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fileSharing readOnlyRecommended="1"/>
  <workbookPr defaultThemeVersion="124226"/>
  <mc:AlternateContent xmlns:mc="http://schemas.openxmlformats.org/markup-compatibility/2006">
    <mc:Choice Requires="x15">
      <x15ac:absPath xmlns:x15ac="http://schemas.microsoft.com/office/spreadsheetml/2010/11/ac" url="https://crapsb-my.sharepoint.com/personal/lpinzon_cra_gov_co/Documents/Mis Documentos/OAP 2021/PAI 2021/"/>
    </mc:Choice>
  </mc:AlternateContent>
  <xr:revisionPtr revIDLastSave="17" documentId="8_{47AFABDB-4B8F-4134-A52F-6F8247B626E7}" xr6:coauthVersionLast="47" xr6:coauthVersionMax="47" xr10:uidLastSave="{DF650523-290D-429C-9164-6B09C891EA81}"/>
  <bookViews>
    <workbookView xWindow="-120" yWindow="-120" windowWidth="24240" windowHeight="13140" tabRatio="517" firstSheet="3" activeTab="3" xr2:uid="{00000000-000D-0000-FFFF-FFFF00000000}"/>
  </bookViews>
  <sheets>
    <sheet name="PLAN DE ACCIÓN 2017" sheetId="1" state="hidden" r:id="rId1"/>
    <sheet name="RIESGOS" sheetId="2" state="hidden" r:id="rId2"/>
    <sheet name=" PEQ 2017" sheetId="3" state="hidden" r:id="rId3"/>
    <sheet name="PAI 2021" sheetId="5" r:id="rId4"/>
    <sheet name="Hoja2" sheetId="24" r:id="rId5"/>
    <sheet name="Hoja1" sheetId="23" state="hidden" r:id="rId6"/>
    <sheet name="PROYECTO ESTRATÉGICO" sheetId="19" state="hidden" r:id="rId7"/>
    <sheet name="OBJETIVOS PES" sheetId="6" state="hidden" r:id="rId8"/>
    <sheet name="META PES" sheetId="8" state="hidden" r:id="rId9"/>
    <sheet name="DIMEN MIPG" sheetId="12" state="hidden" r:id="rId10"/>
    <sheet name="POLÍTICAS MIPG" sheetId="11" state="hidden" r:id="rId11"/>
    <sheet name="PLANES 612" sheetId="17" state="hidden" r:id="rId12"/>
    <sheet name="PEQ 2020-2024" sheetId="21" state="hidden" r:id="rId13"/>
    <sheet name="obj peq" sheetId="20" state="hidden" r:id="rId14"/>
    <sheet name="PROYECTOS DE INVERSIÓN" sheetId="18" state="hidden" r:id="rId15"/>
    <sheet name="CUMPLIMIENTO" sheetId="22" state="hidden" r:id="rId16"/>
  </sheets>
  <definedNames>
    <definedName name="_xlnm._FilterDatabase" localSheetId="3" hidden="1">'PAI 2021'!$A$4:$BQ$214</definedName>
    <definedName name="_xlnm._FilterDatabase" localSheetId="0" hidden="1">'PLAN DE ACCIÓN 2017'!$A$2:$XDT$68</definedName>
    <definedName name="_xlnm._FilterDatabase" localSheetId="6" hidden="1">'PROYECTO ESTRATÉGICO'!$A$1:$A$11</definedName>
    <definedName name="_xlnm._FilterDatabase" localSheetId="1" hidden="1">RIESGOS!$A$2:$XDP$64</definedName>
    <definedName name="_xlnm.Print_Area" localSheetId="0">'PLAN DE ACCIÓN 2017'!$A$1:$AH$55</definedName>
    <definedName name="_xlnm.Print_Area" localSheetId="1">RIESGOS!$A$1:$AG$55</definedName>
    <definedName name="METAS_PEQ">'PROYECTO ESTRATÉGICO'!$A$1:$A$12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L205" i="5" l="1"/>
  <c r="BL207" i="5"/>
  <c r="BL211" i="5"/>
  <c r="BL212" i="5"/>
  <c r="F20" i="19" l="1"/>
  <c r="I24" i="21"/>
  <c r="K24" i="21" s="1"/>
  <c r="M24" i="21" s="1"/>
  <c r="O24" i="21" s="1"/>
  <c r="R47" i="3" l="1"/>
  <c r="H41" i="3"/>
  <c r="H29" i="3"/>
  <c r="H28" i="3"/>
  <c r="H27" i="3"/>
  <c r="H26" i="3"/>
  <c r="H25" i="3"/>
  <c r="H24" i="3"/>
  <c r="H23" i="3"/>
  <c r="H22" i="3"/>
  <c r="H21" i="3"/>
  <c r="H20" i="3"/>
  <c r="H19" i="3"/>
  <c r="H18" i="3"/>
  <c r="H17" i="3"/>
  <c r="H16" i="3"/>
  <c r="H15" i="3"/>
  <c r="H14" i="3"/>
  <c r="H13" i="3"/>
  <c r="H12" i="3"/>
  <c r="H11" i="3"/>
  <c r="H10" i="3"/>
  <c r="H9" i="3"/>
  <c r="H8" i="3"/>
  <c r="R94" i="2"/>
  <c r="O26" i="2"/>
  <c r="O26" i="1"/>
  <c r="H31" i="3" l="1"/>
  <c r="H36" i="3"/>
  <c r="H38" i="3"/>
  <c r="H40" i="3"/>
  <c r="H37" i="3"/>
  <c r="H42" i="3"/>
  <c r="H45" i="3"/>
  <c r="H46" i="3"/>
  <c r="H32" i="3"/>
  <c r="H44" i="3"/>
  <c r="H34" i="3"/>
  <c r="H35" i="3"/>
  <c r="L47" i="3"/>
  <c r="N47" i="3"/>
  <c r="H33" i="3"/>
  <c r="P47" i="3"/>
  <c r="H39" i="3"/>
  <c r="H43" i="3"/>
  <c r="H30" i="3"/>
  <c r="H47"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0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0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0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Claudia Milena Salcedo Acero</author>
  </authors>
  <commentList>
    <comment ref="Q17" authorId="0" shapeId="0" xr:uid="{00000000-0006-0000-0100-000001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6" authorId="0" shapeId="0" xr:uid="{00000000-0006-0000-0100-000002000000}">
      <text>
        <r>
          <rPr>
            <b/>
            <sz val="9"/>
            <color indexed="81"/>
            <rFont val="Tahoma"/>
            <family val="2"/>
          </rPr>
          <t>Claudia Milena Salcedo Acero:</t>
        </r>
        <r>
          <rPr>
            <sz val="9"/>
            <color indexed="81"/>
            <rFont val="Tahoma"/>
            <family val="2"/>
          </rPr>
          <t xml:space="preserve">
Por favor ajustar el indicdor con el nombre de la resolución</t>
        </r>
      </text>
    </comment>
    <comment ref="Q58" authorId="0" shapeId="0" xr:uid="{00000000-0006-0000-0100-000003000000}">
      <text>
        <r>
          <rPr>
            <b/>
            <sz val="9"/>
            <color indexed="81"/>
            <rFont val="Tahoma"/>
            <family val="2"/>
          </rPr>
          <t>Claudia Milena Salcedo Acero:</t>
        </r>
        <r>
          <rPr>
            <sz val="9"/>
            <color indexed="81"/>
            <rFont val="Tahoma"/>
            <family val="2"/>
          </rPr>
          <t xml:space="preserve">
Por favor ajustar el indicdor con el nombre de la resolución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invitadocra</author>
  </authors>
  <commentList>
    <comment ref="T73" authorId="0" shapeId="0" xr:uid="{2F64E274-DF9C-4931-A1F0-A8459F48598B}">
      <text>
        <r>
          <rPr>
            <b/>
            <sz val="9"/>
            <color indexed="81"/>
            <rFont val="Tahoma"/>
            <family val="2"/>
          </rPr>
          <t>invitadocra:</t>
        </r>
        <r>
          <rPr>
            <sz val="9"/>
            <color indexed="81"/>
            <rFont val="Tahoma"/>
            <family val="2"/>
          </rPr>
          <t xml:space="preserve">
SE SOLICITA PASAR PARA 2022</t>
        </r>
      </text>
    </comment>
    <comment ref="T74" authorId="0" shapeId="0" xr:uid="{343346A2-DA09-4BE8-8AE5-CD36B264952A}">
      <text>
        <r>
          <rPr>
            <b/>
            <sz val="9"/>
            <color indexed="81"/>
            <rFont val="Tahoma"/>
            <family val="2"/>
          </rPr>
          <t>invitadocra:</t>
        </r>
        <r>
          <rPr>
            <sz val="9"/>
            <color indexed="81"/>
            <rFont val="Tahoma"/>
            <family val="2"/>
          </rPr>
          <t xml:space="preserve">
SE SOLICITA PASAR PARA 2022</t>
        </r>
      </text>
    </comment>
    <comment ref="T75" authorId="0" shapeId="0" xr:uid="{58DA4C76-30A4-4422-80D9-D2894BC63303}">
      <text>
        <r>
          <rPr>
            <b/>
            <sz val="9"/>
            <color indexed="81"/>
            <rFont val="Tahoma"/>
            <family val="2"/>
          </rPr>
          <t>invitadocra:</t>
        </r>
        <r>
          <rPr>
            <sz val="9"/>
            <color indexed="81"/>
            <rFont val="Tahoma"/>
            <family val="2"/>
          </rPr>
          <t xml:space="preserve">
SE SOLICIA PASAR PARA 2022</t>
        </r>
      </text>
    </comment>
    <comment ref="T76" authorId="0" shapeId="0" xr:uid="{9FF7C56B-BAD6-4FAC-85D5-9F46123014EB}">
      <text>
        <r>
          <rPr>
            <b/>
            <sz val="9"/>
            <color indexed="81"/>
            <rFont val="Tahoma"/>
            <family val="2"/>
          </rPr>
          <t>invitadocra:</t>
        </r>
        <r>
          <rPr>
            <sz val="9"/>
            <color indexed="81"/>
            <rFont val="Tahoma"/>
            <family val="2"/>
          </rPr>
          <t xml:space="preserve">
SE SOLICITA PASAR PARA 2022</t>
        </r>
      </text>
    </comment>
    <comment ref="P84" authorId="0" shapeId="0" xr:uid="{8D326AE2-691D-4A5D-8006-5B7574BFA497}">
      <text>
        <r>
          <rPr>
            <b/>
            <sz val="9"/>
            <color indexed="81"/>
            <rFont val="Tahoma"/>
            <family val="2"/>
          </rPr>
          <t>invitadocra:</t>
        </r>
        <r>
          <rPr>
            <sz val="9"/>
            <color indexed="81"/>
            <rFont val="Tahoma"/>
            <family val="2"/>
          </rPr>
          <t xml:space="preserve">
EN COMITÉ DE EXPERTOS SE APROBO RETIRAR ESTE PROYECTO E INCLUIRLO EN LOS ESTUDIOS DE AFOROS DEL NMT</t>
        </r>
      </text>
    </comment>
    <comment ref="P99" authorId="0" shapeId="0" xr:uid="{DE446E85-B4E7-4C7F-9A67-DCF4CD14395D}">
      <text>
        <r>
          <rPr>
            <b/>
            <sz val="9"/>
            <color indexed="81"/>
            <rFont val="Tahoma"/>
            <family val="2"/>
          </rPr>
          <t>invitadocra:</t>
        </r>
        <r>
          <rPr>
            <sz val="9"/>
            <color indexed="81"/>
            <rFont val="Tahoma"/>
            <family val="2"/>
          </rPr>
          <t xml:space="preserve">
EN COMITÉ DE EXPERTOS SE APROBÓ INCLUIR EN ESTE ESTUDIO LAS DESVIASIONES SIGNIFICATIVAS DEL SERVICIO DE ASEO.</t>
        </r>
      </text>
    </comment>
  </commentList>
</comments>
</file>

<file path=xl/sharedStrings.xml><?xml version="1.0" encoding="utf-8"?>
<sst xmlns="http://schemas.openxmlformats.org/spreadsheetml/2006/main" count="12998" uniqueCount="1934">
  <si>
    <t>PLAN ESTRATÉGICO INTEGRADO DE GESTIÓN SECTORIAL (PEIPGS)</t>
  </si>
  <si>
    <t>PLAN DE ACCIÓN CRA 2017</t>
  </si>
  <si>
    <t>FOCO ESTRATÉGICO</t>
  </si>
  <si>
    <t>NUMERO DEL INDICADOR</t>
  </si>
  <si>
    <t>POLITICA DE DESARROLLO ADTIVA. ASOCIADA</t>
  </si>
  <si>
    <t>OBJETIVO ESTRATÉGICO CRA</t>
  </si>
  <si>
    <t>PROCESO</t>
  </si>
  <si>
    <t>PROYECTO ESTRATÉGICO</t>
  </si>
  <si>
    <t>INDICADOR PEQ 
PROYECTO ESTRATÉGICO</t>
  </si>
  <si>
    <t>META PEIGS</t>
  </si>
  <si>
    <t>META ANUAL</t>
  </si>
  <si>
    <t>PRODUCTO</t>
  </si>
  <si>
    <t>AREA RESPONSABLE</t>
  </si>
  <si>
    <t>INICIATIVAS 
ESTRATÉGICAS</t>
  </si>
  <si>
    <t>CUMPLIMIENTO DE LA ACTIVIDAD</t>
  </si>
  <si>
    <t>ESTADO DE LA ACTIVIDAD</t>
  </si>
  <si>
    <t>PRESUPUESTO INVERSIÓN 2017</t>
  </si>
  <si>
    <t>PROYECTO DE INVERSIÓN</t>
  </si>
  <si>
    <t>INDICADOR</t>
  </si>
  <si>
    <t>TIPO DE INDICADOR</t>
  </si>
  <si>
    <t>CUMPLIMIENTO INDICADOR (Indicar mes)</t>
  </si>
  <si>
    <t>META</t>
  </si>
  <si>
    <t>P</t>
  </si>
  <si>
    <t>SEMAFORO INDICADOR</t>
  </si>
  <si>
    <t>AVANCE CUALITATIVO ENERO</t>
  </si>
  <si>
    <t>AVANCE CUALITATIVO FEBRERO</t>
  </si>
  <si>
    <t>AVANCE CUALITATIVO MARZO</t>
  </si>
  <si>
    <t>AVANCE CUALITATIVO ABRIL</t>
  </si>
  <si>
    <t>AVANCE CUALITATIVO MAYO</t>
  </si>
  <si>
    <t>AVANCE CUALITATIVO JUNIO</t>
  </si>
  <si>
    <t>AVANCE CUALITATIVO JULIO</t>
  </si>
  <si>
    <t>AVANCE CUALITATIVO AGOSTO</t>
  </si>
  <si>
    <t>AVANCE CUALITATIVO SEPTIEMBRE</t>
  </si>
  <si>
    <t>AVANCE CUALITATIVO OCTUBRE</t>
  </si>
  <si>
    <t>AVANCE CUALITATIVO NOVIEMBRE</t>
  </si>
  <si>
    <t>AVANCE CUALITATIVO DICIEMBRE</t>
  </si>
  <si>
    <t>GESTIÓN MISIONAL</t>
  </si>
  <si>
    <t>SR1</t>
  </si>
  <si>
    <t>Gestión misional 
y de Gobierno</t>
  </si>
  <si>
    <t>Promover a través de la regulación, las condiciones de mercado adecuadas para la prestación de los servicios de acueducto, alcantarillado y aseo.</t>
  </si>
  <si>
    <t>Regulación general</t>
  </si>
  <si>
    <t>Desarrollar instrumentos para fortalecer  la aplicación del marco tarifario de acueducto y alcantarillado de más de 5.000 suscriptores orientado a incrementar los niveles de eficiencia</t>
  </si>
  <si>
    <t xml:space="preserve">Resolución definitiva publicada </t>
  </si>
  <si>
    <t>Cálculo del DEA</t>
  </si>
  <si>
    <t>Subdirección de Regulación</t>
  </si>
  <si>
    <t xml:space="preserve">Elaborar propuesta de resolución de trámite </t>
  </si>
  <si>
    <t>Abril</t>
  </si>
  <si>
    <t>CUMPLIDO</t>
  </si>
  <si>
    <t>MARCO REGULATORIO</t>
  </si>
  <si>
    <t>Resolución trámite de cálculo del DEA agendada en sesión de Comisión</t>
  </si>
  <si>
    <t>Resultado</t>
  </si>
  <si>
    <t>Diciembre</t>
  </si>
  <si>
    <t>x</t>
  </si>
  <si>
    <t>El proyecto está retrasado frente a lo planeado. Se está desarrollando la actividad Aprobación del proyecto final en Comité de Expertos el 1 de marzo. El logro programado para  el 22 de febrero de 2017, se dio hasta el 1 de marzo, periodo que sale del periodo de seguimiento febrero.</t>
  </si>
  <si>
    <t xml:space="preserve">Se tiene un avance del 67% de la actividad, esta pendiente la Aprobación final en sesión de Comisión de la Resolución de trámite planeada para el 17 de abril de 2017. </t>
  </si>
  <si>
    <t>Se cumplió en un 100% con la actividad de Resolución de trámite, la cual fue aprobada en la Sesión de comisión 230 del 21 de abril y fue publicada en el diario oficial del 26 de abril.</t>
  </si>
  <si>
    <t>Actividad cumplida</t>
  </si>
  <si>
    <t>Actividad cumplida. Se aprobó en sesión de Comisión del 21 de abril de 2017. Se cerró la participación ciudadana el 4 de julio.</t>
  </si>
  <si>
    <t xml:space="preserve">Actividad cumplida. </t>
  </si>
  <si>
    <t>Actividad cumplida. 
Resolución de trámite 791 de abril 21 de 2017.</t>
  </si>
  <si>
    <t>SR2</t>
  </si>
  <si>
    <t>Elaborar propuesta de la resolución definitiva.</t>
  </si>
  <si>
    <t>EN PROCESO</t>
  </si>
  <si>
    <t>Resolución Definitiva de cálculo del DEA agendada en sesión de Comisión</t>
  </si>
  <si>
    <t>No iniciado hasta que se surta el proceso de particpación ciudadana de la resolución de trámite.</t>
  </si>
  <si>
    <t>Se inicia el proceso de participación ciudadana el día 27 de abril con la publicación en la página de la Resolución de trámite. El avance es del 5%</t>
  </si>
  <si>
    <t>Se extendió la participación ciudadana hasta el 4 de julio, lo cual inmplica que la Res. Definitiva se presentará en sesión de Comisión de Agosto 25,</t>
  </si>
  <si>
    <t xml:space="preserve">Se extendió la participación ciudadana hasta el 4 de julio, lo cual implica que la Res. Definitiva se presentará en sesión de Comisión de Agosto </t>
  </si>
  <si>
    <t>El 28 de Julio se presento al comié de Expertos  el DEA ajustado con las Observaciones realizadas previamente. Se esta en el análisis de observaciones recibidas en el proceso de participación ciudadana, el cual se cerro el dia 4 de julio de 2017</t>
  </si>
  <si>
    <t>En los comites de expertos del 2 y 23 de agosto se presentaron las preguntas resultantes de la participación ciudadana; en dichos comites se definierón las lineas del comité de expertos frente a cada una de ellas; iguamente se presentaron ante el comité técnico.
Por otro lado se realizo una presentaciòn del marco conceptual y la linea de tiempo que ha tenido el desarrollo de este proyecto regulatorio ante ANDESCO</t>
  </si>
  <si>
    <t xml:space="preserve">En Elaboración.
 - A partir de la reunión celebrada el 31 de agosto del presente año,  entre ANDESCO y la UAE CRA, en el mes de septiembre se  recopilaron y analizaron las  observaciones manifestadas en dicha reunión. </t>
  </si>
  <si>
    <t>La Resolución defintiva esta lista, pero no ha sido llevada a sesión de comisión, por observaciones de participación ciuadadana, las culaes srrán revisadas con el nuevo equipo del Viceministerio de aguas del VASB.</t>
  </si>
  <si>
    <t>SR3</t>
  </si>
  <si>
    <t>Ajuste régimen de calidad y descuentos</t>
  </si>
  <si>
    <t xml:space="preserve"> Abril</t>
  </si>
  <si>
    <t>Resolución trámite de ajuste al régimen de calidad y descuento de acueducto y alcantarillado agendada en sesión de Comisión</t>
  </si>
  <si>
    <t>Junio</t>
  </si>
  <si>
    <t>El proyecto se aprobó en Comité de Expertos  de 24 de enero y las  observaciones del Comité Técnico de 2 febrero se presentaron a los Expertos Comisionados el día 3 de febrero. Esta pendiente la programación de la Sesión de Comisión donde se trate este tema para su aprobación.</t>
  </si>
  <si>
    <t>En Sesión de Comisión del 21 de abril de 2017, se aprobó la Resolución de Trámite de este proyecto regulatorio</t>
  </si>
  <si>
    <t xml:space="preserve">Actividad cumplida, Resolución CRA 790. </t>
  </si>
  <si>
    <t>SR4</t>
  </si>
  <si>
    <t xml:space="preserve">Elaborar propuesta de la resolución definitiva </t>
  </si>
  <si>
    <t>Resolución Definitiva de ajuste al régimen de calidad y descuento de acueducto y alcantarillado agendada en sesión de Comisión</t>
  </si>
  <si>
    <t>Septiembre Junio</t>
  </si>
  <si>
    <t>El proyecto esta listo para presentar en sesión de comisión y debe salir en junio de 2017.</t>
  </si>
  <si>
    <t>Actividad cumplida, Resolución Definitiva presentada y aprobada en Sesión de Comisión del 27 de junio de 2017</t>
  </si>
  <si>
    <t>Actividad cumplida, Resolución Definitiva presentada y aprobada en Sesión de Comisión del 27 de junio de 2017. Resolución 798 de 2017</t>
  </si>
  <si>
    <t xml:space="preserve">Actividad cumplida, Resolución CRA 798. </t>
  </si>
  <si>
    <t>SR5</t>
  </si>
  <si>
    <t>Actualización mercado regional</t>
  </si>
  <si>
    <t>Septiembre</t>
  </si>
  <si>
    <t>Resolución trámite de actualización del mercado regional agendada en sesión de comisión</t>
  </si>
  <si>
    <t>Se han realizado varias reuniones con el Experto líder y con sus asesores.
El proyecto avanza según lo planeado. Se esta realizando la actividad Elaboración de la propuesta.</t>
  </si>
  <si>
    <t xml:space="preserve">Se tiene un avance del 33% de la actividad, se agendará a Comité de Expertos el 7 de abril de 2017 la propuesta de Resolución de trámite para discusión </t>
  </si>
  <si>
    <t>Se presentó en Comité de Expertos No. 37 del 20 de abril el proyecto de Resolución, el cual fue ajustado y se agendó nuevamente el 28 de abril.  El avance de este proyecto es del 50%.</t>
  </si>
  <si>
    <t>No alcanza a estar el proyecto para el tercer trimestre. Se propuso plan de choque.En comité de expertos del 8 de junio se revisará el proyecto para ajuste de cronograma.</t>
  </si>
  <si>
    <t xml:space="preserve">En Sesión de Comisión del 27 de junio de 2017, se aprobó la modificación de la Agenda Regulatoria, pasando la resolución de trámite para el tercer trimestre. </t>
  </si>
  <si>
    <t xml:space="preserve">Se aprobo Resolución de Tramite en Comité de Expertos N° 58 del 19 de julio de 2017. 
</t>
  </si>
  <si>
    <t>Se presento la resolución ante el comité técnico en tres seciones y se ajustarón los elementos que el comité de expertos acepto dadas las sugerencias del comité técnico; el proyecto pasa a sesión de comision de septiembre.</t>
  </si>
  <si>
    <t>Actividad Cumplida 
RESOLUCIÓN CRA 809 DE 2017 del 15 septiembre de 2017: “Por la cual se hace público el proyecto de resolución “Por la cual se define el concepto de mercado regional, se establecen las condiciones para declararlo y la forma de verificarlas, de conformidad con lo previsto en el artículo 126 de la Ley 1450 de 2011”</t>
  </si>
  <si>
    <t>SR6</t>
  </si>
  <si>
    <t>Resolución definitiva de actualización del mercado regional agendada en sesión de comisión</t>
  </si>
  <si>
    <t>No iniciado hasta que se apruebe la resolución de trámite y se realice el proceso de participación ciudadana.</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</si>
  <si>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</si>
  <si>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No hay cambio en Cronograma.</t>
  </si>
  <si>
    <t>SR7</t>
  </si>
  <si>
    <t>Marco tarifario de acueducto y alcantarillado (menos de 5.000 suscriptores)</t>
  </si>
  <si>
    <t xml:space="preserve">Elaborar propuesta de resolución definitiva </t>
  </si>
  <si>
    <t>Resolución definitiva del Marco Tarifario de acueducto y alcantarillado para pequeños prestadores agendada en sesión de comisión</t>
  </si>
  <si>
    <t>El proyecto avanza según lo planeado. Se está desarrollando la actividad Reuniones de acompañamiento a la expedición del Decreto de Esquemas Diferenciales MVCT y se  presentó en Comité de Expertos de 1 de marzo informe sobre el estado del proyecto.</t>
  </si>
  <si>
    <t>Se tiene un avance del 50% de la actividad. Se hace necesario ajustar el cronograma interno sin que este afecte la fecha final de la Resolución defintiva</t>
  </si>
  <si>
    <t>Se ajustó el cronograma, teniendo en cuenta que en la sesión de comisión 230 del 21 de abril se modificó la agenda regulatoria, dejando la expedición de este proyecto para el tercer trimestre. Se mantiene el avance en el 30%</t>
  </si>
  <si>
    <t>Se ajustó el cronograma, teniendo en cuenta que en la sesión de comisión 230 del 21 de abril se modificó la agenda regulatoria, dejando la expedición de este proyecto para el tercer trimestre. Se mantiene el avance en el 30%. Para el 22 de septiembre.</t>
  </si>
  <si>
    <t>El proyecto avanza de acuerdo con el cronograma, se está ajustando la Resolución de acuerdo con los comentarios recibidos en desarrollo del Comité de Expertos</t>
  </si>
  <si>
    <t>El 28 de Julio se presento al Comié de Expertos  un avance con las observaciones.</t>
  </si>
  <si>
    <t>El 2 de agosto se presento al Comié de Expertos  las líneas estructurales que el proyecto modificaria a raiz de los comentarios de participación ciudadana; el día 30 de agosto en el comité de expertos No 73, se presento el proyecto el cual recibio observaciones por parte de los expertos comisionados, dicho proyecto se ajustará y llevarán nuevamente a esta instancia.</t>
  </si>
  <si>
    <t>En Elaboración.
 - Se realizaron reuniones de trabajo el 4, 19 y 29 de septiembre de 2017, destacandose la realizada el día 19 en la cual se celebró el Taller de pequeños prestadores de acueducto y alcantarillado con los expertos comisionados, y se presentó el diagnóstico del segmento de mercado de prestadores con hasta 5000 suscriptores, asímismo, se establecieron directricez en cuanto a la segmentación y tratamiento diferencial con el fin de ser concideradas en la propuesta regulatoria.  La reunión del 29 de septiembre se realizó con funcionarios de la SSPD encargados del grupo de pequeños prestadores de acueducto y alcantarillado,  donde esta entidad presentó avances del proyecto de caracterizar a los pequeños prestadores.</t>
  </si>
  <si>
    <t>Se encuentra en discusión técnica, se estima presentar a comité de expertos del 15 nov, y a Sesión de Comisión del 23 de noviembre.</t>
  </si>
  <si>
    <t>SR8</t>
  </si>
  <si>
    <t>Definir instrumentos para fortalecer la evaluación de prestadores de acueducto y alcantarillado y para promover el desarrollo del mercado</t>
  </si>
  <si>
    <t>Resolución definitiva publicada</t>
  </si>
  <si>
    <t>Actualización de la Resolución 315 de clasificación de niveles de riesgo y de la Resolución 201 de PGR para los servicios de acueducto y alcantarillado.</t>
  </si>
  <si>
    <t>Resolución de trámite de actualización de la Resolución 315 de clasificación de niveles de riesgo y de la Resolución 201 de PGR para los servicios de acueducto y alcantarillado agendada en sesión de comisión</t>
  </si>
  <si>
    <t>No iniciado</t>
  </si>
  <si>
    <t xml:space="preserve">Se realizó la primera reunión del grupo de trabajo la última semana de marzo, para definir que información y documentos que se deben analizar  </t>
  </si>
  <si>
    <t>El grupo de trabajo esta analizando información. En sesión de Comisión 230 del 21 de abril se modificó la Agenda regulatoria y la Resolución Definitiva de este proyecto pasa a 2018.</t>
  </si>
  <si>
    <t>Esta sujeto a la adición presupuestal para iniciarlo, en junio van a definir términos de referencia y perfiles de profesionales.</t>
  </si>
  <si>
    <t>El proyecto inicia en Octubre</t>
  </si>
  <si>
    <t>En Elaboración. 
- En el mes de septiembre se realizaron gestiones orientadas en la celebración del Convenio con la Universidad Nacional de Colombia con el fin de desarrollar la dimensión de Gobierno Corporativo, entre las actividades realizadas se encuentra la celebración de cuatro ( 4)  reuniones con los asesores jurídicos de las entidades (UNAL y UAE-CRA) , así como la elaboración de términos de referencia de dicho convenio y coordinación  para  que sea posible la celebración de dicho convenio.
- Por otra parte,  el BID publicó en su página web las Solicitudes para presentar Manifestación de Interés para la consultoría de la dimensión de Sostenibilidad Financiera en el marco de las NIIF.  Adicionalmente se elaboró términos de referencia para el desarrollo de dicha consultoría en los formatos del BID .
 - El equipo de trabajo, por su parte, adelantó las actividades entorno a la revisión de los indicadores de AQUA RAINTING (8 dimensiones) para identificar coincidencias con indicadores regulatorios existentes. Así mismo, se inció la construcción y depuración de bases de datos de la información soporte para la construcción de indicadores, cuya fuente principal es el SUI - SSPD</t>
  </si>
  <si>
    <t>La consultoria con la Universidad Nacional no ha entregado resultados, y la consultoira en NIIF, se contrató tarde, por lo que se sugiere trasladar esta actividad para la vigencia 2018.</t>
  </si>
  <si>
    <t>SR10</t>
  </si>
  <si>
    <t>Regulación de asociaciones público privadas AA</t>
  </si>
  <si>
    <t>Resolución definitiva de alianzas público privadas en acueducto y alcantarillado agendada en sesión de comisión</t>
  </si>
  <si>
    <t>Mayo</t>
  </si>
  <si>
    <t>El proyecto avanza de acuerdo a lo planeado. Se está desarrollando el 1 de marzo, la actividad Discusión en Comité Expertos 2 propuesta ajustada Comité Técnico y se aprobó enviar el documento a Sesión de Comisión.</t>
  </si>
  <si>
    <t>Se tiene un avance del 67% de la actividad, esta pendiente la Aprobación en sesión de Comisión de la Resolución defintiva planeada para el 17 de abril de 2017.</t>
  </si>
  <si>
    <t>Se cumplió en un 100% con la actividad de Resolución definitiva, la cual fue aprobada en la Sesión de comisión 230 del 21 de abril y fue publicada en el diario oficial del 26 de abril.</t>
  </si>
  <si>
    <t>Actividad cumplida. Resolución definitiva aprobada en Sesión de Comisión de abril 21 de 2017</t>
  </si>
  <si>
    <t>Actividad cumplida. Resolución 789 definitiva aprobada en Sesión de Comisión de abril 21 de 2017</t>
  </si>
  <si>
    <t>Actividad cumplida. Resolución 789 definitiva aprobada en Sesión de Comisión de abril 21 de 2018</t>
  </si>
  <si>
    <t>SR11</t>
  </si>
  <si>
    <t>Desarrollar instrumentos para fortalecer  la aplicación del marco tarifario de aseo de más de 5.000 suscriptores promoviendo la mejora del servicio, el desarrollo del aprovechamiento y la limpieza urbana</t>
  </si>
  <si>
    <t>Provisión de inversiones aprovechamiento</t>
  </si>
  <si>
    <t>Resolución definitiva de provisión de inversiones agendada en sesión de comisión</t>
  </si>
  <si>
    <t>De acuerdo con lo planeado se llegó al 70% de la actividad , se realizó la matriz de participación ciudadana, se presentó el proyecto de Resolución Definitiva al Comité de Expertos, donde se realizaron observaciones que se deben incorporar al proyecto y presentar nuevamente a Comité de Expertos.</t>
  </si>
  <si>
    <t>El proyecto avanza según lo planeado. Se aprobó en comité de expertos de 1-03 para llevar a comité técnico</t>
  </si>
  <si>
    <t>Actividad cumplida. Resolución definitiva aprobada en Sesión de Comsión de abril 21 de 2017</t>
  </si>
  <si>
    <t>Resolución Definitiva   Resolución CRA  788 de 2017</t>
  </si>
  <si>
    <t>Actividad Cumplida. Resolución Definitiva   Resolución CRA  788 de 2017</t>
  </si>
  <si>
    <t>Actividad Cumplida. Resolución Definitiva   Resolución CRA  788 de 2018</t>
  </si>
  <si>
    <t>SR12</t>
  </si>
  <si>
    <t>Marco tarifario de aseo (menos de 5.000 suscriptores)</t>
  </si>
  <si>
    <t>Noviembre</t>
  </si>
  <si>
    <t>Resolución de trámite del marco tarifario de aseo agendada en sesión de comisión</t>
  </si>
  <si>
    <t>El proyecto avanza según lo planeado. Se realizó reunión con el Experto Comisionado Líder:
1. Se está elaborando un consolidado con las conclusiones de los 6 talleres realizados.
2. Se realizó reunión con prestadores de la alta Guajira.
3. Se programó visita a Quibdó.</t>
  </si>
  <si>
    <t>Se tiene un avance del 20% de la actividad . El proyecto presenta retraso respecto a lo planeado. Se está trabajando en el diagnóstico resultado de los talleres y se debe ajustar el cronograma interno del proyecto. Demora en expedición decretos (Esquemas diferenciales urbano y Tratamientos de residuos) MVCT.</t>
  </si>
  <si>
    <t>Se mantiene el avance del 20 % de la actividad. En sesión de Comisión 230 del 21 de abril se modificó la agenda regulatoria y la expedición de la Resolución definitiva pasa a 2018.</t>
  </si>
  <si>
    <t>Se desarrollo el diagnóstico y se llevaron a cabo los talleres previstos. Esta pleada para presentar a sesión de comisión del 24 de octubre.</t>
  </si>
  <si>
    <t>Se realizó diagnóstico, se inicia etapa de analisis y recopilación de información necesaria para la elaboración del documento de trabajo. Adicionalmente,  se realizaron las siguientes jornadas de divulgación sobre el tema:  
a.- Mayo 23 - El Director Ejecutivo de la CRA,  lideró en Cali reunión de participación ciudadana con los pequeños prestadores del servicio de acueducto y alcantarillado de la región, con el objetivo de conocer las necesidades, problemas y sugerencias para que sean incorporadas en el marco tarifario de pequeños prestadores de acueducto y alcantarillado. 
b.- El 31 de mayo en el marco del Congreso de ACODAL, la CRA realizó un taller en el que se presentaron las perspectivas del marco tarifario de acueducto y alcantarillado para pequeños prestadores, una deuda que quedará saldada este año.</t>
  </si>
  <si>
    <t xml:space="preserve">El 30 de mayo se presentó ante el Comité de Expertos los resultados preliminares del documento de la prestación del servicio pùblico de aseo en municipios de hasta 5,000 suscriptores.
- El 31 de mayo se realizó en el marco del Congreso de ACODAL un taller con expertos sectoriales en torno a las perspectivas y necesidades que debe abordar la revisión de la actual metodología tarifaria para el servicio pùblico de aseo en municipios de hasta 5,000 suscriptores, con la participación de los doctores: Geovanis Arrieta, Hector Castro y Magda Correal.
'- Del 17 de julio al 10 de agosto, con el apoyo del MVCT, se vienen realizando visitas técnicas a 8 municipios que representan diferentes escenarios identificados en el diagnostico, con el fin de contar con información primaria del estado actual de la prestación del servicio y necesidades para incluir en el nuevo marco. Se visitaron los municipios de Guapí - Cauca, Versalles - Valle del Cauca,  Quinchia - Risarlada, Candelaría - Atlantico, La Pintada - Antioquia, Castilla la Nueva - Meta, Uribia - La Guajira, Rionegro - Santander. </t>
  </si>
  <si>
    <t>Se terminaron las visitas técnicas y se esta compilando la matriz de arbol de problemas y objetivos para realizar un taller con las entidades que hacen parte de la sesión de comisión y poder determinar lineamientos a ser abordados en el proyecto regulatorio</t>
  </si>
  <si>
    <t>En Elaboración. 
 - Se realizaron dos talleres con expertos sectoriales (comité de expertos y asesores entidades miembrtos de la Comisión) para validación del árbol del problema y construcción de lineas estratégicas del marco.
- Consolidación del Informe visitas técnicas realizadas en los meses anteriores, y este se incorporó en el diagnóstico del marco de pequeños prestadores. 
- Así mismo, el equipo empezó el diseño de los modelos de costos de las actividades del servicio públcio de aseo , especificamente las de recolección y transporte (CRT), barrido y limpieza de áreas públicas (CBL) y disposicón final (CDF)
- Discusión de política sectorial en el marco de elaboración del Decreto reglamentario de disposición final y tratamiento de residuos sólidos en cabeza del MVCT.</t>
  </si>
  <si>
    <t>Se presentará a comité ténico el 16 de noviembre, estaba prevista para el 9 de noviembre.</t>
  </si>
  <si>
    <t>SR15</t>
  </si>
  <si>
    <t>Definir instrumentos para fortalecer la evaluación de prestadores de aseo y para promover el desarrollo del mercado</t>
  </si>
  <si>
    <t>Regulación competencia Por el cual se desarrolla el artículo 72 de la Res CRA 720 de 2015 y se adiciona la cláusula 10 del anexo N°1 de la Resolución CRA 778 de 2016 y el artículo 4 de la Resolución CRA 233 de 2002 (antes competencia)</t>
  </si>
  <si>
    <t>Resolución trámite por el cual se desarrolla el artículo 72 de la Res CRA 720 de 2015 y se adiciona la claúsula 10 del anexo N°1 de la Resolución CRA 778 de 2016 y el artículo 4 de la Resolución CRA 233 de 2002 (antes competencia en el servicio de aseo) agendada en sesión de comisión</t>
  </si>
  <si>
    <t>Se realizó reunión con  experto comisionado, de acuerdo con loo reportado este proyecto va en tiempo.</t>
  </si>
  <si>
    <t xml:space="preserve"> Se encuentra en elaboración de propuesta de acuerdo con las directrices del Experto comisionado líder. Se agenda para Comité de Expertos el 31 de marzo resultados de la Consultoria. Se propone ajustar cronograma.</t>
  </si>
  <si>
    <t>Se presenta un avance del 20%, se ajustó el cronograma.</t>
  </si>
  <si>
    <t>Se va a presentar el 27 de junio a sesión de comisión, sin embargo el nombre de la resolución se va a modificar y se revisará en comité de expertos del 8 de junio para determinar cambios a nivel de alcances de la regulación y posible modificación de cronograma.</t>
  </si>
  <si>
    <t xml:space="preserve">La Resolución de Trámite fue excluida del orden del día de la Sesión de Comisión de junio 27 de 2017. La Sesión solicitó revisar el proyecto nuevamente en Comité Técnico. Se modificó el nombre del proyecto: "Desarrollo del artículo 72 de la Res.CRA 720 de 2015" </t>
  </si>
  <si>
    <t>Se presento a Comité Técnico y se recibio observación por parte del Ministerio. Se presentara  nuevamente a Comité de Expertos.</t>
  </si>
  <si>
    <t>Se realizo visita a la SIC para establecer si los planteamientos realizados en el proyecto regulatorio generaba una restricción a la competencia, adicionalmente se està reforzando el análisis del proyecto como resultado de la reunión con la SIC.</t>
  </si>
  <si>
    <t>En Elaboración.
 - En este mes el equipo de trabajo se reunió con el coordiandor del proyecto, y se definió los lineamientos para completar la propuesta regulatoria teniendo en cuenta las observsciones recibidas en comités de expertos y con los asesores de las entidades miembros de la Comisión.</t>
  </si>
  <si>
    <t xml:space="preserve">Estaba prevista para nov 16 la sesión de comisión, se llevará el 15 nov Comité de expertos, Sesión de comisión el 23 de noviembre. </t>
  </si>
  <si>
    <t>SR17</t>
  </si>
  <si>
    <t>Áreas de Servicio Exclusivo</t>
  </si>
  <si>
    <t>Resolución trámite de áreas de servicio exclusivo agendada en sesión de comisión</t>
  </si>
  <si>
    <t>Se realizó reunión con  experto comisionado para definir línea de trabajo</t>
  </si>
  <si>
    <t>No se ha iniciado. Se encuentra en revisión de los documentos de la propuesta de 2012.</t>
  </si>
  <si>
    <t>El 27 de junio se debe presentar a sesion de comisión. Para eelo se va a realizar el plan de choque. El 8 de junio se llevará a revisión en comité de expertos para ser más expedito el proceso.</t>
  </si>
  <si>
    <t>Se presentó el proyecto en el Comité de Expertos No. 52 del 14 de junio de 2017, donde se solicitó realizar ajustes para presentar de nuevo al Comité.</t>
  </si>
  <si>
    <t>Se presento a Comité Técnico y se recibio observación por parte del Ministerio. Se presentará  nuevamente a Comité de Expertos.</t>
  </si>
  <si>
    <t>El proyecto regulatorio de tramite ya fue aprobado en comité de expertos y se llevara a sesión de comisión en el mes de septiembre</t>
  </si>
  <si>
    <t>Actividad Cumplida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t>
  </si>
  <si>
    <t>SR18</t>
  </si>
  <si>
    <t>Resolución definitiva de áreas de servicio exclusivo agendada en sesión de comisión</t>
  </si>
  <si>
    <t>No iniciado hasta que se elabore la resolución de trámite.</t>
  </si>
  <si>
    <t>No iniciado hasta que se elabore la resolución de trámite. Esta planeada para diciembre.</t>
  </si>
  <si>
    <t>No iniciado hasta tanto no se tenga aprobada la Resolución de Trámite</t>
  </si>
  <si>
    <t xml:space="preserve"> No iniciado.
La resolución de trámite esta en perido de participación ciudadana el cual es de  (30) días hábiles, contados a partir de la fecha de publicación den el Diario Oficial, esta resolución se pública el 23 de septiembre de 2017 en Diario Oficial No 50365.</t>
  </si>
  <si>
    <t>La participación ciudadana termina el 7 de noviembre, con base en las observaciones recibidas, se continuará con el trámite para resolución definitiva, para el 27 de diciembre.</t>
  </si>
  <si>
    <t>OAJ1</t>
  </si>
  <si>
    <t>Gestión regulatoria</t>
  </si>
  <si>
    <t>Optimizar los procedimientos asociados a actuaciones particulares de los prestadores de los servicios públicos de agua potable y saneamiento</t>
  </si>
  <si>
    <t xml:space="preserve">Actualización Resolución 271 de procedimiento de modificación de formulas tarifarias
</t>
  </si>
  <si>
    <t>Oficina Asesora Jurídica</t>
  </si>
  <si>
    <t>Resolución trámite sobre procedimiento único para la modificación de fórmulas tarifarias y/o costos económicos, agendada en sesión de comisión</t>
  </si>
  <si>
    <t xml:space="preserve">Diciembre </t>
  </si>
  <si>
    <t xml:space="preserve">Se ha realizado con el equipo de trabajo reuniones semanales con el objeto de revisar el proyecto regulatorio y hacer seguimiento a las tareas que en cada una de ellas se asignan. </t>
  </si>
  <si>
    <t>El proyecto avanza mejor a lo planeado. Se esta avanzando en la revisión de antecedentes y elaboración de la propuesta</t>
  </si>
  <si>
    <t>Se tiene un avance del 33% de la actividad. El proyecto avanza según a lo planeado en la revisión de antecedentes y elaboración de la propuesta</t>
  </si>
  <si>
    <t>Se tiene un avance del 50% de la actividad. El proyecto avanza según lo planeado.</t>
  </si>
  <si>
    <t>Se presentará a sesión de comisión del 27 de junio y será revisada en comité técnico el 8 de junio.</t>
  </si>
  <si>
    <t>Se presentó el proyecto en el Comité de Expertos No. 52 del 14 de junio de 2017, pero se requiere incorporar ajustes dado que hay opiniones diferentes al interior del Comité, lo cual implica el desarrollo de una propuesta alterna.</t>
  </si>
  <si>
    <t>A la fecha se están desarrollando las propuestas alternas con el fin de presentarlas al Comité de Expertos y definir el proyecto de resolución relativo a la Resolución CRA 271</t>
  </si>
  <si>
    <t xml:space="preserve">Se presentó a Comité de Expertos la propuesta de resolución de trámite y no se aprobó. </t>
  </si>
  <si>
    <t xml:space="preserve">El nuevo proyecto fue analisado y consultado en reuniones con el experti lider para establecer linea. Se agendó para el comité de expertos No. 80 a llevar a cabo el 4 de octubre de 2017. </t>
  </si>
  <si>
    <t>Se presentó en el comité de expertos de 04 de octubre de 2017, Se solicitaron ajustes , se agendó proyecto con ajustes para Comité de Expertos de 01 de noviembre de 2017</t>
  </si>
  <si>
    <t>OAJ3</t>
  </si>
  <si>
    <t>Modificación requisitos para verificación de motivos de las áreas de servicio exclusivo
Revisión Integral de la Regulación del Sector de Agua Potable y Saneamiento Básico en Colombia. Actualización de la resolución CRA 151 de 2001.</t>
  </si>
  <si>
    <t>Resolución de trámite sobre revisión integral de la regulación del sector (RES 151 de 2001), agendada en sesión de comisión</t>
  </si>
  <si>
    <t>Se dio empalme de la propuesta entre el anterior y el nuevo coordinador junto con sus asesores</t>
  </si>
  <si>
    <t>El proyecto avanza según lo planeado.  Está en curso la actividad Elaboración Propuesta.</t>
  </si>
  <si>
    <t>Se tiene un avance del 33% de la actividad. El proyecto se encuentra atrasado frente a las actividades propuestas. Se propone modificar cronograma.</t>
  </si>
  <si>
    <t>Se mantiene el avance en la actividad. En la sesión de comisión 230 del 21 de abril se modifico la agenda regulatoria y la Resolución de trámite de este proyecto se corrió para el III trimestre y la definitiva para el año 2018.</t>
  </si>
  <si>
    <t xml:space="preserve">La propuesta de documento fue entregada al Experto Comisionado líder del proyecto. </t>
  </si>
  <si>
    <t xml:space="preserve">Se llevó a cabo reunión con el coordinador del proyecto y el equipo de trabajo se encuentra realizando los alcances sugeridos para presentar el referido tema al Comité de Expertos. </t>
  </si>
  <si>
    <t xml:space="preserve">Se remite proyecto de resolución por medio del cual se verifica las derogatorias expresas, tácitas y se proponen otras modificaciones, así como, se remite cuadro de seguimiento de la Resolución CRA 151 de 2001. El día miércoles 13 de de septiembre de 2017 se someterá a primer Comité de Expertos. </t>
  </si>
  <si>
    <t xml:space="preserve">Se presentó al comité de expertos el 13 de septiembre de 2017, del cual quedo la tarea de realizar ajustes de acuerdo con las observaciones realizadas, las cuales quedaron a cargo de la subdireccion de regulación. </t>
  </si>
  <si>
    <t xml:space="preserve">Actualización Res. 151:  Continua pendiente de ajustes por parte de la Subdirección de Regulación </t>
  </si>
  <si>
    <t>OAJ5</t>
  </si>
  <si>
    <t>Establecer condiciones regulatorias particulares acorde con los requerimientos de los prestadores de los servicios públicos de acuedcucto alcantarillado y aseo a nivel nacional</t>
  </si>
  <si>
    <t>Actos administrativos trámitados acorde con demanda</t>
  </si>
  <si>
    <t>Actuaciones particulares tramitadas</t>
  </si>
  <si>
    <t>Sustanciación de las actuaciones administrativas con el fin de expedir la decisión que resuelva de fondo la solicitud</t>
  </si>
  <si>
    <t>Todos los meses</t>
  </si>
  <si>
    <t>Acto Administrativo Definitivo</t>
  </si>
  <si>
    <t>Eficacia</t>
  </si>
  <si>
    <t>De acuerdo con lo planeado se cumplió al 100% con la actividad,de conformidad con el informe remitido el pasado 6 de febrero de 2017, se encuentra que 12 actuaciones administrativas tuvieron sustanciación durante el mes de enero de 2017.</t>
  </si>
  <si>
    <t>De acuerdo con lo planeado se cumplió al 100% con la actividad, de conformidad con el informe remitido el pasado 8 de marzo de 2017. Se encuentra que de  las 12 actuaciones administrativas registradas para el mes de febrero, 2 de ellas terminaron con ejecutoria y se dio inicio a una nueva actuacion administrativa.</t>
  </si>
  <si>
    <t xml:space="preserve">De acuerdo con lo planeado se cumplió al 100% con la actividad, de conformidad con el informe remitido el día 07 de abril de 2017. Se encuentra que 11 actuaciones administrativas tuvieron sustanciación durante el mes de marzo de 2017 y se dio inicio a una nueva actuacion administrativa, para un total de 12. </t>
  </si>
  <si>
    <t xml:space="preserve">De acuerdo con lo planeado se cumplió al 100% con la actividad, de conformidad con el informe remitido el día 04 de mayo de 2017, con corte a 30 de abril de 2017. Se encuentra que  de 12 actuaciones administrativas, 2 de ellas fueron ejecutoriadas, 10 actuaciones administrativas tuvieron sustanciación durante el mes de abril de 2017 y se dio inicio a 3 nuevas actuaciones administrativas, para un total en este periodo de 13. </t>
  </si>
  <si>
    <t xml:space="preserve">De acuerdo con lo planeado se cumplió al 100% con la actividad, de conformidad con el informe remitido el día 06 de junio de 2017, con corte a 31 de mayo de 2017. Se encuentra que 13 actuaciones administrativas tuvieron sustanciación durante el mes de mayo de 2017 y se dio inicio a 2 nuevas actuaciones administrativas, para un total en este periodo de 15. </t>
  </si>
  <si>
    <t xml:space="preserve">De acuerdo con lo planeado se cumplió al 100% con la actividad, de conformidad con el informe remitido el día 07 de julio de 2017 a la Jefe de la  Oficina Asesora Jurídica con corte a 7 de julio de 2017. Se encuentra que 15 actuaciones administrativas tuvieron sustanciación durante el mes de junio de 2017, y se decidió no tomar como actuación administrativa una de ellas, para un total en este periodo de 14. </t>
  </si>
  <si>
    <t xml:space="preserve">De acuerdo con lo planeado se cumplió al 100% con la actividad, de conformidad con el informe remitido el día 04 de agosto de 2017 a la Jefe de la  Oficina Asesora Jurídica con corte a 4 de agosto de 2017. Se encuentra que de las 14 actuaciones administrativas, 4 actuaciones terminaron, 1 nueva actuación ingresó, para un total en este periodo de 11. </t>
  </si>
  <si>
    <t xml:space="preserve">De acuerdo con lo planeado se cumplió al 100% con la actividad, de conformidad con el informe remitido el 4 de septiembre de 2017 a la Jefe de la oficina Asesora Jurídica. Se encuentra que de las 11 actuaciones teminaron 3 y llegaron 3 nuevas para un total de 11 actuaciones activas para el mes de septiembre de 2017. </t>
  </si>
  <si>
    <t xml:space="preserve">Durante el periodo se teminó 1 y llegó 1 nueva actuacion administrativa para un total de 11 actuaciones activas para analizar durante el mes de octubre de 2017. </t>
  </si>
  <si>
    <t>OAJ6</t>
  </si>
  <si>
    <t xml:space="preserve">Presentación de informes relacionados con el estado de las actuaciones  </t>
  </si>
  <si>
    <t>Se cumplió con lo planeado al 100% al remitir el informe del estado de las actuaciones a la jefe de la Oficina Asesora Jurídica, el día 19 de enero de 2017, con corte a la misma fecha y el 6 de febrero de 2017 con corte al 31 de enero de 2017.</t>
  </si>
  <si>
    <t>Se cumplió con lo planeado al 100% al remitir el informe del estado de las actuaciones a la Jefe de la Oficina Asesora Jurídica, el día 8 de marzo de 2017, con corte a la misma fecha.</t>
  </si>
  <si>
    <t>Se cumplió con lo planeado al 100% al remitir el informe del estado de las actuaciones a la Jefe de la Oficina Asesora Jurídica, el día 7 de abril de 2017, con corte al 31 de marzo de 2017.</t>
  </si>
  <si>
    <t>Se cumplió con lo planeado al 100% al remitir el informe del estado de las actuaciones a la Jefe de la Oficina Asesora Jurídica, el día 4 de mayo de 2017, con corte al 30 de abril de 2017.</t>
  </si>
  <si>
    <t>Se cumplió con lo planeado al 100% al remitir el informe del estado de las actuaciones a la Jefe de la Oficina Asesora Jurídica, el día 6 de junio de 2017, con corte al 31 de mayo de 2017.</t>
  </si>
  <si>
    <t>Se cumplió con lo planeado al 100% al remitir el informe del estado de las actuaciones a la Jefe de la  Oficina Asesora Jurídica, el día 7 de julio de 2017, con corte al 7 de julio de 2017.</t>
  </si>
  <si>
    <t>Se cumplió con lo planeado al 100% al remitir el informe del estado de las actuaciones a la Jefe de la  Oficina Asesora Jurídica, el día 4 de agosto de 2017, con corte al 4 de agosto de 2017.</t>
  </si>
  <si>
    <t xml:space="preserve">Se cumplió con lo planeado al 100% al remitir el informe del estado de actuaciones a la Jefe de la Oficina Asesora Jurídica el día 4 de septiembre de 2017, con corte a 31 de agosto de 2017, </t>
  </si>
  <si>
    <t xml:space="preserve">Se cumplió con lo planeado al 100% al remitir el informe del estado de actuaciones a la Jefe de la Oficina Asesora Jurídica el día 5 de octubre de 2017, con corte a 30 de septiembre de 2017. </t>
  </si>
  <si>
    <t xml:space="preserve">Se cumplió con lo planeado al 100% al remitir el informe del estado de actuaciones a la Jefe de la Oficina Asesora Jurídica el día 3 de noviembre  de 2017, con corte de las actuaciones administrativa a 30 de octubre de 2017. </t>
  </si>
  <si>
    <t>SR20</t>
  </si>
  <si>
    <t xml:space="preserve">Definir  instrumentos regulatorios  que  incentiven  el  uso  eficiente  y  de  ahorro  del  agua y reducción de impactos en fuentes hidricas
</t>
  </si>
  <si>
    <t>1. Definición de criterios tarifarios para la opción de medición de vertimientos</t>
  </si>
  <si>
    <t>Resolución definitiva de medición de vertimientos agendada en sesión de comisión</t>
  </si>
  <si>
    <t>El proyecto presenta retraso respecto a lo planeado. Se realizaron visitas técnicas para revisar funcionamiento y calibración de medidores. Se agendará a Comité de Expertos el 10 de marzo.</t>
  </si>
  <si>
    <t>La actividad presenta un avance del 67%. El proyecto se presentó en comité de Expertos el 15 de marzo y en Comité técnico el 23  de marzo. Se agenda a Comité de Expertos el 31 de marzo. Se debe ajustar el cronograma teniendo en cuenta que la Sesión de Comisión aprobó modificar de I a II trimestre.</t>
  </si>
  <si>
    <t>La actividad continua con el avance del 67%. Se agendo para Comité de Expertos el 27 de abril, un ejercicio de impactos solicitados por los Expertos comisionados.</t>
  </si>
  <si>
    <t>La Resolución de Trámite fue excluida del orden del día de la Sesión de Comisión de junio 27 de 2017. Se presentara de nuevo en la Sesión de Comisión del mes de Julio de 2017</t>
  </si>
  <si>
    <t>Se aprobo la Resolución definitiva el 28 de Julio de 2017 en Sesión de Comisión.</t>
  </si>
  <si>
    <t>Actividad Cumplida. Resolución CRA 800.</t>
  </si>
  <si>
    <t>Actividad Cumplida. Resolución CRA 800 del 28 de julio 2017,</t>
  </si>
  <si>
    <t>SR23</t>
  </si>
  <si>
    <t>Implementar estrategia de gestión misional que posicione a la CRA como referente regulatorio.</t>
  </si>
  <si>
    <t>Implementar el Análisis de Impacto Normativo (AIN) en la regulación que expida la CRA como instrumentos para incorporación de mejores prácticas internacionales en el marco de los compromisos de Colombia con la OCDE</t>
  </si>
  <si>
    <t xml:space="preserve">Número de pilotos desarrollados </t>
  </si>
  <si>
    <t>Proyecto de regulación con aplicación de la metodología  AIN</t>
  </si>
  <si>
    <t>Desarollar proyecto piloto en el marco de la metodología AIN</t>
  </si>
  <si>
    <t xml:space="preserve">Noviembre </t>
  </si>
  <si>
    <t>Documento de trabajo de un proyecto de la agenda regulatoria que contenga  lo establecido en la metodología AIN</t>
  </si>
  <si>
    <t>Se logró avance del 10%. Es importante resaltar que la UAE CRA adelanta el proceso de formulación de una política interna que establezca los lineamientos y el alcance del Análisis de Impacto Normativo (AIN) en el desarrollo  de los proyectos de la Agenda Regulatoria Indicativa, y con el apoyo técnico del DNP, inició en el mes de marzo un piloto para la implementación de esta metodología en el proyecto de Consumo Suntuario. Ver NotiCRA http://cra.gov.co/apc-aa-files/35383137643637613966333438336638/noticra-3_1.pdf</t>
  </si>
  <si>
    <t>El avance se mantiene en el 10%, pendiente el inició del cronograma de actividades con el apoyo del DNP en el mes de mayo.</t>
  </si>
  <si>
    <t>Se realizaron dos reuniones internas, una con el equipo de trabajo y otra con el coordinador del proyecto. Asimismo, se llevó a cabo de acuerdo con lo previsto en el cronogrma la reunión con el DNP para la identificación del Problems. Se envío el documento al DNP para observaciones.</t>
  </si>
  <si>
    <t>Se ha avanzado en la aplicación de la metodología AIN con el acompañamiento del DNP, y se han realizado las dos primeras etapas: definición del problema e identificación de objetivos.
Se debe presentar AIN en Sesión de Comisión de agosto</t>
  </si>
  <si>
    <t>Se realizó una modificación en el cronograma del proyecto, no se tiene previsto presentar en sesión de Comisión de Agosto,  y debería presentarse de manera informativa en la sesión de Octubre porque a  finales de septiembre se presentara a Comité de Expertos.  Se han originado retrasos que obligaron a ajustar el cronograma porque la coordinación de las capacitaciones y revisión de los documentos por parte del DNP, no siempre se han logrado organizar en las fechas previstas por compromisos de las dos entidades
Se debe presentar AIN en Sesión de Comisión de agosto</t>
  </si>
  <si>
    <t>Se realizó una modificación en el cronograma del proyecto, no se tiene previsto presentar en sesión de Comisión de Agosto.</t>
  </si>
  <si>
    <t>En Elaboración.
- Desarrollo y envió del proyecto de la metodología AIN en las etapas del proceso de definición del problema hasta la definición de alternativas, a los expertos comisionados.
- Reunión con los asesores del DNP que acompañan el piloto de AIN, donde se presentó la información  y la metodología considerada para evaluar las alternativas propuestas.
- Elaboración de presentación y encuesta para ser utilizados en reunión con grupo focal de expertos (validar el problema planteado, causas, consecuencias  y alternativas)</t>
  </si>
  <si>
    <t>Se definió como resultado del AIN, que el proyecto Consumo Suntuario, no debe ser una actuación regulatoria y pasa a integrar el segmento de estudios de la entidad.</t>
  </si>
  <si>
    <t>SR24</t>
  </si>
  <si>
    <t>Generar conocimiento que permita mejorar la eficiencia de los instrumentos normativos, regulatorios y de política del sector de agua potable y saneamiento básico</t>
  </si>
  <si>
    <t>Documentos y/o estudios para el análisis y desarrollo del sector de APSB</t>
  </si>
  <si>
    <t xml:space="preserve">Estudios asociados al desarrollo del sector de APSB
</t>
  </si>
  <si>
    <t>Realizar estudios asociados al desarrollo del sector de APSB</t>
  </si>
  <si>
    <t>Informe final del estudio asociado al desarrollo del sector de APSB</t>
  </si>
  <si>
    <t>Se ha avanzado en un 30 %. Se realizó la revisión de la información necesaria para la elaboración del documento del diseño de un plan que considere los lineamientos de crecimiento verde y desarrollo sostenible para ser incorporados en los proyectos regulatorios para los servicios públicos domiciliarios de acueducto, alcantarillado y aseo.</t>
  </si>
  <si>
    <t>Se ha avanzado en un 40% en esta actividad. Se están revisando todos los componentes ambientales que deben ser incorporados en la Regulación.</t>
  </si>
  <si>
    <t>Se ha avanzado en la revisión de los componentes ambientales y específicamente en el análisis de incluir las señales de eficiencia energetica en la regulación</t>
  </si>
  <si>
    <t xml:space="preserve">Para el segundo trimestre se logra un avance del 20%, Se ha avanzado en un 50% acumulado para el semestre en esta actividad. Se está avanzando en el estudio de cambio climático y requerimiento de medidas regulatorias.  Los avance son:
• Diagnóstico que incluye los avances y retos del sector de agua y saneamiento básico en el marco del cumplimiento de los Objetivos de Desarrollo Sostenible, observaciones de la OCDE tanto para las políticas como para la regulación, los compromisos para el sector en el marco del Acuerdo de París (COP21), los compromisos de la agenda Hábitat III y los lineamientos con la política de crecimiento verde.
• Primera línea estratégica de un plan de acción y acciones de implementación en el marco de crecimiento verde y desarrollo sostenible para ser desarrollados en un futuro marco regulatorio de la prestación de los servicios públicos de acueducto, alcantarillado y aseo. 
• Análisis del recurso hídrico: adaptación y gestión del riesgo. </t>
  </si>
  <si>
    <t>Para julio se logra un avance del 10%. Se ha avanzado en un 60% acumulado para el semestre en esta actividad. Se está avanzando en el estudio de cambio climático y requerimiento de medidas regulatorias.  Los avance son:
Se identificó la segunda linea para el plan de acción y se entrega documento consolidado sobre la señal de eficencia energética y el impacto en el marco  tarifario.</t>
  </si>
  <si>
    <t>Para agosto se logra un avance del 5%. Se ha avanzado en un 65% acumulado en esta actividad. Se desarrollo el estado del arte internacional en referencia a la involucración de los temas del costo en tarifa de drenaje urbano, gestión del riesgo, protección de cuencas, para lo cual se analizó información correspondiente a : Australia, varios paises de Europa (Incluyendo Reino Unido ), algunos estados de EEUU, México y Latinoamérica.</t>
  </si>
  <si>
    <t xml:space="preserve">En Elaboración. 
Cambio climático y requerimiento de medidas regulatorias: 
 - Elaboración presentación para comité de expertos de los avances del estudio de cambio climático de los servicios públicos de acueducto y saneamiento básico, la cual se agendo el 29 de septiembre,
Sistemas de extracción, captura activa y pasiva para el manejo de gases:  
- Estructuración de información del comportamiento de las tecnologías para las captura y quemas de biogás teniendo en cuenta referentes internacionales 
- Elaboración de cronograma de trabajo para la entrega de los productos del estudio de biogás
</t>
  </si>
  <si>
    <t>Se entrega plan de acción de cambio climático con las líneas referentes a pasivos ambientales, SUDS, eficiencia energética y biogás. Dando cumplimiento a la totalidad de los productos contractuales.</t>
  </si>
  <si>
    <t>SR25</t>
  </si>
  <si>
    <t xml:space="preserve">Documentos de seguimiento y/o análisis de medidas regulatorias </t>
  </si>
  <si>
    <t>Documento seguimiento aplicación ajuste consumo básico</t>
  </si>
  <si>
    <t>Realizar documento de seguimiento a la aplicación del ajuste al consumo básico</t>
  </si>
  <si>
    <t>Documento de seguimiento a la aplicación del ajuste al consumo básico</t>
  </si>
  <si>
    <t>Se logró avance del 10%. Se efectuó reunión EAAB y CRA para analizar el comportamiento del Consumo Básico en los diferentes estratos durante el año 2016, en la ciudad  de Bogotá D.C.
Ver NotiCRA http://cra.gov.co/apc-aa-files/35383137643637613966333438336638/noticra-4.pdf</t>
  </si>
  <si>
    <t>Presenta un avance del 50%, se realizó una reunión en Armenia con el prestador del servicio, para analizar la medida y se solicitó información a las empresas para consolidar el informe y presentarlos a comité de Expertos</t>
  </si>
  <si>
    <t>El grupo de trabajo realizó el documento de seguimiento de la medida de consumo básico para el segundo semestre de 2016 y se agendo en comité de expertos pero se aplazó para la primera semana de junio.</t>
  </si>
  <si>
    <t>En el Comité de Expertos No. 51 del 7 de junio de 2017, se presentó el documento de seguimiento a la modificación del consumo básico para el período mayo a diciembre de 2016.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</si>
  <si>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Se presento en la Sesión de Comisión del 28 de Julio de 2017, el documento de consumo básico del segundo semestre del año 2016.</t>
  </si>
  <si>
    <t>Se esta compilando la información para presentar el siguiente avance que corresponde al primer semestre del año 2017</t>
  </si>
  <si>
    <t>En Elaboración.
 - En el mes de septiembre en el comité de expertos ordinario No 79, celebrado el día 27 de septiembre, se presentó el avance del estudio de seguimiento de la reducción de los rangos del consumo básico establecidos en la resolución CRA 750 de 2016, del periodo mayo 2016 a junio 2017.</t>
  </si>
  <si>
    <t>Actividad cumplida, el documento se puede consultar en el siguiente link de la página web de la CRA: 
http://www.cra.gov.co/es/novedades/boletines-y-publicaciones/25403-seguimiento-a-la-modificaci</t>
  </si>
  <si>
    <t>OAP1</t>
  </si>
  <si>
    <t>Oficina Asesora de Planeación y TIC</t>
  </si>
  <si>
    <t xml:space="preserve">Realizar divulgación de actuaciones regulatoria particules y generales </t>
  </si>
  <si>
    <t xml:space="preserve">100% de actuaciones regulatorias particulares y generales divulgadas </t>
  </si>
  <si>
    <t>Calidad</t>
  </si>
  <si>
    <t>No se tiene avance, ya que se realiza la divulgación, una vez la oficina de Regulación, elabore el documento de seguimiento aplicación ajuste al consumo básico.</t>
  </si>
  <si>
    <t>Una vez sea aprobado el documento Consumo Básico, se ralizará la divulgación.</t>
  </si>
  <si>
    <t>OAP2</t>
  </si>
  <si>
    <t>Número de publicaciones con artículos estratégicos del sector y la regulación</t>
  </si>
  <si>
    <t xml:space="preserve">Publicación anual </t>
  </si>
  <si>
    <t>Estructurar contenidos, diseñar, diagramar y publicar revistas y/o documentos con artículos estratégicos del sector y la regulación</t>
  </si>
  <si>
    <t>MEJORAMIENTO INSTITUCIONAL</t>
  </si>
  <si>
    <t xml:space="preserve">Una publicación </t>
  </si>
  <si>
    <t>Producto</t>
  </si>
  <si>
    <t>No se tiene avance, se espera definir las temáticas a publicar.</t>
  </si>
  <si>
    <t>No se tiene avance, se espera definir las temáticas a publicar por parte de la Dirección Ejecutiva y de la Oficina de Regulación.</t>
  </si>
  <si>
    <t xml:space="preserve">Esta actividad esta programada para el cuarto trimestre, sin embargo la Dirección Ejecutiva se encuentra estructurando el documento el cual contiene los siguientes estudios:    
1. Diagnostico Marco Tarifario de Aseo                                                
2.  Competencia                                                                                    
3.  Regionales.  
La OAP se encuentra realizando los trámites para dar inicio al proceso contractual, a través de la Tienda Virtual de Estado Colombiano y de un  Acuerdo Marco, para  adquirir el Servicio de Impresión en todo el país. </t>
  </si>
  <si>
    <t>No se presentaron avances</t>
  </si>
  <si>
    <t>SR26</t>
  </si>
  <si>
    <t>Número de documentos de política (Conpes) y normas sectoriales (decretos) construidas con apoyo  de la UAE CRA</t>
  </si>
  <si>
    <t xml:space="preserve">Documento propuesta para la formulación de política y/o desarrollos normativos relacionados con APSB
</t>
  </si>
  <si>
    <t>Elaborar documento de análisis asociado a una propuesta de política y/o desarrollo normativo sobre APSB</t>
  </si>
  <si>
    <t>Octubre</t>
  </si>
  <si>
    <t xml:space="preserve">Un documento </t>
  </si>
  <si>
    <t>No se tiene avance</t>
  </si>
  <si>
    <t xml:space="preserve">Reporte de actividades
1. Comentarios a los proyectos de decretos de esquemas diferenciales para el sector rural y urbano, presentados al Ministerio de Vivienda, Ciudad y Territorio y a los consultores encargados de su elaboración.
2. Asistencia a reunión con el Banco Interamericano de Desarrollo para conocer los resultados de la consultoría que elaboró los decretos de esquemas diferenciales para el sector rural y urbano. 
3. Comentarios al proyecto de ley presentado por el Ministerio de Vivienda, Ciudad y Territorio relacionado con el suministro de agua para el sector rural.
4. Discusiones con el Ministerio de Viviendo, Ciudad y Territorio en relación con la aplicabilidad del Decreto 1898 de 2016 en cuanto a la progresividad de las condiciones diferenciales de los servicios de acueducto, alcantarillado y aseo en zonas rurales y del contenido del plan de gestión que deben suscribir los prestadores con el municipio.
5. Definición de los lineamientos para que los prestadores establezcan la progresividad en las condiciones diferenciales en el marco de pequeños prestadores.
</t>
  </si>
  <si>
    <t xml:space="preserve">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
La entidad incluyó dentro del proyecto de Ley "Por el cual se regula el acceso al agua para consumo humano y doméstico y al saneamiento básico en suelo rural, - y se dictan otras disposiciones" un artículo cuyo objetivo es determinar hacia donde se deben dirigir los recursos del Consumo excesiovo o suntuario. Además, la CRA remitió observaciones para el proyecto de Decreto: “Por el cual se adiciona el Capítulo 2, al Título 7, de la Parte 3, del Libro 2 del Decreto 1077 de 2015, que reglamenta parcialmente el artículo 18 de la Ley 1753 de 2015, en lo referente a esquemas diferenciales para la prestación de los servicios de acueducto, alcantarillado y aseo en zonas urbanas”
</t>
  </si>
  <si>
    <t>Mediante radicado 20174010038491 del 28 de julio de 2017, la Comisión remitió a la Superintendencia de Industria y Comercio, los comentarios y observaciones al documento de Análisis de Impacto normativo para la  Reglamentación Técnica de Medidores de agua potable fría y caliente</t>
  </si>
  <si>
    <t xml:space="preserve">Actividad Cumplida </t>
  </si>
  <si>
    <t>OAP3</t>
  </si>
  <si>
    <t>Implementar un plan de asistencia técnica  y capacitación con enfoque territorial para facilitar la aplicación y conocimiento de los marcos regulatorios de acueducto y alcantarillado y de aseo</t>
  </si>
  <si>
    <t xml:space="preserve">Talleres regionales </t>
  </si>
  <si>
    <t>Realización cinco (5) talleres regionales</t>
  </si>
  <si>
    <t>Capacitar a los prestadores y a la ciudadanía en general, a tavés de la realización de cinco (5) talleres académicos, sobre la aplicación de los marcos regulatorios de acueducto, alcantarillado y aseo.</t>
  </si>
  <si>
    <t>5 Talleres realizados</t>
  </si>
  <si>
    <t>No se tiene avance, se espera definir de acuerdo a los avances de la Agenda Regulatoria. (Se realizarón dos mesas de trabajo en Dibuya Guajira y Quibdo Choco)</t>
  </si>
  <si>
    <t xml:space="preserve">El pasado 27 de abril, en la ciudad de Barranquilla, se llevó
a cabo el primer “Taller Regional para organizaciones de
recicladores de oficio”, dirigido por la Alianza Nacional de
Reciclaje Inclusivo.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</si>
  <si>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 xml:space="preserve">El pasado 18 de mayo, en la ciudad de Pereira, se llevó
a cabo el primer “Taller Regional para organizaciones de
recicladores de oficio”.
La Comisión de Regulación de Agua Potable y Saneamiento
Básico –CRA- brindó asistencia técnica a las organizaciones
de recicladores en su proceso de formalización, y explicó la
aplicabilidad del Decreto 596 de 2016 y los pasos a seguir
para acceder a la tarifa por la prestación del servicio público
de aseo en la actividad de aprovechamiento. </t>
  </si>
  <si>
    <t>Se realizaron cinco (5) talleres relacionados con el tema de "aprovechamiento" en el marco de la aplicación de la Res 720 de 2015 sobre Marco Tarifario de Aseo (municipios con más de 5.000 suscriptores) en:
Bucaramanga Junio 15 de 2017
Medellín Junio 8 de 2017
Pereira Mayo 18 de 2017
Bogotá Mayo 4 de 2017
Barranquilla Abril 27 de 2017</t>
  </si>
  <si>
    <t>Actividad Cumplida</t>
  </si>
  <si>
    <t>OAP4</t>
  </si>
  <si>
    <t>Dirección estratégica</t>
  </si>
  <si>
    <t>Instrumentos para divulgar los desarrollos regulatorios</t>
  </si>
  <si>
    <t>Instrumentos de divulgación</t>
  </si>
  <si>
    <t>Divulgar la aplicación y conocimiento de los marcos regulatorios de acueducto y alcantarillado y de aseo.</t>
  </si>
  <si>
    <t>2 Instrumentos de divulgación</t>
  </si>
  <si>
    <t>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Se estan distribuyendo (400) calendarios físicos a los Despachos Judiciales, en el marco de la estrategia con la Defensa Jurídica de la Nación.</t>
  </si>
  <si>
    <t>Se elaboró un video sobre Costo de Comercialización por suscriptor</t>
  </si>
  <si>
    <t>Actividad cumplida. Con los almanaques y los videos sobre temas regulatorios.</t>
  </si>
  <si>
    <t>Actividad cumplida:
Se desarrollaron dos videos sobre  las Res 720 de 2015 "Provisión de Inversiones" y "Comercialización" en el Marco Tarifario de Aseo para grandes.
Talleres sobre Res 720 de 2015 "Aprovechamiento" Marco Tarifario de Aseo en:
Bucaramanga Junio 15 de 2017
Medellín Junio 8 de 2017
Pereira Mayo 18 de 2017
Bogotá Mayo 4 de 2017
Barranquilla Abril 27 de 2017</t>
  </si>
  <si>
    <t>POSICIONAMIENTO SECTORIAL</t>
  </si>
  <si>
    <t>OAP5</t>
  </si>
  <si>
    <t>Transparencia, participación y servicio al ciudadano</t>
  </si>
  <si>
    <t xml:space="preserve">Fortalecer los procesos de participación ciudadana y de rendición de cuentas orientados a divulgar las propuestas regulatorias y el resultado de la gestión institucional </t>
  </si>
  <si>
    <t>Porcentaje de jornadas de participación ciudadana realizadas acorde con la agenda regulatoria anual</t>
  </si>
  <si>
    <t>Porcentaje de jornadas de participación programadas realizadas en la vigencia</t>
  </si>
  <si>
    <t xml:space="preserve">Divulgar las propuestas regulatorias y el resultado de la gestión institucional en eventos sectoriales </t>
  </si>
  <si>
    <t>(Actividades ejecutadas / Actividades programadas) *100</t>
  </si>
  <si>
    <t>No se tiene avance, se espera definir de acuerdo a los avances de la Agenda Regulatoria, adcionalmente los eventos sectoriales se realizarán a partir del mes de mayo.</t>
  </si>
  <si>
    <t xml:space="preserve">Salieron a  participación ciudadana las siguientes resoluciones CRA 790 (Que ajusta el indice de continuidad del marco de acueducto y alcantarillado para grandes prestadores) y 791 de 2017 (Publica las variables de eficiencia comparativa DEA). Link publicación cra.gov.co/es/novedades/noticias/24819-conoce-lo-m </t>
  </si>
  <si>
    <t>El  pasado  viernes  5  de  mayo,  en  las   instalaciones   de   Andesco (Bogotá),   la Comisión  de  Regulación  de  Agua Potable y Saneamiento Básico, CRA, lideró  la  jornada  de  participación  ciudadana de las Resoluciones 790 y 791  de  2017,  que  buscan  hacer  más eficiente el sector. 
La    Resolución    CRA    790    hace  referencia   a   la   modificación   del reglamento de calidad y descuentos establecidos     en     la     Resolución CRA  688  de  2014,  mientras  que  la Resolución 791 tiene como objetivo determinar los puntajes de eficiencia comparativa PDEA.</t>
  </si>
  <si>
    <t xml:space="preserve">Participación ciudadana de las resoluciones 790 y 791  de  2017 sobre Puntaje de Eficiencia Administrativa DEA y Calidad y Descuento el  5  de  mayo en Andesco (Bogotá).
Conversatorio sobre Perspectivas sobre Marco Tarifario de Aseso (pqueños) 30 de mayo en el Congreso Acodal Cartagena
Presentación "Perspectivas y Avances Marco Tarifacrio de AyA" (pequeños) 30 de mayo en el Congreso Acodal Cartagena
De manera transversal las anteriores propuestas regulatorias se han divulgado a través de los diferentes canales (página web, redes sociales) y Noticra.
Los avances de la gestión institucional fueron presentados en los siguientes eventos:
24 de mayo Casa del Vocal - Popayán
</t>
  </si>
  <si>
    <t>Se socializó mediante la página web y redes sociales la Resolución 799 de 2017
https://twitter.com/cracolombia/status/884884189174259712</t>
  </si>
  <si>
    <t xml:space="preserve">Divulgación de la Resolución CRA No. 800 de 2017, la cual establece la opción de medición de vertimientos en el servicio público domiciliario de alcantarillado. La presente resolución aplica a las personas prestadoras del servicio público domiciliario de alcantarillado y a los suscriptores y/o usuarios que cumplan con los requisitos y condiciones establecidas en el presente acto administrativo. 
http://www.cra.gov.co/es/novedades/noticias/24448-puedes-consultar-aqu
Además se realizarón los siguientes eventos de divulgación sectorial :
El pasado 18 de agosto, en las instalaciones de la Comisión de Regulación de Agua Potable y Saneamiento Básico-CRA, se llevó a cabo una reunión liderada por la CRA, con integrantes de la Asociación de Recicladores de Bogotá, DNP, Superservicios y Minvivienda. 
El encuentro tuvo como objetivo, dialogar con líderes de organizaciones de recicladores de oficio en proceso de formalización, como personas prestadoras del servicio público de aseo en la actividad de aprovechamiento, sobre sus inquietudes en torno a la implementación del esquema operativo de aprovechamiento y la remuneración de la actividad.  
El pasado 29 de agosto de 2017 se llevó a cabo Sesión de Comisión Extraordinaria presidida por el Viceministro de Agua Potable y Saneamiento Básico (E), Fernando Vargas Macías, en donde se aprobaron las siguientes resoluciones, las cuales serán publicadas en página web una vez sean publicadas en el Diario Oficial.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RESOLUCIÓN CRA 807 DE 2017: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t>
  </si>
  <si>
    <t xml:space="preserve">A partir del 10 de septiembre de 2017, salieron a participación ciudadana las resoluciones 805 y 806 de 2017, las cuales surtirán un proceso de participación ciudadana de 30 días y 3 meses respectivamente.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
RESOLUCIÓN CRA 806 DE 2017: “Por la cual se presenta el proyecto de resolución “Por la cual se modifica y adiciona parcialmente la Resolución CRA 351 de 2005 y se modifican parcialmente las Resoluciones CRA 352 de 2005 y CRA 482 de 2009”
De igual forma, a partir del 23 de septiembre de 2017, salieron a participación ciudadana las resoluciones CRA N°. 809 y 811, las cuales surtirán un proceso de participación ciudadana de 30 días.
Participación Ciudadana Resoluciones No. 809 y 811 de2017 http://www.cra.gov.co/es/novedades/noticias/25304-participaci, RESOLUCIÓN CRA 809 DE 2017: “Por la cual se hace público el proyecto de resolución “Por la cual se define el concepto de mercado regional, se establecen las condiciones para declararlo y la forma de verificarlas, de conformidad con lo previsto en el artículo 126 de la Ley 1450 de 2011”
RESOLUCIÓN CRA 811 DE 2017: “Por la cual se hace público el proyecto de resolución “Por la cual se establecen las condiciones para verificar la existencia de los motivos que permiten la inclusión de áreas de servicio exclusivo y se definen los lineamientos generales y las condiciones a las cuales deben someterse los contratos de prestación del servicio público de aseo”
Dicho material está disponible en www.cra.gov.co para que la ciudadanía, las empresas y los agentes del sector realicen sus comentarios, sugerencias y reparos. 
Adicionalmente, y, con el fin de lograr una amplia divulgación de dicha normatividad, la entidad se encuentra ajustando los cronogramas de las Jornadas de Participación Ciudadana, en diversos municipios del país.  Y la programación de espacios virtuales. Dicha información será publicada en nuestra web y redes sociales, para que los interesados puedan asistir presencial o virtualmente a dichos eventos. 
</t>
  </si>
  <si>
    <t>OAP6</t>
  </si>
  <si>
    <t xml:space="preserve">Jornadas de Rendición de cuentas en el marco de la estrategia de transparencia </t>
  </si>
  <si>
    <t>Jornada de rendición de cuentas  a nivel nacional</t>
  </si>
  <si>
    <t>Divulgar los resultados de la gestión institucional 2016-2017 mediante la  realización de la Audiencia de Rendición de Cuentas.</t>
  </si>
  <si>
    <t xml:space="preserve">Jornada de Rendición de cuentas </t>
  </si>
  <si>
    <t>No se tiene avance, su realización esta programada para el último trimestre del año.</t>
  </si>
  <si>
    <t xml:space="preserve">La realización de la  Audiencia Pública de Rendición de Cuentas 2016-2017 se tiene prevista  para el cuarto trimestre de 2017;  sin embargo, se han aprovechado los siguientes espacios, donde la entidad ha presentado los avances de su gestión
a. Congreso Funndación Casa del Vocal en Popayan, 24 de mayo de 2017. En dicho evento se presentaron:  Desarrollo regulatorio sobre Consumo Básico 2016 y  los avances en materia regulatoria sobre la propuesta para la metodologia tarifaria para pequeños prestadores de Ay A 2017
</t>
  </si>
  <si>
    <t>La realización de la Audiencia Pública de Rendición de  Cuentas 2016-2017 se tiene prevista para el cuarto trimestre de 2017; sin embargo, se realizó una jornada de rendición de cuentas sobre nuestra gestión, en el marco del Congreso de Confevocoltics, el pasado 6 de julio de 2017, en la ciudad de Bucaramanga.
https://twitter.com/cracolombia/status/882971311491960832</t>
  </si>
  <si>
    <t>La realización de la Audiencia Pública de rendición de cuentas 2016-2017 se tiene prevista para el cuarto trimestre de 2017,</t>
  </si>
  <si>
    <t>OAP7</t>
  </si>
  <si>
    <t xml:space="preserve">Porcentaje de actividades de la estrategia de comunicaciones ejecutadas utilizando los diferentes medios disponibles dirigidas a los diferentes stakeholders y orientada a divulgar la gestión institucional, los desarrollos regulatorios y avances sectoriales </t>
  </si>
  <si>
    <t>Porcentaje de actividades programadas ejecutadas</t>
  </si>
  <si>
    <t>Divulgar y Socializar  la información generada por la Comisión de Regulación de Agua Potable y Saneamiento Básico CRA a través de página web, redes sociales, boletines de prensa, entrevistas, material didactico y/o material audiovisual</t>
  </si>
  <si>
    <t>(Actividades ejecutadas de la  Estrategia de Comunicaciones/ Actividades programadas) *100</t>
  </si>
  <si>
    <t>Se tiene un avance del 25% de la actividad, mediamte la actualización permanente de lapágina web, redes sociales, la creación y publicación semanal del boletín informativo NotiCRA y la redacción del boletin de prensa acerca de las Áreas de Servicio exclusivo de Bogotá.</t>
  </si>
  <si>
    <t>Se tiene un avance del 33% de la actividad, mediamte la actualización permanente de lapágina web, redes sociales, la creación y publicación semanal del boletín informativo NotiCRA y la redacción del boletin de  Prensa de  la Resolución 788 de 2017 que establece la provisión de inversiones que deben hacer las organizaciones de recicladores para financiar su fortalecimiento empresarial. De dicho boletín fue remitido a medios de comunicación nacionales y regionales. http://cra.gov.co/es/novedades/noticias/24813-se-completa-la-reglamentaci. La noticia fue cubierta por Caracol Radio, Radio SantaFe, RCN Radio, Minuto 30. Adicionalmente, el Director Ejecutivo concedió entrevista a la Crónica del Quindío</t>
  </si>
  <si>
    <t xml:space="preserve">Se tiene un avance del 42% de la actividad, mediamte la actualización permanente de la página web, redes sociales, la creación y publicación semanal del boletín informativo NotiCRA y la redacción del boletin de  Prensa de </t>
  </si>
  <si>
    <t>Se tiene un avance del 50% de la actividad, mediante la actualización permanente de la página web, redes sociales, la creación y publicación semanal del boletín informativo NotiCRA y la redacción del boletin de  Prensa.</t>
  </si>
  <si>
    <t>Se tiene un avance del 58,33% de la actividad, mediante la actualización permanente de la página web, redes sociales y la publicación del boletin informativo NotiCRA.</t>
  </si>
  <si>
    <t>Se tiene un avance del 66,64% de la actividad, mediante la actualización permanente de la página web, redes sociales y la publicación del boletin informativo NotiCRA.</t>
  </si>
  <si>
    <t>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</si>
  <si>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OAP8</t>
  </si>
  <si>
    <t>Estructurar e implementar una estrategia posicionamiento con cooperantes internacionales y de intercambio de experiencias con países a nivel mundial</t>
  </si>
  <si>
    <t>Número de acuerdos y/o apoyos de cooperantes internacionales</t>
  </si>
  <si>
    <t>Acuerdos de cooperación en implementación</t>
  </si>
  <si>
    <t>Suscribir acuerdos de cooperación internacional que fortalezcan la misión de la entidad</t>
  </si>
  <si>
    <t>Acuerdo de cooperación suscrito</t>
  </si>
  <si>
    <t>Se avanzó en el 10% de la actividad, se está explorando las posibles alternativas para lograr la Cooperación Internacional.</t>
  </si>
  <si>
    <t>Se avanzó al 30% de la actividad, se siguen explorando las posibles alternativas para lograr la Cooperación Internacional. 
Con la Cooperación española se presentó propuesta para financiación de un estudio sobre los puntos de inflexión del sector.
Se tiene previsto realizar en el mes de mayo reunión con la cooperación coreana para definir las áreas de cooperación y definir la participación en el Global Green Hub Corea 2017.
Se realizará una reunión con la cooperación del Reino Unido, para identificar dentro del subsector de residuos solidos las áreas especificas y la forma en que se recibirá la cooperación técnica.
Se presentó ante la CAF una propuesta para el finamciamiento de la evaluación de la política de calidad y descuentos en el servicio de acueducto.
Ante la fundación Getulio Vargas se presentó carta de intención para el desarrollo de un proyecto de gobierno cooperativo en servicios del sector, con la participación de Brasil, Argentina y Colombia.</t>
  </si>
  <si>
    <t>Se avanzó al 50% de la actividad, Se revisó con los funcionarios de la fundación Getulio Vargas la posible suscripco+on de un memorando de entendimiento cuyo alcance será revisado por el Director Ejecutivo, en su misión a Rio de Janeiro del 3 de julio. Respecto al proyecto con el Banco Mundial y la fundación Getulio Vargas  no se ha recibido respuesta del Banco Mundial.</t>
  </si>
  <si>
    <t xml:space="preserve">Se tienen un avance del 50% de la actividad paera el segundo trimestre, con un acumulado del 60% para el semestre.
Se remitió el documento de Memorando de Entendimiento a los representantes de la Fundación Getulio Vargas. Este documento ya fue revisado en la CRA. </t>
  </si>
  <si>
    <t>Se mantiene un avance del 50%, el Director Ejecutivo irá en Septiembre a Brasil, a firmar el memorando de entendimiento con la Fundación educativa Getulio Vargas.</t>
  </si>
  <si>
    <t>Se mantiene un avance del 50%, el Director Ejecutivo irá en Septiembre a Brasil, a firmar el memorando de entendimiento con la Fundación educativa Getulio Vargas. (El memorando se encuentra en revisión Jurídica)</t>
  </si>
  <si>
    <t>Se encuentra en revisión jurídica por parte de la Fundación educativa Getulio Vargas, para la posterior firma del acuerdo de colaboración.</t>
  </si>
  <si>
    <t>Se encuentra en revisión jurídica por parte de la Fundación educativa Getulio Varga y otro con la CAF,  para la posterior firma del acuerdo de colaboración.</t>
  </si>
  <si>
    <t>OAP9</t>
  </si>
  <si>
    <t>Número de eventos internacionales para presentar y promocionar los desarrollos regulatorios de APSB  de Colombia</t>
  </si>
  <si>
    <t>Evento internacional con participación de la CRA</t>
  </si>
  <si>
    <t>Promocionar los desarrollos regulatorios de la CRA en eventos internacionales</t>
  </si>
  <si>
    <t>Desarrollos regulatorios promocionados en un evento internacional</t>
  </si>
  <si>
    <t>Se avanzó en el 10% de la actividad, 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</si>
  <si>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Se avanzó al 15% de la actividad, Se cuenta con la agenda del evento, la cual se ptresentará al director ejecutivo, para la decisión de participar en este espacio. (Global Green Hub Corea 2017).</t>
  </si>
  <si>
    <t>Se llevará a cabo en Rio de Janeiro un foro en materia de regulación de servicios públicos, en la cual el Director Ejecutivo de la CRA presentará el estado de la regulación en Colombia.</t>
  </si>
  <si>
    <t xml:space="preserve">En el segundo trimestre se reporta un avance del 55%, para un total de 65%. Se están adelantando actividades para divulgación sobre actuaciones regulatorias en el evento internacional con la Fundación FVG y ABAR en Río de Janeiro.
</t>
  </si>
  <si>
    <t>Actividad Cumplida, el Director Ejecutivo asistió al evento internacional con la Fundación FVG y ABAR en Rio de Janeriro, en Julio de 2017,</t>
  </si>
  <si>
    <t>FORTALECIMIENTO INSTITUCIONAL</t>
  </si>
  <si>
    <t>SAF1</t>
  </si>
  <si>
    <t>Gestión de Talento Humano</t>
  </si>
  <si>
    <t>Fortalecer la gestión institucional para enfrentar los retos del sector.</t>
  </si>
  <si>
    <t>Gestión de talento humano</t>
  </si>
  <si>
    <t>Fortalecer la estructura institucional de  la CRA para responder a los requerimientos sectoriales y para la implementación del AIN</t>
  </si>
  <si>
    <t>Propuesta normativa para ajustar la estructura de a UAE CRA</t>
  </si>
  <si>
    <t xml:space="preserve">Propuesta de decreto de estructura de planta </t>
  </si>
  <si>
    <t>Subdirección Administrativa y Financiera</t>
  </si>
  <si>
    <t xml:space="preserve">Diseñar la nueva estructura y planta </t>
  </si>
  <si>
    <t>OTRAS FUENTES</t>
  </si>
  <si>
    <t>FUNCIONAMIENTO</t>
  </si>
  <si>
    <t>Propuesta de nueva estructura y planta de la entidad.</t>
  </si>
  <si>
    <t>Se avanzó en el 25%, de la actividad. En febrero se efectuó reunión con el contratista Bahamón , en donde se presentarón los resultados del  estudio de cargas laborales efectuado, y la nueva estructura de planta propuesta, resultados que posteriormente se presentarón al Director Ejecutivo.</t>
  </si>
  <si>
    <t xml:space="preserve">Se ha avanzado en un 35%, de la actividad. Se encuentra en proceso de elaboración de la propuesta de nueva estructura de la CRA, con base en los resultados que arrojó el estudio de caragas que efectuó el contratista Bahamón Asesores Asociados. 
Se solicitará información a la Dirección DAFP sobre el proceso a realizar para presentar adecuadamente la propuesta. </t>
  </si>
  <si>
    <t xml:space="preserve">Se ha avanzado en un 40%, se encuentra en proceso de elaboración de la propuesta de nueva estructura de la CRA, se solicitó mediante oficio la asesoría del DAFP y se levantará la información financiera para presentar al Ministerio de Hacienda. </t>
  </si>
  <si>
    <t>Se ha avanzado en un 25% acumulado para el semestre: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</si>
  <si>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 xml:space="preserve">Se ha avanzado en un 30% acumulado a fin del mes de julio
1. El dia 25 de julio se realizó una reunión con el Dr. John Isaza del DAFP, para formalizar el cronograma de trabajo que debe finalizar el 15 de noviembre,  teniendo en cuenta las fechas de fin de año  y de inicio de ley de garantias. Con un primer entregable el 25 de agosto 
2. A nivel interno se presento propuesta del grupo de trabajo para el proyecto a la Dirección Ejecutiva   </t>
  </si>
  <si>
    <t>Se ha avanzado en un 30% acumulado a 30 de agosto.
Se espera la contratación por servicios de un asesor para la ejecución de las etapas siguientes del proceso ante MinVivienda, MinHacienda y DAFP</t>
  </si>
  <si>
    <t xml:space="preserve">1. Se suscribio el Contrato N° 085 de 1 de septiembre de 2017, con el señor Edgar González Salas.
2. Se está actualizando el Estudio de Cargas Laborales de acuerdo con los nuevos requerimientos y el nuevo presupuesto.
3. Reunión con el Departamento Administrativo de la Función Pública - DAPF, y nos encontramos pendientes de envíar la información. </t>
  </si>
  <si>
    <t>1. El Dr. Edgar Gónzalez Salas remitió el 23 de octubre el documento de estudio de cargas para revisión de la Dirección Ejecutiva y de la SAF.
2. Reunión con el Ministerio de Hacienda y el Departamento Nacional del Planeación para plantear la prouesta de reestructuración.</t>
  </si>
  <si>
    <t>OAP10</t>
  </si>
  <si>
    <t>Gobierno en Línea</t>
  </si>
  <si>
    <t>Gestión de tecnologías de información</t>
  </si>
  <si>
    <t>Implementar el Marco de Referencia de Arquitectura TI de Colombia para habilitar la estrategia GEL</t>
  </si>
  <si>
    <t>(Número de metas GEL cumplidas / Número total de metas por cumplir) * 100</t>
  </si>
  <si>
    <t>Porcentaje de cumplimiento de metas</t>
  </si>
  <si>
    <t>Implementar la estrategia de Gobierno en Línea prorizando las metas en función de las capacidades reales de la entidad, con el propósito de alcanzar el 70% de implementación requerido por el MINTIC y evaluado por el FURAG.</t>
  </si>
  <si>
    <t>SISTEMAS DE INFORMACIÖN</t>
  </si>
  <si>
    <t>Porcentaje de lineamientos de la Estrategia de Gobierno en Línea implementados</t>
  </si>
  <si>
    <t>Se tiene un avance del 3% de la actividad. Se comenzó a trabajar en el componente de Gobierno Abierto. Contrato 015 de 2017,</t>
  </si>
  <si>
    <t>Se actualizó el plan de implementación de la Estrategia GEL 2017 respecto de los productos con los que se espera alcanzar el cumplimiento en 2017 y los recursos de la entidad que los desarrollarán. El punto de partida de implementación es del 70%.</t>
  </si>
  <si>
    <t>Se tiene un avance del 6% de la actividad. Se comenzó a trabajar en el componente de Gobierno Abierto. Contrato 015 de 2017,</t>
  </si>
  <si>
    <t xml:space="preserve">Se tiene un avance del 7% de la actividad. Actualmente, se está trabajando en el cumplimiento y mantenimiento de las metas del componente de Gobierno Abierto. Contrato 015 de 2017.”
La actividad específica se refiere al mantenimiento y publicidad de los conjuntos de datos abiertos de la Entidad
</t>
  </si>
  <si>
    <t>El avance, aún, se mantiene en el 7%, dado que el mayor número de actividades están programadas (\\dataprotector\ofc_pln\Estrategia GEL\Planificación\Implementación GEL-FURAG v7.xlsx) para desarrollarse a partir del mes de agosto y hasta el mes de diciembre, inclusive. Durante el mes de julio se realizó actualización del conjunto de datos abiertos de la entidad, se inició con el desarrollo de uno nuevo (resoluciones de carácter particular) y se realizó invitación, por correo electrónico, para promover la participación en el desarrollo de los conjuntos de datos abiertos de la CRA, al 20% de las empresas que contribuyen con el 80% de los recaudos de la entidad, todo en el marco del componente de Gobierno Abierto (contrato 015 de 2017).”.</t>
  </si>
  <si>
    <t>El avance es de 9%, dado que el mayor número de actividades están programadas  para desarrollarse a partir del mes de agosto y hasta el mes de diciembre, inclusive. Durante el mes de agosto se realizó el Catálogo de Servicios y la mesa de servicios, se avanzó en la Metodología de desarrollo de software.</t>
  </si>
  <si>
    <t xml:space="preserve">El avance es de 19%, dado que el mayor número de actividades se programadas  estan desarrollandose a partir del mes de agosto. </t>
  </si>
  <si>
    <t>OAP11</t>
  </si>
  <si>
    <t>(Número de metas GEL cumplidas / Número total de metas por cumplir) * 101</t>
  </si>
  <si>
    <t>Avance de actividades ejecutadas del plan de adquisiciones de TIC</t>
  </si>
  <si>
    <t>Ejecución del plan de adquisiciones de TIC</t>
  </si>
  <si>
    <t xml:space="preserve">Se tiene un avance del 17% de la actividad. </t>
  </si>
  <si>
    <t xml:space="preserve">Se tiene un avance del 37,62% de la actividad. </t>
  </si>
  <si>
    <t xml:space="preserve">Se tiene un avance del 43,28% de la actividad. </t>
  </si>
  <si>
    <t>Se tiene un avance del 43,28% de la actividad, debido a que el proceso para seleccionar el servicio de página web se declaró desierto y está previsto para publicar nuevamente  y el proceso para contratar el servicio de video conferencia está ern revisión de estudios previos, para evaluar alternativas de costo que la CRA pueda asumir. En cuanto a la renovación de la infraestructrura tecnológica (hardware), se hará también una evaluación de costos, para seleccionar la opción más adecuado en términos de calidad y precio. El proceso se abre en julio.</t>
  </si>
  <si>
    <t>Se tiene un avance del 50,89% de la actividad. En cuanto a la renovación de la infraestructrura tecnológica (hardware) Se publicará en Agosto por $276 MM, con la adición presupuestal se adelantarán tres procesos de prestación de servicios en Agosto, por $110 MM, hasta diciembre.</t>
  </si>
  <si>
    <t>Se tiene un avance del 49,73% de la actividad. En cuanto a la renovación de la infraestructrura tecnológica (hardware) Se publicó en Agosto por $276 MM, con la adición presupuestal se adelantarón tres procesos de prestación de servicios en Agosto, por $110 MM, hasta diciembre.</t>
  </si>
  <si>
    <t xml:space="preserve">Se tiene un avance del 71,43% de la actividad. </t>
  </si>
  <si>
    <t xml:space="preserve">Se tiene un avance del 91,84% de la actividad. </t>
  </si>
  <si>
    <t>OAP12</t>
  </si>
  <si>
    <t>(Número de metas GEL cumplidas / Número total de metas por cumplir) * 102</t>
  </si>
  <si>
    <t>Diseñar e implementar un nuevo sitio WEB para la Entidad</t>
  </si>
  <si>
    <t>Informe de implementación del nuevo sitio WEB de la CRA</t>
  </si>
  <si>
    <t>Eficiencia</t>
  </si>
  <si>
    <t>Se tiene un avance del 15% de la actividad. Se estan elaborando los estudios previos para contratar el servicio.</t>
  </si>
  <si>
    <t>Se tiene un avance del 20% de la actividad. Mediante el proceso 009 de mínima cuantía se espera seleccionar al oferente en el mes de mayo.</t>
  </si>
  <si>
    <t>Se mantiene un avance del 20% de la actividad. El proceso 009 de mínima cuantía se declaro desierto, se espera volver a publicar un proceso en junio de 2017.</t>
  </si>
  <si>
    <t>El proceso se declaró desierto.
Está en trámite la adquisición del sitio web, se espera ponerlo en funcionamiento en el mes de septiembre.</t>
  </si>
  <si>
    <t>Se cae el proceso ya que uno de los proponentes sobrepasa por 300 pesos el presupuesto estimado, se estima publicarlo en Agosto.</t>
  </si>
  <si>
    <t>Se realizó el Contrato 083 de 2017, para el diseño e implementación de la página web para el cuarto trimestre.</t>
  </si>
  <si>
    <t>Se esta realizando revisión del contenido y menus que se van a migrar a este nuevo portal, esta actividad va en un 80%. Para la primera semana de octubre el proveedor Panda mostrará un prototipo de la nueva página web, con base en el Brief publicitario y  la arquitectura de navegación de la página enviado por la CRA.</t>
  </si>
  <si>
    <t xml:space="preserve">El proveedor panda envía un prototipo de diseño, para lo cual la CRA ha solicitado realizar unos ajustes. Adicional a esto el proveedor ajusta el cronograma para fecha de lanzamiento del 12 de diciembre del 2017. 
Evidencia \\dataprotector\ofc_pln\OAP_2017\CTO083- Panda
</t>
  </si>
  <si>
    <t>SAF2</t>
  </si>
  <si>
    <t xml:space="preserve">Eficiencia Administrativa </t>
  </si>
  <si>
    <t>Gestión contable y financiera</t>
  </si>
  <si>
    <t>Optimizar la gestión administrativa para apoyar de manera eficiente el logro de las metas institucionales (Normas de contabilidad NICS, instrumentos archivisticos, gestión de servicios de TICs, MECI, etc.)</t>
  </si>
  <si>
    <t>Porcentaje de actividades requeridas para fortalecer la gestión institucional ejecutadas</t>
  </si>
  <si>
    <t>Porcentaje de actividades programas ejecutadas</t>
  </si>
  <si>
    <t xml:space="preserve">Implementar el marco normativo contable NICS, definido en la Resolución 693 del 2016 de la Contaduria General de la Nación.  </t>
  </si>
  <si>
    <t>ESFA - Estado de situación financiera de apertura a 1 de enero de 2018.</t>
  </si>
  <si>
    <t>Se avanzó en el 25% de la actividad, durante el primer trimestre se está haciendo la depuración contable, y se está creando el Comité de Cartera.</t>
  </si>
  <si>
    <t xml:space="preserve">Ya se creo el Comité de Cartera, mediante la Resolución N° 150 de 2017,. Se realizaron dos contrataciones para la depuración contable. </t>
  </si>
  <si>
    <t>Se realizó el primer comité de cartera el 26 de mayo de 2017, en la cual se sugirió depurar $90 millones.</t>
  </si>
  <si>
    <t xml:space="preserve">Avance del 25% en el segundo trimestre, para un acumulado del 50%. El 26 de mayo y 12 de junio de 2017, se realizó Comité de Cartera, lo que ha permitido una depuración de $174 millones, se seguira en el segundo semestre </t>
  </si>
  <si>
    <t>El 13/07/2017 se adelanta el 3º. comité de cartera con una suma a depurar de $92.982.235. Está en elaboración el acta para aprobación en el 4º. comité de cartera.
a) A partir del 06/07/2017, el profesional especializado que fue contratado (contrato No. 072 de 2017 del 06/07/2017) analizó las cuentas “15104 Impresos y Publicaciones” y la “196007 libros y Publicaciones de investigación y consulta”, de las cuales realizó la búsqueda de cada uno de los elementos que conforman los saldos, con el fin de verificar si se encontraban físicamente los elementos que conforman estos saldos.
b)Se realizó mesa de trabajo en la oficina de Regulación con el doctor Andrés Fernando Lizarazo López con el fin de verificar el estado y la vigencia de algunos elementos (Libros, Revistas e informes de gestión) los cuales se pretenden dar de baja de los Estados contables, revisados estos elementos se concluyó que se solicitaría un concepto técnico para baja de inventarios al área de Regulación. De igual forma se realizó solicitud de certificación de los elementos que no fueron encontrados en el área de gestión documental de la entidad.
c)Se analizó la cuenta contable “147090 Otros Deudores” y se realizó la búsqueda de la documentación soporte de este saldo. 
d)Al cierre de julio/2017 se tienen elaboradas las fichas técnicas de las cuentas anteriormente mencionadas para la presentación en el Comité de Saneamiento Contable.</t>
  </si>
  <si>
    <t xml:space="preserve">Siendo consecuentes con los correos que se han enviado en meses anteriores y que resumen lo avances mensuales del PAI, a continuación se describen las acciones adelantadas durante agosto de 2017 con ocasión de la preparación para la implementación del nuevo marco normativo CGN:
1. Durante agosto/2017 se adelantaron las actividades a fin de soportar documentalmente las partidas objeto de depuración para ser presentadas en el comité de mejoramiento y sostenibilidad de la calidad de la información contable y en el comité de cartera.
2. Se asistió al seminario “PROCEDIMIENTOS TRANSVERSALES A LOS MARCOS NORMATIVOS EXPEDIDOSPARA ENTIDADES DE GOBIERNO Y EMPRESAS”  los días 28, 29 y 30 como parte del programa de capacitación brindado por la Contaduría General de la Nación y con miras a la implementación del nuevo marco normativo.
El 31 de agosto de 2017 se adelantaron lo siguientes comités:
1. Comité de mejoramiento y sostenibilidad de la calidad de la información contable No. 4. Se presenta al comité diez fichas técnicas, así:  Una para la cuenta 151004-IMPRESOS Y PUBLICACIONES por $1.524.167; dos para la cuenta 147090-OTROS DEUDORES $2.314.900 y una para la cuenta 147064-PAGO POR CUENTA DE TERCEROS por $2.527.482.09. Para las cuentas de orden se presentan seis  fichas por $373.011.000.  Pendiente elaboración del acta.
2. Comité de cartera No. 4: Con una cifra de $109.458.112. Pendiente elaboración del acta.  En este mismo comité fue aprobada el acta del comité No. 3 celebrado el 13/07/2017.
</t>
  </si>
  <si>
    <t>1. Durante septiembre de 2017 se registraron ajustes contables por $367,468,287 (para el mes de agosto de 2017 en el aplicativo SIIF), correspondientes a las fichas técnicas de las cuentas de orden que fueron presentadas en el Comité de Mejoramiento y Sostenibilidad de la calidad de la Información Contable celebrado el 31 de agosto de 2017.
2. Se realizó el análisis de la cuenta 312002-SUPERAVIT POR DONACIÓN por $3,350,844 y se buscaron los documentos que soportan el saldo. Mediante radicado CRA N° 20173500048461 del 06 de septiembre de 2017 se realizó consulta a la Contaduría General de la Nación con el fin que nos indique el registro contable a realizar para la depuración de esta cuenta.
3. Mediante radicado CRA N° 20173010050001 de 15 de septiembre de 2017 dirigido a ADMINISTRADORA DE LOS RECURSOS DEL SISTEMA GENERAL DE SEGURIDAD SOCIAL EN SALUD (ADRES), se solicitó la devolución de los aportes que por error la CRA pago a la EPS SALUDCOOP por $1,300,400 de la servidora pública YENNY PATRICIA SANCHEZ cotizaciones de noviembre y diciembre de 2013.
4. Mediante radicado CRA N° 201735000048081 del 04-09-2017, se realizó consulta a la Contaduría General de la Nación referente al Registro en Cuentas de orden deudoras de la cartera castigada producto de la aplicación del Decreto 445 de 2017. 
5. Mediante correo electrónico del 19 de septiembre de 2017 dirigido a pensiones y cesantías PROTECCIÓN (anteriormente pensiones y cesantías Santander), se solicitó la devolución de $8,577,742 correspondiente a los aportes por mayores valores pagados por concepto de aportes al Sistema General de Seguridad Social del afiliado CRISTIAN EDUARDO STAPPER desde el año 2003 hasta el año 2005. Estos valores se encuentran registrados en la cuenta 839090 -"Otras cuentas desudoras de Control"
Durante septiembre de 2017 no se adelantaron comités por encontrarse en vacaciones los funcionarios David Damian Prieto secretario e integrante del comité de cartera y Francisco Javier Zamudio secretario e integrante del comité de mejoramiento y calidad de la información, sin embargo se adelantaron actividades tendientes a la programación de los mismos para octubre de 2017.
En cuanto, la comité de sostenibilidad y saneamiento contable, el 29/09/2017 mediante correo electrónico se le envía a la Sra. Luz Mary Peñaranda una proyección del acta del comité adelantado el 31/08/2017 para su revisión y que se adelanten las acciones a lugar ya que el secretario del comité aún no se ha reintegrado a sus labores.</t>
  </si>
  <si>
    <t xml:space="preserve">Siendo consecuentes con los correos que se han enviado en meses anteriores y que resumen lo avances mensuales del PAI, a continuación se describen las acciones adelantadas durante octubre de 2017 con ocasión de la preparación para la implementación del nuevo marco normativo CGN:
1. Durante octubre/2017 se realizó, el análisis de la cuenta “242590 Otros Acreedores”, y se consolidó y determinó el saldo que debe ser depurado. 
2. Se registró un ajuste neto a la subcuenta contable 839090 “Otras Cuentas de Orden de Control” por $91.776.596.
3. El 17 de octubre de 2017 la Contaduría General de la Nación emitió respuesta relacionada con la cuenta “312002 SUPERAVIT POR DONACIÓN” según radicado CGN No. 20172000065031, Por lo anterior se procederá a la elaboración la propuesta contable mediante ficha técnica para su reclasificación contable y presentación en el comité de sostenibilidad contable a realizar en noviembre de 2017.
4. La ADMINISTRADORA DE LOS RECURSOS DEL SISTEMA GENERAL DE SEGURIDAD SOCIAL EN SALUD- (ADRES) mediante Radicado No.201733201949991 del 04-10-2017 emitió respuesta con respecto a la devolución de aportes que por error la entidad pago a la EPS SALUDCOOP por la servidora pública YENNY PATRICIA SANCHEZ , en la que nos informan que (ADRES) no es la entidad encargada de hacer las devoluciones de  Aportes, tazón por la cual nuevamente se realizó oficio en el que se solicita la devolución de estos aportes a la EPS SALUDCOOP EN LIQUIDACION mediante Radicado CRA N°: 20173010060691 del 23-10-2017.
5. En octubre de 2017 se realizó la búsqueda de soportes de otros saldos que se encuentran pendiente por depurar de la cuenta “839090 otros deudores” para depurarla al 100%.
6. El 17-10-2017 se radicado en ORFOE bajo el número 20173010003957 el Acta de Comité y Sostenibilidad Contable No. 3
7. Se registraron en el aplicativo SIIF los asientos contables correspondientes al Acta de Comité de mejoramiento y sostenibilidad contable No. 3 de 2017 por un valor de $3.541.982.
8. Fue expedida la Resolución No. 815 del 10 de octubre de 2017 correspondiente al Comité de Cartera No. 4 por un valor de $109.458.112 a depurar de la subcuenta contable 140160-contribuciones.
</t>
  </si>
  <si>
    <t>SAF3</t>
  </si>
  <si>
    <t>Gestión documental</t>
  </si>
  <si>
    <t>Implementar las TRD  que  se enviaron a convalidar por el AGN.</t>
  </si>
  <si>
    <t>Tablas de retención Documental convalidadas y reflejadas en ORFEO.</t>
  </si>
  <si>
    <t>Se avanzó en el 20% de la actividad, el 27 de febrero se enviarón las TRD al AGN para convalidación, proceso que tiene 90 días hábiles para ser respondido.</t>
  </si>
  <si>
    <t>Respecto al avance del mes anterior en el mes de abril no se ha presentado  ningun avance debido a que el AGN aun esta en proceso de revisión de las TRD.</t>
  </si>
  <si>
    <t>Aun no se ha presentado  ningun avance; despues del 27 de febrero fecha en la que se  envíaron las Tablas de Retención Documental  al Archivo General de la Nación para su convalidación.</t>
  </si>
  <si>
    <t>El  27 de febrero se  envíaron las Tablas de Retención Documental  al Archivo General de la Nación para su convalidación. El AGN tiene hasta el 14 de julio para pronunciarse.</t>
  </si>
  <si>
    <t>El Archivo General de la Nación mediante comunicación recibida el 27 de julio del año 2017 devolvio las TRD, solicitando ajustes; para los cuales se cuenta con 30 días habiles pararealizar los ajustes solicitados  y posteriormente al envío de las aclaraciones solicitadas, el AGN cuenta con 90 días nuevamente para responder.  Por lo tanto se requiere cambiar la fecha planeada para esta actividad al 31 de marzo del año 2018.</t>
  </si>
  <si>
    <t>Se estan realizando los ajustes a las Tablas de Retención Documental solicitados en el mes de Julio por el Archivo General de la Nación, para presentarlos en mesa de trabajo, la cual ya se solicitó pero aun no se ha recibido fecha de reunión. De igual forma se enviarán los ajustes en el mes de septiembre al AGN.</t>
  </si>
  <si>
    <t>Se estan realizando los ajustes solicitados a las TRD, se realizó Mesa de Trabajo el 21 de septiembre de 2017, se definio compromiso de entrega de los ajustes a las TRD para el 29 de septiembre</t>
  </si>
  <si>
    <t>1. Mediante comunicación  20173010056921 del 10 de octubre de 2017, se remitieron las tablas de retención documental  al Archivo Nacional, dando respuesta  a las inquietudes presentadas.</t>
  </si>
  <si>
    <t>SAF4</t>
  </si>
  <si>
    <t>Elaborar guía para la correcta Gestión y administración del documento electronico en la entidad</t>
  </si>
  <si>
    <t>Guia para la correcta Gestión y administracion del documento electronico.</t>
  </si>
  <si>
    <t xml:space="preserve">Se avanzó en el 10% de la actividad, se esta efectuando la labor de documentación para la elaboración de la guía. </t>
  </si>
  <si>
    <t xml:space="preserve">Se continua con el analisis y la compilación de información necesaria para la elaboración de la guia. </t>
  </si>
  <si>
    <t>En el mes de mayo se comenzó la elaboración de la guia identificando el objetivo y el alcance, sin embargo se continua leyendo normatividad, las guias del AGN y Gobierno en Linea.</t>
  </si>
  <si>
    <t>Actividad sin avance en el mes de junio, se continua con un avance del 10% acumulado, correspondiente al primer trimestre.</t>
  </si>
  <si>
    <t>Actividad sin avance en el mes de julio, se continua con un avance del 10% acumulado, correspondiente al primer trimestre.</t>
  </si>
  <si>
    <t>Actividad sin avance en el mes de agosto, se continua con un avance del 10% acumulado, correspondiente al primer trimestre.</t>
  </si>
  <si>
    <t>Se definieron las directrices de almacenamiento y se continua con la elaboración de la Guia.</t>
  </si>
  <si>
    <t xml:space="preserve">Se definieron los requisitos de autenticidad, de fiabilidad, de integridad, de inalterabilidad de los documentos eléctronicos de archivo.  </t>
  </si>
  <si>
    <t>SAF5</t>
  </si>
  <si>
    <t>Gestión Financiera</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</si>
  <si>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</si>
  <si>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Porcentaje de ejecución presupuestal</t>
  </si>
  <si>
    <t>Ejecución presupuestal</t>
  </si>
  <si>
    <t>Realizar seguimiento a la ejecución presupuestal</t>
  </si>
  <si>
    <t>12 informes</t>
  </si>
  <si>
    <t>De acuerdo con lo planeado se cumplió la meta pactada para enero (un informe públicado), El informe de ejecución presupuestal publicado en el mes de enero, corresponde a la ejecución presupuestal del mes de diciembre de 2016.  El mes de enero de 2017, se publica en los primeros días de febrero.  La ejecución presupuestal (obligaciones) a 31 de enero total es de 4.55%.  En cuanto los gastos de funcionamiento llegó a 5.03% e inversión a 2.81%. http://cra.gov.co/es/nuestra-gestion/presupuestos</t>
  </si>
  <si>
    <t>De acuerdo con lo planeado se cumplió la meta pactada para febrero (un informe públicado), El informe de ejecución presupuestal publicado en el mes de febrero, corresponde a la ejecución presupuestal del mes de enero de 2017.  El mes de febrero de 2017, se publica en los primeros días de marzo. La ejecución presupuestal (obligaciones) a 28 de febrero total es de 9.51%.  En cuanto los gastos de funcionamiento llegó a 10.28% e inversión a 6.71%. http://cra.gov.co/es/nuestra-gestion/presupuestos</t>
  </si>
  <si>
    <t>De acuerdo con lo planeado se cumplió la meta pactada para marzo (un informe públicado), El informe de ejecución presupuestal publicado en el mes de marzo, corresponde a la ejecución presupuestal del mes de febrero de 2017.  El mes de marzo de 2017, se publica en los primeros días de abril. La ejecución presupuestal (obligaciones) a 31 de marzo  es de 27.13%.  En cuanto los gastos de funcionamiento llegó a 24.51% e inversión a 12.62%. http://cra.gov.co/es/nuestra-gestion/presupuestos</t>
  </si>
  <si>
    <t>De acuerdo con lo planeado se cumplió la meta pactada para abril (un informe públicado), El informe de ejecución presupuestal publicado en el mes de abril, corresponde a la ejecución presupuestal del mes de marzo de 2017.  El mes de abril de 2017, se publica en los primeros días de mayo. La ejecución presupuestal (obligaciones) a 30 de abril  es de 32.51%.  En cuanto los gastos de funcionamiento llegó a 36.42% e inversión a 18.23%. http://cra.gov.co/es/nuestra-gestion/presupuestos</t>
  </si>
  <si>
    <t>De acuerdo con lo planeado se cumplió la meta pactada para MAYO (un informe públicado), El informe de ejecución presupuestal publicado en el mes de mayo, corresponde a la ejecución presupuestal del mes de abril de 2017.  El mes de mayo de 2017, se publica en los primeros días de junio. La ejecución presupuestal (obligaciones) a 30 de mayo  es de 38.26%.  En cuanto los gastos de funcionamiento llegó a 39.65% e inversión a 24.72%. http://cra.gov.co/es/nuestra-gestion/presupuestos</t>
  </si>
  <si>
    <t>Mensualmente se presenta en la página Web la ejecución presupuestal de la entidad.</t>
  </si>
  <si>
    <t>De acuerdo con lo planeado se cumplió la meta pactada para JULIO (un informe públicado), El informe de ejecución presupuestal publicado en el mes de JULIO, corresponde a la ejecución presupuestal del mes de JUNIO de 2017.  El mes de JULIO de 2017, se publica en los primeros días de AGOSTO . La ejecución presupuestal (obligaciones) a 30 de JUNIO  es de 52.06%.  En cuanto los gastos de funcionamiento llegó a 57.17% e inversión a 36.58%. http://cra.gov.co/es/nuestra-gestion/presupuestos</t>
  </si>
  <si>
    <t>De acuerdo con lo planeado se cumplió la meta pactada para agosto (un informe públicado), El informe de ejecución presupuestal publicado en el mes deagosto, corresponde a la ejecución presupuestal del mes de julio de 2017.  El mes de JULIO de 2017, se publica en los primeros días de septiembre . La ejecución presupuestal (obligaciones) a 30 de julio  es de 52.04%.  En cuanto los gastos de funcionamiento llegó a 57.17% e inversión a 36.58%. http://cra.gov.co/es/nuestra-gestion/presupuestos</t>
  </si>
  <si>
    <t xml:space="preserve">De acuerdo con lo planeado se cumplió la meta pactada para septiembre (un informe publicado). 
 El informe de ejecución presupuestal publicado para septiembre, corresponde a la ejecución del mes de agosto de 2017 , se publican en los primeros dias de septiembre . La ejecución presupuestal (obligaciones) 
a 31 de agosto es de 57.71%. En cuanto a los gasto de funcionamiento llegó a 66.16% e inversión 33.35% (http://www.cra.gov.co/es/nuestra-gestion/presupuestos).
a 30 de septiembre la entidad alcanzó una ejecución total del 73,8% en compromisos y 64,4% en obligaciones. </t>
  </si>
  <si>
    <t xml:space="preserve">De acuerdo con lo planeado se cumplió la meta pactada para octubre (un informe publicado). 
 El informe de ejecución presupuestal publicado para octubre, corresponde a la ejecución del mes de septiembre de 2017 , se publican en los primeros dias de octubre . La ejecución presupuestal (obligaciones) 
a 30 de septiembre es de 64%. En cuanto a los gasto de funcionamiento llegó a 69.17% e inversión 49.72% (http://www.cra.gov.co/es/nuestra-gestion/presupuestos).
A 31 de octubre la entidad alcanzó una ejecución total del 81% en compromisos y 70% en obligaciones.
</t>
  </si>
  <si>
    <t>SAF6</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</si>
  <si>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meritos, plan de bienestar, teletrabajo)</t>
  </si>
  <si>
    <t>Porcentaje de actividades identificadas para fortalecer las competencias y el talento humano de la UAE CRA</t>
  </si>
  <si>
    <t xml:space="preserve">Diseñar el Plan Piloto de Teletrabajo </t>
  </si>
  <si>
    <t xml:space="preserve">Proyecto plan piloto  aprobado </t>
  </si>
  <si>
    <t>Se avanzó en el 20% de la actividad, la propuesta del Plan Piloto de Teletrabajo está en revisión de la SAF.</t>
  </si>
  <si>
    <t xml:space="preserve">Se avanzó en el 70% de la actividad, la propuesta del Acto Administrativo por medio del cual se determinará la viabilidad del proyecto de Teletrabajo está en revisión de la SAF. </t>
  </si>
  <si>
    <t>Se presentó el proyecto de resolución para aprobación de la Dirección Ejecutiva, se programó para el próximo 7 de junio una reunión para la revisión de las observaciones recibidas a la misma. Avance del 70%</t>
  </si>
  <si>
    <t>Mediante Resolución UAE-CRA-263 del 23 de junio de 2017 se aprobó el Plan Piloto para Teletrabajo.</t>
  </si>
  <si>
    <t>SAF7</t>
  </si>
  <si>
    <t xml:space="preserve">Implementar el Plan Piloto para Teletrabajo </t>
  </si>
  <si>
    <t xml:space="preserve">Plan implementado y evaluado, con recomendaciones para la Dirección Ejecutiva, </t>
  </si>
  <si>
    <t>No ha tenido avance esta actividad depende de la aprobación del Plan Piloto.</t>
  </si>
  <si>
    <t>No ha tenido avance, depende de la aprobación de la Dirección Ejecutiva.</t>
  </si>
  <si>
    <t>Se esta adelantando la fase I: Planeación,diagnóstico, determinación y sensibiliación.</t>
  </si>
  <si>
    <t>Se continua trabajando en la Fase I:Eestá pendiente de recibir los siguientes documentos para presentar al CDA:   
El componente de tecnología  de la OAP y TIC's, para consolidar  el documento de diagnostico organizacional al CDA 
Definición de los cargos teletrabajables por parte de cada una de las áreas</t>
  </si>
  <si>
    <t xml:space="preserve">Se continua en la Fase I, esta pendiente aprobación del CDA del documento de diagnostico organizacional, juridico y de tecnologia. 
Pendientes por presentar por parte de los Jefes de Oficina los cargos teletrabajables </t>
  </si>
  <si>
    <t xml:space="preserve">Continuamos en la Fase I debido a que no se ha recibido la información de las
 áreas sobre los cargos teletrabajables. </t>
  </si>
  <si>
    <t>Actualmente se esta realizando la visita de los 4 funcionarios por parte de la ARL y la Oficina de Informática para evaluar el sitio donde se realizaría el teletrabajo.  &gt;Cuando se de el aval, se inicia el proceso.</t>
  </si>
  <si>
    <t>SAF8</t>
  </si>
  <si>
    <t xml:space="preserve">Diseñar el plan de intervención de clima laboral </t>
  </si>
  <si>
    <t xml:space="preserve">Plan de intervención aprobado </t>
  </si>
  <si>
    <t>Se avanzó en el 50% de la actividad, se identificaron necesidades con Compensar, quien realizó encuesta de Clima Laboral en 2016.</t>
  </si>
  <si>
    <t xml:space="preserve">Avance del 50%, se presentó a la Dirección Ejecutiva la propuesta que se trabajó con COMPENSAR. La Dirección Ejecutiva solicitó ajustes al mismo, se estan efectuando para presentarlo nuevamente en el mes de mayo. </t>
  </si>
  <si>
    <t xml:space="preserve">Se esta trabajando en la propuesta de mejoramiento a nivel interno, teniendo en cuenta la falta de presupuesto para ejecutarlo con un proveedor externo. </t>
  </si>
  <si>
    <t>El plan está elaborado y será presentado en el Comité CDA No. 7 del 17 de julio para aprobación. Se ha venido aplazando este tema en la agenda del comité y de hay que no se pudo cumplir con la fecha inicialmente estipulada.</t>
  </si>
  <si>
    <t xml:space="preserve">Se presentó en Sesión del CDA del mes de julio una nueva propuesta del Plande Intervención de Clima Laboral, se solicita por parte dela Direccón Ejecutiva ajustes para nueva revisión. </t>
  </si>
  <si>
    <t>Presentación de nueva propuesta de acuerdo con solicitud del Comité de Expertos en el mes de agosto.</t>
  </si>
  <si>
    <t>Ajustado de acuerdo con lo solicitado en Comité de Expertos y CDA. Pendiente recibir de la OAP y TIC's una animación que soporta la socialización de los resultados de la encuesta del año 2016,</t>
  </si>
  <si>
    <t>El Comité Administraticvo del 24 de octubre se aprobó el plan de intervención del clima laboral para el 2017 y 2018.</t>
  </si>
  <si>
    <t>SAF9</t>
  </si>
  <si>
    <t xml:space="preserve">Formular el Plan Institucional de Capacitación, de acuerdo con la metodologia del DAFP </t>
  </si>
  <si>
    <t>Marzo</t>
  </si>
  <si>
    <t xml:space="preserve">Programa de Capacitación aprobado </t>
  </si>
  <si>
    <t>Actividad cumplida al 100%, el Plan Institucional de Capacitación se aprobó en Acta del Comité Ordinario 1, del 15 febrero de 2017, de Capacitación y Bienestar Social</t>
  </si>
  <si>
    <t xml:space="preserve">Actividad cumplida </t>
  </si>
  <si>
    <t>Mediante Resolución UAE-CRA-129 del 22 de marzo de 2017 se aprobó el Plan de Capacitación y Bienestar de la Entidad</t>
  </si>
  <si>
    <t>SAF10</t>
  </si>
  <si>
    <t>Implementar  el Plan Institucional de Capacitación, de acuerdo con la metodologia del DAFP.</t>
  </si>
  <si>
    <t>Porcentaje de avance del Plan de Capacitación implementado.</t>
  </si>
  <si>
    <t>Se avanzó en el 15% de la actividad, se realizarón 3 actividades, ver Resolución UAE CRA 192 de 2017. Taller de Redacción, Asesoria Colpensiones y el 15 de Marzo reinducción en Principios y valores éticos de la Entidad, por parte del Director Ejecutivo.</t>
  </si>
  <si>
    <t>Se avanzó en el 24% de la actividad, esta en curso la capacitación de excel y el proceso de bilinguismo con 34 funcionarios que presentaron la prueba. Se agendarán nuevas sesiones de Situaciones adminsitrativas de acuerdo con los cambios introducidos por el Decreto 648 de 2017,</t>
  </si>
  <si>
    <t>Se ha avanzado el 45%. Se han adelanatado la capacitación de excel, bilinguismo y el diplomado de Talento Humano. La continuación de las capacitaciones sobre sitauciones administrativas esta pendiente de una charla que tiene planeada el DAFP.</t>
  </si>
  <si>
    <t>Se ha avanzado el 30%.Al 30 de junio de 2017, se han realizado 9 actividades del plan de capacitación, lo que significa el 45% del plan propuesto.</t>
  </si>
  <si>
    <t>Se ha avanzado el 55% sobre el plan propuesto .Al 31 de julio de 2017, se han realizado 11 actividades del plan de capacitación aprobado.</t>
  </si>
  <si>
    <t>Se ha avanzado el 65% sobre el plan propuesto al 31 de agosto, se han realizado 13 actividades del Plan de Capacitación aprobado .</t>
  </si>
  <si>
    <t xml:space="preserve">Se ha avanzado el 75% del plan propuesto, se cancelaron 2 capacitaciones
 del Dr. Osorio a ejecutarse en el tercer trimestre. </t>
  </si>
  <si>
    <t>Se ha avanzado el 95% en actividades y el 100% en el presupuesto del plan propuesto. No se llegó al 100% de ejecución porque el Dr. Osorio canceló 2 capacitaciones que debieron ejecutarse en el tercer trimestre.</t>
  </si>
  <si>
    <t>SAF11</t>
  </si>
  <si>
    <t>Formular  el Plan Institucional de Bienestar, de acuerdo con la metodologia DAFP.</t>
  </si>
  <si>
    <t xml:space="preserve">Programa de Bienestar aprobado </t>
  </si>
  <si>
    <t>Actividad cumplida al 100%, está aprobado en Acta del Comité Ordinario 1, del 15 febrero de 2017, de Capacitación y Bienestar Social. Ver Resolución UAE CRA 129 de 2017.</t>
  </si>
  <si>
    <t>SAF12</t>
  </si>
  <si>
    <t>Implementar  el Plan Institucional de Bienestar, de acuerdo con la metodología DAFP.</t>
  </si>
  <si>
    <t>Porcentaje de avance del Plan de Bienestar implementado.</t>
  </si>
  <si>
    <t>Se avanzó en el 10% de la actividad, se encuentra en la etapa Precontractual.</t>
  </si>
  <si>
    <t xml:space="preserve">El proceso se declaro desierto debido a que a pesar de haber recibido manifestaciones de interés finalmente no se presentaron ofertas. Esta en revisión para ajustar las actividades. </t>
  </si>
  <si>
    <t xml:space="preserve">Se publicó nuvemante el proceso de contratación para las actividades de bienestar, en esta nueva invitación se cambiaron algunas actividades ya que el presupuesto fue considerado muy corto para poder cumplir lo solicitado en la primera publicación. Se cierra finalizando el mes de junio. </t>
  </si>
  <si>
    <t>Se ha avanzado el 10% acumulado, 20 % en este trimestre, para implentación de plan de bienestar, se suscribió el 30 de junio de 2017 contrato con la Caja de Compensación COLSUBSIDIO.</t>
  </si>
  <si>
    <t xml:space="preserve"> Se ha avanzado un 5% acumulado, 25% en el tercer trimestre 
Se perfecciona el contrato suscrito con Colsubsido el 30 de junio, se adelanta la programaciónde actividades para ejecutar desde el mes de agosto. </t>
  </si>
  <si>
    <t xml:space="preserve">Se ha avanzado un 30% , se inició la ejecución del contrato con Colsubsidio. </t>
  </si>
  <si>
    <t xml:space="preserve">Se ha avanzado el 50%, dentro del contrato se utilizaron las salas de reuniones
 ofrecidas para actividades de la entidad </t>
  </si>
  <si>
    <t>Se ha ejecutado el 55% de las actividades y el 37% del presupuesto.</t>
  </si>
  <si>
    <t>SAF13</t>
  </si>
  <si>
    <t>Definir las fases de planeación del proceso de Concurso de Méritos con la CNSC, para la entidad. que consiste en:
Certificación de la Oferta Pública de Empleo de Carrera - OPEP-, caracterización del proceso del concursos de méritos y definición de los ejes temáticos de cada uno de los empleos.</t>
  </si>
  <si>
    <t xml:space="preserve">Informe  de avance de las diferentes fases de planeación del Concurso de Méritos </t>
  </si>
  <si>
    <t>Insumo</t>
  </si>
  <si>
    <t>Se avanzó en el 25% de la actividad, se efectuaron reuniones con la CNSC, en donde se propuso agrupar varias entidades, para el eventual concurso, así mismo con estas entidades se identificaron los empleos de naturaleza trnasversal y los de naturaleza misional, y con ello la CNSC efectuó una proyección de los costos del concurso.</t>
  </si>
  <si>
    <t xml:space="preserve">Se avanzó en el 25% de la actividad, se efectuaron reuniones con la CNSC, en donde se propuso agrupar varias entidades, para el eventual concurso, así mismo con estas entidades se identificaron los empleos de naturaleza transversal y los de naturaleza misional, y con ello la CNSC efectuó una proyección de los costos del concurso. </t>
  </si>
  <si>
    <t>Teniendo en cuenta que la CNSC se comprometió a explorar las estratégias para el posible financiamiento de los concursos de méritos ante el Ministerio de Hacienda, y que en virtud de estas restricciones, no ha habido avance en la planeación del eventual concurso de méritos para proveer las vacantes definitivas de la CRA.</t>
  </si>
  <si>
    <t xml:space="preserve">Se avanzó al 25% de la actividad, se efectuó reunión  con la CNSC, el 13 de junio, la CRA debe entregar en  agosto los ejes temáticos para continuar con esta actividad. </t>
  </si>
  <si>
    <t>La CNSC amplió el plazo para la entrega de los ejes temáticos hasta el 31 de agosto de 2017. En tal sentido, se proporcionó a las dependencias de la CRA la información pertinente para su elaboración y concomitantemente se está prestando la asesoría necesaria.</t>
  </si>
  <si>
    <t>Ya se cuenta con el total de los ejes temáticos de los empleos obejto de concurso. La Dirección Ejecutiva requirió a la CNSC para entregar dicha información con su revisión hasta el 15 de septiembre de 2017,</t>
  </si>
  <si>
    <t>La CNSC amplió el plazo para la entrega de los ejes temáticos hasta el 15 de septiembre de 2017. 
Ya se remitieron los ejes temáticos para su revisión por parte de la Dirección Ejecutiva.</t>
  </si>
  <si>
    <t xml:space="preserve">Los ejes temáticos se encuentran en revisión de la Dirección Ejecutiva. </t>
  </si>
  <si>
    <t>CI1</t>
  </si>
  <si>
    <t>Evaluación y control</t>
  </si>
  <si>
    <t>Número de informes cuatrimestrales de seguimiento al Plan Anticorrupción y de Atención al Ciudadano</t>
  </si>
  <si>
    <t>Informes de seguimiento al PAAC publicados en página WEB</t>
  </si>
  <si>
    <t>Control Interno</t>
  </si>
  <si>
    <t>Elaborar el informe de seguimiento al PAAC</t>
  </si>
  <si>
    <t xml:space="preserve">mayo
septiembre
</t>
  </si>
  <si>
    <t>Para este seguimiento se tiene previsto iniciarlo y entregarlo durante los diez (10) días hábiles del mes de mayo de 2017.</t>
  </si>
  <si>
    <t>El día 12 de mayo de 2017 se presentó  ante el Comité de Coordinación de Control Interno el seguimiento al Plan Anticorrupción y de Atención al Ciudadano a 30 de abril de 2017 y el seguimiento al mapa de riesgos de corrupción.
El día 15 de mayo de 2017, se publicó en la página web de la entidad el seguimiento al Plan Anticorrupción y de Atención al Ciudadano y al mapa de riesgos de corrupción  a 30 de abril de 2017. http://cra.gov.co/apc-aa-files/39373235356530353036626665383236/plan-anticorrupcin.pdf</t>
  </si>
  <si>
    <t>Se cumplió el primer seguimiento programado al PAAC dentro de los 10 primeros días del mes de mayo de 2017, queda pendiente dentro de los 10 primeros días del mes de septiembre de la presente anualidad realizar el segundo seguimiento.</t>
  </si>
  <si>
    <t>El segundo seguimiento al Plan Anticorrupción y de Atención al Ciudadano se iniciará dentro de los primeros 10 días del mes de septiembre de 2017.</t>
  </si>
  <si>
    <t>El seguimiento al Plan Anticorrupción y de Atención al Ciudadano y al Mapa de Riesgos de Corrupción  del segundo cuatrimestre de 2017, fueron publicados en la página web de la entidad el día el 14 de septiembre de 2017 http://cra.gov.co/apc-aa-files/39373235356530353036626665383236/seguimiento-al-plan-anticorrupcin-y-de-atencin-al-ciudadano-segundo-cuatrimestre-2017.docx 
http://cra.gov.co/apc-aa-files/39373235356530353036626665383236/seguimiento-al-mapa-de-riesgos-de-corrupcin-segundo-cuatrimestre-de-2017.docx</t>
  </si>
  <si>
    <t>CI2</t>
  </si>
  <si>
    <t>Número de informes semestrales de seguimiento y análisis de PQRSD</t>
  </si>
  <si>
    <t>Informes semestrales de seguimiento y análisis de PQRSD publicados en la página WEB</t>
  </si>
  <si>
    <t>Elaborar el informe semestral de seguimiento y análisis de PQRSD</t>
  </si>
  <si>
    <t>Agosto</t>
  </si>
  <si>
    <t>Informe semestral de seguimiento y análisis de PQRSD publicado en página WEB</t>
  </si>
  <si>
    <t xml:space="preserve">El seguimiento a las PQRSD del primer semestre de 2017, se iniciará a partir del mes de julio de 2017.  </t>
  </si>
  <si>
    <t>El seguimiento a las PQRSD del primer semestre de 2017, se iniciará a partir del mes de julio de 2017.</t>
  </si>
  <si>
    <t xml:space="preserve">El día 24 de julio de 2017, se remitió por correo electrónico el informe de Auditoría Preliminar de PQRSD primer semestre 2017 a las dependencias correspondientes para propósitos de discusión. </t>
  </si>
  <si>
    <t>El informe de Auditoría Definitivo fue remitido a la dirección ejecutiva el día 3 de agosto de 2017.</t>
  </si>
  <si>
    <t>CI3</t>
  </si>
  <si>
    <t>Número de auditorías del plan anual ejecutadas</t>
  </si>
  <si>
    <t xml:space="preserve">Informes de auditorías de gestión </t>
  </si>
  <si>
    <t>Elaborar el informe de auditoría de gestión</t>
  </si>
  <si>
    <t xml:space="preserve">Junio
diciembre </t>
  </si>
  <si>
    <t xml:space="preserve">Informe de auditoría de gestión </t>
  </si>
  <si>
    <t>El primer informe de auditoría de gestión (auditoría a los procesos discplinarios)  tiene fecha programada para el primer semestre y el segundo informe de Auditoría de Gestión al Manejo de Bienes de la entidad (almacén), la cual está programada para el mes de diciembre de 2017.</t>
  </si>
  <si>
    <t>El informe Definitivo de la auditoría a los procesos disciplinarios dentro del periodo comprendido entre el mes de enero de 2016 y febrero de 2017, fue entregado a la Dirección Ejecutiva el día 28 de abril de 2017. 
En lo que respecta a 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</si>
  <si>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</si>
  <si>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programada entre septiembre y noviembre de 2017.</t>
  </si>
  <si>
    <t>La auditoría de gestión al manejo de bienes de la entidad (almacén), se encuentra en trabajo de campo a la fecha</t>
  </si>
  <si>
    <t xml:space="preserve">El Informe Definitivo de la auditoría de gestión de los bienes muebles y de consumo de la UAE 2017 fue remitido al Director Ejecutivo el 27 de octubre de 2017, con copia a la Subdirectora Administrativa y Financiera. 
Actividad Cumplida </t>
  </si>
  <si>
    <t>CI4</t>
  </si>
  <si>
    <t>Informe de evaluación de la gestión de las oficinas</t>
  </si>
  <si>
    <t>Informe de evaluación anual de la gestión de las oficinas</t>
  </si>
  <si>
    <t>Elaborar el informe de evaluación de la gestión de las dependencias</t>
  </si>
  <si>
    <t>Enero</t>
  </si>
  <si>
    <t>Informe de evaluación de la gestión de las dependencias</t>
  </si>
  <si>
    <t xml:space="preserve">De acuerdo con lo planeado se cumplió con el 100% de la actividad y del producto, se realizó el informe de evaluación de gestión de las dependencias con fecha 31 de enero de 2017, radicado en el sistema ORFEO con N° 20172300000713. </t>
  </si>
  <si>
    <t>OAP13</t>
  </si>
  <si>
    <t>Certificación del Sistema de Gestión de Calidad de la CRA en la norma ISO 9001:2015 (Indicador interno)</t>
  </si>
  <si>
    <t>Certificado del Sistema de Gestión de Calidad de la CRA en la norma ISO 9001:2015</t>
  </si>
  <si>
    <t>Realizar auditoría de certificación para el Sistema de Gestión de Calidad de la CRA en la norma ISO 9001:2015</t>
  </si>
  <si>
    <t>Sistema de Gestión de Calidad de la CRA certificado en la norma ISO 9001:2015</t>
  </si>
  <si>
    <t xml:space="preserve">Se avanzó en el 10% de la actividad, se realizarón los estudios previos, que estan en aprobación, para la contratación de la persona de apoyo para realizar la transición del Sistema de Gestión de Calidad a la norma ISO 9001:2015. </t>
  </si>
  <si>
    <t>Se avanzó en un 10%, Luisa Ramírez Riveros elaboró de manera conjunta con la entidad el plan de trabajo para la actualización del Sistema de Gestión de Calidad, verificó los requisitos de manera conceptual, formuló la metodología de trabajo, verificó la Guía de administración del riesgo de la CRA y elaboró la presentación para el curso de riesgos sobre la Guía ISO 31000.</t>
  </si>
  <si>
    <t xml:space="preserve">Se avanzó en un 20% en este indicador. Durante el mes de mayo la contratista Luisa Ramírez cumplió de manera conjunta con los profesionales de la CRA: Revisión del Manual Operativo del Sistema Integrado de Gestión y Control (SIGC), ajustes a los ítems relacionados con la definición del alcance del Sistema Integrado de gestión y la definición del alcance de la certificación para el SIGC en el marco de los requisitos de la norma ISO 9001:2015, Modificación y aprobación del GSM-PRC04 Procedimiento revisión por la dirección con la inclusión de los requisitos de entrada para la revisión por la Dirección (numeral 9.3) ( Comité CDA N°5),  verificación de los indicadores de la CRA, desarrollo del curso de 2 días (2 y 9 de mayo) sobre la Guía ISO 31000 de Gestión del riesgo y se indentificaron las partes interesadas elaborando el DOFA para todos los procesos de la CRA.
 </t>
  </si>
  <si>
    <t xml:space="preserve">Se avanzó en un 20% en este indicador. Durante el mes de junio la contratista Luisa Ramírez cumplió de manera conjunta con los profesionales de la CRA las siguientes actividades: 
1. una reunión de acompañamiento para conceptualizar, determinar, establecer, e implementar las modificaciones requeridas en el Sistema de Gestión de Calidad en el marco de la norma ISO 9001:2015 con todas las dependencias. 
2. Revisión de la matriz de riesgos de gestión y de la matriz de oportunidades de todos los procesos. 
3. Desarrollo del curso de 3 días (mayo 31, junio 1 y 2) sobre la norma ISO 9001:2015 Requisitos del Sistema de Gestión de Calidad y la Guía ISO 19001:2012 para 14 personas.
4. Revisión del cumplimiento del plan de las actividades del plan de trabajo con la Oficina Asesora de Planeación y TIC. 
 </t>
  </si>
  <si>
    <t xml:space="preserve">Se avanzó en un 20% en este indicador. Durante el mes de julio la contratista Luisa Ramírez cumplió de manera conjunta con los profesionales de la CRA las siguientes actividades: 
1. Reunión con la Oficina Asesora de Planeación y TIC para revisar la propuesta de cuadro de mando integral en el que se consolidaron todos los indicadores de la entidad (estratégicos, calidad, gestión).
2. Actualización del EVC-PRC02 Procedimiento auditoría interna de calidad, el EVC-FOR01 Formato programa de auditoría interna de calidad, el EVC-FOR02 Formato plan de auditoría interna de calidad de acuerdo con los requisitos de la norma ISO 9001:2015 Y EVC-FOR09 Formato de evaluación de auditorías de gestión. 
3.  Modificación del EVC-MAN01 Manual de administración de riesgos y de oportunidades, el DES-MAN01 Manual operativo del sistema integrado de gestión y control y DES-MAN02 Resumen manual operativo del sistema integrado de gestión y control. 
4. Reunión con la Oficina Asesora de Planeación y TIC (Profesional encargada del Sistema de Gestión de Calidad) para validar el cumplimiento de las tareas documentadas en el plan de trabajo de transición a la nueva versión de la norma.
</t>
  </si>
  <si>
    <t xml:space="preserve">Se avanzó un 20% en este indicador y se cumplieron las siguientes actividades:
1. Reunión con la Oficina Asesora de Planeación y TIC  para validar el cumplimiento de las tareas documentadas en el plan de trabajo de transición a la nueva versión de la norma.
2. Se realiza la auditoría interna de calidad para los 12 procesos de la entidad identificando:
a. La pertinencia de los cambios aplicados de acuerdo con los requisitos de la norma ISO 9001:2015.
b. Oportunidades de mejora para cada uno de los procesos objeto de auditoría.
c. Divulgación de la información relacionada con los cambios del Sistema Integrado de Gestión y Control.
d. Puntos de control para el cumplimiento de los procedimientos misionales de la CRA.
3. Se realiza el informe general de la auditoría (EVC-FOR04 Formato informe de auditoría interna) con las fortalezas, las oportunidades de mejora, los hallazgos y las conclusiones para cada uno de los procesos auditados
</t>
  </si>
  <si>
    <t>Se cumplió con el 100% de cumplimiento en el indicador. Se realizó la auditoría de seguimiento número uno (1) y la uditoría de transición los días 12,13 y 14 de septiembre. El resultado fue  el mantenimiento de la certificación de la Norma NTC GP 1000:2009 y la obtención de la certificación  en la norma ISO 9001 en su versión 2015. Las dos auditorías tuvieron resultado de cero hallazgos para los procesos auditados que fueron: Dirección estratégica, Gestión de seguimiento y mejora, Gestión jurídica, Gestión de talento humano, Gestión de bienes y servicios y Evaluación y Control.</t>
  </si>
  <si>
    <t>Nuevo (SR27)</t>
  </si>
  <si>
    <t>Modificación artículo 71 de la Resolución CRA 720 de 2015</t>
  </si>
  <si>
    <t>Elaborar propuesta de resolución de trámite de la modificación artículo 71 de la Res CRA 720 de 2015 (Progresividad)</t>
  </si>
  <si>
    <t>Resolución trámite agendada en sesión de comisión de la modificación artículo 71 de la Res CRA 720 de 2015 (Progresividad)</t>
  </si>
  <si>
    <t>Se presento a Comisón y el Ministerio presento propuesta y se encuentra en análisis</t>
  </si>
  <si>
    <t>Actividad Cumplida 
Se aprobó la resolución de tramite en la sesión de comisión e inicia el proceso de participacion ciudadana.
RESOLUCIÓN CRA 805 DE 2017: “Por la cual se adiciona un parágrafo al artículo 71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</si>
  <si>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(SR28)</t>
  </si>
  <si>
    <t>Elaborar propuesta de la resolución definitiva de la modificación artículo 71 de la Res CRA 720 de 2015 (Progresividad)</t>
  </si>
  <si>
    <t>Resolución definitiva agendada en sesión de comisión de la modificación artículo 71 de la Res CRA 720 de 2015 (Progresividad)</t>
  </si>
  <si>
    <t>No iniciado hasta que se apruebe la resolución de trámite</t>
  </si>
  <si>
    <t>No iniciado hasta que se termine el proceso de participación ciudadana y se analicen las solicitudes</t>
  </si>
  <si>
    <t>No Iniciada.
La resolución de trámite esta en perido de participación ciudadana el cual es de  (30) días hábiles, contados a partir de la fecha de publicación den el Diario Oficial, esta resolución se pública el 23 de septiembre de 2017 en Diario Oficial No 50365.</t>
  </si>
  <si>
    <t>Comité de expertos el 8 de noviembre comentarios de pariticpación ciudadana, Comité tecnico el 14 nov, Nov 15 Comité de expertos.,Sesión de Comisión del 23 noviembre.</t>
  </si>
  <si>
    <t>Nuevo (SR29)</t>
  </si>
  <si>
    <t xml:space="preserve">Ampliación plazo de la Resolución 783 de 2016 (nuevo) actualización Resolución 271 de procedimiento de modificación de formulas tarifarias
</t>
  </si>
  <si>
    <t>Elaborar propuesta de resolución de trámite de ampliación plazo de la Resolución 783 2016</t>
  </si>
  <si>
    <t>Resolución trámite agendada en sesión de comisión de ampliación plazo de la Resolución 783 2016</t>
  </si>
  <si>
    <t xml:space="preserve">Actividad Cumplida
RESOLUCIÓN CRA 810 DE 2017:   “Por la cual se modifica y adiciona la Resolución CRA 783 de 2016.” http://www.cra.gov.co/es/novedades/noticias/25269-nueva-normatividad-de-la-cra
</t>
  </si>
  <si>
    <t xml:space="preserve">Actividad Cumplida
RESOLUCIÓN de trámite CRA 799 del 29 de junio de 2017:   “Por la cual se modifica y adiciona la Resolución CRA 783 de 2016.” http://www.cra.gov.co/es/novedades/noticias/25269-nueva-normatividad-de-la-cra
</t>
  </si>
  <si>
    <t>Nuevo (SR30)</t>
  </si>
  <si>
    <t xml:space="preserve">Ampliación plazo de la Resolución 783 de 2016 (nuevo)ctualización Resolución 271 de procedimiento de modificación de formulas tarifarias
</t>
  </si>
  <si>
    <t xml:space="preserve">Elaborar propuesta de la resolución definitiva de ampliación plazo de la Resolución 783 2016 </t>
  </si>
  <si>
    <t>Resolución definitiva agendada en sesión de comisión de ampliación plazo de la Resolución 783 2016</t>
  </si>
  <si>
    <t>Septiermbre</t>
  </si>
  <si>
    <t>Se encuentra en análisis de las observaciones recibidas en participación ciudadana que finalizó el dia 25  de julio de 2017</t>
  </si>
  <si>
    <t>Se realizo la presentación de los comentarios de participación ciudadana al comité de expertos y comité técnico, el proyecto de resolución se presentará en sesión de comisión en septiembre</t>
  </si>
  <si>
    <t xml:space="preserve">Actividad Cumplida
RESOLUCIÓN definitiva CRA 810 del 15 septiembre de 2017:   “Por la cual se modifica y adiciona la Resolución CRA 783 de 2016.” http://www.cra.gov.co/es/novedades/noticias/25269-nueva-normatividad-de-la-cra
</t>
  </si>
  <si>
    <t>Nuevo (SR31)</t>
  </si>
  <si>
    <t>Modificación y adición parcial de la Resolución CRA 351 de 2005 y modificación parcial de las Resoluciones CRA 352 de 2005 y CRA 482 de 2009</t>
  </si>
  <si>
    <t xml:space="preserve">Elaborar propuesta de la resolución de trámite de la Modificación y adición parcial de la Resolución CRA 351 de 2005 y modificación parcial de las Resoluciones CRA 352 de 2005 y CRA 482 de 2009 </t>
  </si>
  <si>
    <t>Resolución trámite agendada en sesión de comisión de la Modificación y adición parcial de la Resolución CRA 351 de 2005 y modificación parcial de las Resoluciones CRA 352 de 2005 y CRA 482 de 2009</t>
  </si>
  <si>
    <t>Se aprobo la resolución de tramite en la sesión de comisión e inicial el proceso de participacion ciudadana</t>
  </si>
  <si>
    <t>Se aprobo la resolución de tramite en la sesión de comisión e inicial el proceso de participacion ciudadana.
RESOLUCIÓN CRA 806 DE 2017: “Por la cual se presenta el proyecto de resolución “Por la cual se modifica y adiciona parcialmente la Resolución CRA 351 de 2005 y se modifican parcialmente las Resoluciones CRA 352 de 2005 y CRA 482 de 2009”</t>
  </si>
  <si>
    <t>Nuevo (SR33)</t>
  </si>
  <si>
    <t>Modificación de la Resolución CRA 720 de 2015, artículo 15</t>
  </si>
  <si>
    <t>Elaborar propuesta de la resolución definitiva de la  Modificación de la Resolución CRA 720 de 2015, artículo 15</t>
  </si>
  <si>
    <t>Resolución definitiva agendada en sesión de comisión de la Modificación de la Resolución CRA 720 de 2015, artículo 15</t>
  </si>
  <si>
    <t>Actividad Cumplida.
Se aprobo en sesión de comision la resolución definitiva que modificación de la Resolución CRA 720 de 2015, artículo 15 (29 de agosto de 2017)</t>
  </si>
  <si>
    <t>Actividad Cumplida
Se aprobó en sesión de comision la resolución definitiva que modificación de la Resolución CRA 720 de 2015, artículo 15 (29 de agosto de 2017)
 la Resolución CRA N°807 “Por la cual se corrige un error formal de carácter de digitación del artículo 15 de la Resolución CRA 720 de 2015 “Por la cual se establece el régimen de regulación tarifaria al que deben someterse las personas prestadoras del servicio público de aseo que atiendan en municipios de más de 5.000 suscriptores en áreas urbanas, la metodología que deben utilizar para el cálculo de las tarifas del servicio público de aseo y se dictan otras disposiciones”.</t>
  </si>
  <si>
    <t>Nuevo (SR34)</t>
  </si>
  <si>
    <t>Modificación Régimen de calidad y descuentos</t>
  </si>
  <si>
    <t>Elaborar propuesta de la resolución de trámite de la Modificación Régimen de calidad y descuentos</t>
  </si>
  <si>
    <t>Resolución de trámite agendada en sesión de comisión de la Modificación Régimen de calidad y descuentos</t>
  </si>
  <si>
    <t>Se inicio el proceso de compilación y análisis de datos</t>
  </si>
  <si>
    <t>En Elaboración.
 - Desarrollo de la propuesta regulatoria la cual se agendó y presentó en el Comité de Expertos en sesión ordinaria No 75 del 20 de septiembre del presente año.</t>
  </si>
  <si>
    <t xml:space="preserve">Actividad cumplida, El pasado 26 de octubre de 2017, se llevó a cabo la sesión de Comisión Ordinaria No. 233 presidida por el Viceministro de Agua Potable y Saneamiento Básico (E), Raúl Lacouture Daza, 
en  donde  se  aprobaron  las  Resoluciones  CRA  812  de  26  de  octubre de 2017 sobre Régimen Calidad y Descuentos, “Por la cual  se  hace  público  el  proyecto  de  Resolución  ‘Por  la  cual se modifica y adiciona parcialmente el régimen de calidad y descuentos establecido mediante el TÍTULO VII de la Resolución CRA  688  de  2014’,  se  da  cumplimiento  a  lo  previsto  por  el artículo  2.3.6.3.3.9  del  Decreto  1077  de  2015  y  se  inicia  el  proceso  de  discusión  directa  con  los  usuarios  y  agentes  del sector”. </t>
  </si>
  <si>
    <t>Nuevo (SR35)</t>
  </si>
  <si>
    <t>Elaborar propuesta de la resolución definitiva de la Modificación Régimen de calidad y descuentos</t>
  </si>
  <si>
    <t>Resolución definitiva agendada en sesión de comisión de la Modificación Régimen de calidad y descuentos</t>
  </si>
  <si>
    <t>No inciado
-En elaboración resolución de tramite</t>
  </si>
  <si>
    <t>No se preveen demasidaos cambios en la pariticpación ciudadana  que termina el 16 de noviembre. Se espera agendar para sesión de comisión del 30 de noviembre.</t>
  </si>
  <si>
    <t>Nuevo (SR36)</t>
  </si>
  <si>
    <t>Derogatorias parciales de las Res.CRA Nos.271, de 2003, 422 de 2007 y  de procedimientos</t>
  </si>
  <si>
    <t>Elaborar propuesta de la resolución definitiva de las Derogatorias parciales de las Res.CRA Nos.271, de 2003, 422 de 2007 y  de procedimientos</t>
  </si>
  <si>
    <t>Resolución definitiva agendada en sesión de comisión de las Derogatorias parciales de las Res.CRA Nos.271, de 2003, 422 de 2007 y  de procedimientos</t>
  </si>
  <si>
    <t>Se presento ante el comité de expertos las lineas estrategicas que debe tener el proyecto de resolución, el comité solicito que de acuerdo a las discuciones se estructurara un documento para aprobación, previo a iniciar los soportes documentales (documento de trabajo y resolución)</t>
  </si>
  <si>
    <t>En Elaboración.
 - Desarrolló por parte del equipo de trabajo primer borrador de documento de trabajo y proyecto de resolución
- Revisión por parte de los expertos comisonados a cargo</t>
  </si>
  <si>
    <t>Se expidió la Resolución de trámite el 27 de octubre, esta en participación Ciudfadana.</t>
  </si>
  <si>
    <t>Nuevo (OAJ7)</t>
  </si>
  <si>
    <t>Gestión jurídica</t>
  </si>
  <si>
    <t>Optimizar los procedimientos asociados a actuaciones particulares de los prestadores de los servicios públicos de agua potable y saneamiento básico</t>
  </si>
  <si>
    <t>NA</t>
  </si>
  <si>
    <t>Adelantar el proceso de cobro coactivo respecto de las obligaciones impagas a la entidad</t>
  </si>
  <si>
    <t>Porcentaje de procesos de cobro coactivo adelantados en cumplimiento de los parámetros legales</t>
  </si>
  <si>
    <t>eficiencia</t>
  </si>
  <si>
    <t>diciembre</t>
  </si>
  <si>
    <t xml:space="preserve">Se cumplió en un 100% el desarrollo de los procesos de cobro coactivo en cada una de sus etapas, en observacion de los parámetros legalmente establecidos. </t>
  </si>
  <si>
    <t>Nuevo (OAJ8)</t>
  </si>
  <si>
    <t>Atender las demandas, denuncias y conciliaciones recibidas por la entidad.</t>
  </si>
  <si>
    <t>todos los meses</t>
  </si>
  <si>
    <t xml:space="preserve">informes de seguimiento a procesos </t>
  </si>
  <si>
    <t>Se esta estructurando la nueva propuesta para llevar a comité de expertos</t>
  </si>
  <si>
    <t>De acuerdo con lo planeado se cumplió al 100% con la actividad, de conformidad con el informe remitido el 6 de octubre de 2017 a la Jefe de la oficina Asesora Jurídica.  A 30 de septiembre de 2017, se encuentran activos 8 procesos.</t>
  </si>
  <si>
    <t>Se cumplió al 100% con la actividad, de conformidad con el informe remitido el 3 de noviembre de 2017 a la jefe de la oficina Asesora Jurídica.  
A 31 de octubre de 2017, se encuentran activos 8 procesos.</t>
  </si>
  <si>
    <t>Nuevo (SAF14)</t>
  </si>
  <si>
    <t xml:space="preserve">Ejecutar el Programa de Auditoría y Control y el Programa de Gestión del Documento Electrónico) comprendidos en el Programa de Gestión Documental </t>
  </si>
  <si>
    <t>Programas de Gestión Documental implementados</t>
  </si>
  <si>
    <t>En el mes de agosto se  comenzó a realizar el Plan de auditoria interna  y  se tienen diligenciados los formatos de lista de verificación  de los procesos de Talento Humano, contratación, control interno disciplinario, control interno , gestión juridica y gestion regulatoria. 
El Programa de Gestión de Documento electronico se esta comenzando con la elaboración de la Guia de Documento Electronico, la cual se esta elaborando y se lleva un 10% de avance.</t>
  </si>
  <si>
    <t>Se continúa con la elaboración de la lista de verificación de las auditorias, las cuales se tiene planeado realizarlas en el mes de Octubre.
El Programa de Gestión de Documento Electronico es la misma Guia que se esta realizando de documento electronico.</t>
  </si>
  <si>
    <t>Se finalizó la lista de verificación de las areas de talento humano, juridica, regulación, contratos, control interno, control interno disciplinario y nómina. Se realizó el cronogrma de auditorias que inicia el 15 de noviembre y finaliza el 30 de noviembre.</t>
  </si>
  <si>
    <t>NO INICIADO</t>
  </si>
  <si>
    <t>VENCIDO</t>
  </si>
  <si>
    <t>Gestión de bienes y servicios</t>
  </si>
  <si>
    <t>Servicio al ciudadano</t>
  </si>
  <si>
    <t>Gestión de seguimiento y mejora</t>
  </si>
  <si>
    <t>RIESGO</t>
  </si>
  <si>
    <t>Se presentó en el comité de expertos de 04 de octubre de 2017, Se solicitaron ajustes , se agendó proyecto con ajustes para Comité de Expertos de 01 de noviembre de 2017, Sesión de Xcomisión del 14 diciembre.</t>
  </si>
  <si>
    <t xml:space="preserve">
Revisión Integral de la Regulación del Sector de Agua Potable y Saneamiento Básico en Colombia. Actualización de la resolución CRA 151 de 2001.</t>
  </si>
  <si>
    <t xml:space="preserve">ASE: Se presentó a participación ciudadana mediante la resolución 811 de 2017, la cual termina el 7 de noviembre de 2017. 
Actualización Res. 151:  Continua pendiente de ajustes por parte de la Subdirección de Regulación, Esta por definirse si es un documento compilatorio, o es una Resolución única compilatoria. El 7 de noviembre se inicia el análisis de avance jurídico y sin perjuicio de todo lo anterior, si el proyecto fuera una Resolución se sugiere presentarlo en la última sesión de comisón del año.
</t>
  </si>
  <si>
    <t>Se expidió la Resolución de trámite, esta en participación Ciudfadana.</t>
  </si>
  <si>
    <t>CONVENCIONES</t>
  </si>
  <si>
    <t>PROYECTOS RETIRADOS DE AGENDA REGULATORIA 2017</t>
  </si>
  <si>
    <t>PROYECTOS FINALIZADOS</t>
  </si>
  <si>
    <t>PROYECTOS EN EJECUCIÓN</t>
  </si>
  <si>
    <t>Semáforo</t>
  </si>
  <si>
    <t>OBJETIVO DEL SECTOR</t>
  </si>
  <si>
    <t>Avance 31 de octubre</t>
  </si>
  <si>
    <t>Avance Primer Trimestre</t>
  </si>
  <si>
    <t xml:space="preserve">Descripción Cualitativa </t>
  </si>
  <si>
    <t>% Avance Segundo  Trimestre</t>
  </si>
  <si>
    <t>% Avance Tercer  Trimestre</t>
  </si>
  <si>
    <t>RIESGOS</t>
  </si>
  <si>
    <t>Formular las políticas, normativa, regulación y demás instrumentos legales y de gestión, mediante la presentación y aprobación de las mismas , para mejorar la prestación de los servicios de Agua Potable y Saneamiento Básico, consolidar un mejor sistema de Ciudades amables y productivas, mejorar la calidad de vida de las personas en el territorio nacional, contribuyendo con la disminución del déficit de vivienda urbana,  y con el desarrollo económico de Colombia.</t>
  </si>
  <si>
    <t>Promover a través de la regulación, las condiciones de mercado adecuadas para la prestación de los servicios de Acueducto, Alcantarillado y Aseo.</t>
  </si>
  <si>
    <t>1. Cálculo del DEA</t>
  </si>
  <si>
    <t>Ver informe Agenda Regulatoria</t>
  </si>
  <si>
    <t>2. Ajuste régimen de calidad y descuentos</t>
  </si>
  <si>
    <t>3. Actualización mercado regional</t>
  </si>
  <si>
    <t>Desarrollar instrumentos que contribuyan a la mejora de la prestación del servicio de acueducto y alcantarillado y el incremento de cobertura    en pequeños prestadores (menos de 5.000 suscriptores)</t>
  </si>
  <si>
    <t>1. Marco tarifario de acueducto y alcantarillado (menos de 5.000 suscriptores)</t>
  </si>
  <si>
    <t>1. Actualización de la Resolución 315 de clasificación de niveles de riesgo y de la Resolución 201 de PGR para los servicios de acueducto y alcantarillado. (Clasificación prestadores AA)</t>
  </si>
  <si>
    <t>Se pasa para 2018</t>
  </si>
  <si>
    <t>2. Regulación de asociaciones público privadas AA</t>
  </si>
  <si>
    <t>Definir instrumentos regulatorios que  incentiven el  uso  eficiente y de  ahorro del agua y reducción de impactos en fuentes hídricas</t>
  </si>
  <si>
    <t>2. Consumo suntuario</t>
  </si>
  <si>
    <t>No se va a regular se pasa a estudio paralelo</t>
  </si>
  <si>
    <t>2. Modificación Régimen Calidad y Descuentos</t>
  </si>
  <si>
    <t>1. Provisión de inversiones aprovechamiento</t>
  </si>
  <si>
    <t>Desarrollar instrumentos que contribuyan a la mejora de la prestación del servicio de aseo y el incremento de cobertura   en pequeños prestadores (menos de 5.000  suscriptores)  promoviendo la regionalización</t>
  </si>
  <si>
    <t>1. Marco tarifario de aseo (menos de 5.000 suscriptores (Quedo solo trámite)</t>
  </si>
  <si>
    <t>Res Def para 2018</t>
  </si>
  <si>
    <t>Definitiva para 2018</t>
  </si>
  <si>
    <t>1. Actualización de la Resolución 315 de clasificación de niveles de riesgo y de la Resolución 201 de PGR para los servicios de aseo. (SR14)</t>
  </si>
  <si>
    <t>Pasa a 2018</t>
  </si>
  <si>
    <t>Areas de Servicio Exclusivo</t>
  </si>
  <si>
    <t>1. Modificación Art. 71 de la Resolución CRA 720 de 2015, (Nueva)</t>
  </si>
  <si>
    <t xml:space="preserve">2.  Por el cual se desarrolla el artículo 72 de la Res. CRA 720 de 2015 y se adiciona la cláusula 10 del anexo No. 1 de la Resolución CRA 778 de 2016 y el artículo 4 de la Resolución CRA 233 de 2002 (antes competencia). </t>
  </si>
  <si>
    <t>Res. Definitiva para 2018</t>
  </si>
  <si>
    <t>Modificación y adición parcial de las Res CRA 351 de 2005 y modificación parcial de lasd Resoluciones CRA 352 de 2005 y CRA 482 de 2009 ( Tarifas)</t>
  </si>
  <si>
    <t>Modificación de la Res CRA 720 de 2015, articulo 15 ( Yerro)</t>
  </si>
  <si>
    <t>Optimizar los procedimientos asociados a actuaciones particulares de los prestadores de  los  servicios  públicos  de agua potable y saneamiento</t>
  </si>
  <si>
    <t>1. Actualización Resolución 271 de procedimiento de modificación de fórmulas tarifarias</t>
  </si>
  <si>
    <t>Res. Definitiva para 2019</t>
  </si>
  <si>
    <t>2. Ampliación plaz&lt;o de la Resolución 783 de 2016 (nuevo)</t>
  </si>
  <si>
    <t>2. Revisión integral de la Regulación de APSB RES CRA 151 de 2001</t>
  </si>
  <si>
    <t>DEROGATORIA Y MODIFICACIÓNDE DISPOSICIONES ( Nueva)</t>
  </si>
  <si>
    <t>Establecer condiciones regulatorias  particulares acorde con los requerimientos de los prestadores de los servicios  públicos  de acueducto  alcantarillado  y aseo a nivel nacional</t>
  </si>
  <si>
    <t>Actos administrativos tramitados acorde con demanda</t>
  </si>
  <si>
    <t xml:space="preserve">De acuerdo con lo planeado se cumplió al 100% con la actividad, de conformidad con el informe remitido el día </t>
  </si>
  <si>
    <t>Fortalecer los mecanismos de interacción del Sector hacia sus públicos de interés, mediante oportunidad y pertinencia en los procesos de atención, asistencia técnica, capacitación y entrega de información, para mejorar la percepción  de las partes interesadas y la transparencia de las Entidades del Sector</t>
  </si>
  <si>
    <t>Implementar el Análisis de Impacto Normativo (AIN) en la regulación que  expida  la  CRA como  instrumentos para incorporación de mejores prácticas internacionales en el marco de los compromisos de Colombia con la OCDE</t>
  </si>
  <si>
    <t>Número de pilotos desarrollados</t>
  </si>
  <si>
    <t>Proyecto de regulación con aplicación de la metodología AIN</t>
  </si>
  <si>
    <t>Se ha avanzado en dos de las siete etapas de la aplicación de la metodología AIN con el acompañamiento del DNP: definición del problema e identificación de objetivos.</t>
  </si>
  <si>
    <t>Actividad para el cuarto timestre</t>
  </si>
  <si>
    <t>Generar   conocimiento que permita mejorar la eficiencia de los instrumentos normativos, regulatorios y de política del sector de agua potable y saneamiento básico</t>
  </si>
  <si>
    <t>1. Estudios asociados al desarrollo del sector de APSB</t>
  </si>
  <si>
    <t>Documentos de seguimiento y/o análisis de medidas regulatorias</t>
  </si>
  <si>
    <t xml:space="preserve">
La Subdirección de Regulación presento el documento de seguimiento aplicación y ajuste al consumo básico, el cual fue presentado en el Comité de Expertos. Dicho documento fue aprobado y se tiene prevista su presentación en la Sesión de Comisión del mes de Julio de 2017.</t>
  </si>
  <si>
    <t>Publicación anual</t>
  </si>
  <si>
    <t>Esta actividad esta programada para el cuarto trimestre. La Dirección Ejecutiva se encuentra estructurando el documento el cual contiene los siguientes estudios:  1. Diagnostico Marco Tarifario de Aseo  2.   Competencia  3. Regionales.  
Se está haciendo la consulta sobre el proceso contractual, a través de la Tienda Virtual de Estado Colombiano o con un operador logístico.</t>
  </si>
  <si>
    <t>Número de documentos de política (Conpes) y normas sectoriales (decretos) construidas con apoyo de la UAE CRA</t>
  </si>
  <si>
    <t>Documento propuesta para la formulación de política y/o desarrollos normativos con enfoque ambiental sobre energía renovable.</t>
  </si>
  <si>
    <t>Esta actividad esta planeada para el cuarto trimestre.</t>
  </si>
  <si>
    <t>En el mes de junio no se produjeron  observaciones a proyectos de Ley, Decretos o Documentos Conpes por parte de  la Comisión, por lo tanto no se elaboraron documentos de análisis.
No obstante lo anterior, el 22 de junio se recibió solicitud  de  la Superintendencia de Industria y Comercio – SIC al documento de Análisis de Impacto Normativo -AIN de la implementación de un reglamento técnico metrológico aplicable a medidores de agua  potable fría y caliente y energía eléctrica, para observaciones y comentarios. En ese sentido se dará respuesta a esta solicitud en el siguiente mes.</t>
  </si>
  <si>
    <t>Implementar  un  plan de asistencia técnica  y capacitación con enfoque territorial para facilitar la aplicación y conocimiento de los marcos regulatorios de acueducto y alcantarillado y de aseo</t>
  </si>
  <si>
    <t>Talleres regionales</t>
  </si>
  <si>
    <t xml:space="preserve">Se tiene un avance del 50% de la actividad. Se efectuarón reuniones con Organismos internacionales de Cooperación para divulgar la Agenda Regulatoria de la CRA y buscar áreas afines de trabajo para el desarrollo de estudios y proyectos.
Se han efectuado acercamientos virtuales con los funcionarios de la Cancilleria que tienen a su cargo el Plan Fronteras, con el fin de identificar áreas de trabajo conjunto en el marco de los estudios paralelos que desarrolla la CRA.
</t>
  </si>
  <si>
    <t>Fortalecer los procesos de participación ciudadana  y  de rendición de cuentas orientados  a  divulgar las propuestas regulatorias y el resultado de la gestión institucional</t>
  </si>
  <si>
    <t>Porcentaje de jornadas de participación ciudadana realizadas acorde con  la agenda regulatoria anual</t>
  </si>
  <si>
    <t>Jornadas   de   rendición de cuentas en el marco de la estrategia de transparencia</t>
  </si>
  <si>
    <t>Jornada de rendición de cuentas a nivel nacional</t>
  </si>
  <si>
    <t>Porcentaje de actividades de la estrategia de comunicaciones ejecutadas utilizando los diferentes medios disponibles dirigidas a los diferentes stakeholders y orientada a divulgar la gestión institucional, los desarrollos regulatorios y avances sectoriales</t>
  </si>
  <si>
    <t>Se tiene un avance del 25%, que corresponde a la ejecución de las siguientes actividades: actualización permanente de la página web y redes sociales; creación y publicación semanal del boletín informativo NotiCRA; y la redacción del boletin de prensa acerca de las Áreas de Servicio exclusivo de Bogotá.</t>
  </si>
  <si>
    <t>Se tiene un avance del 25% para el trimestre, 50% acumulado,  que corresponde a la ejecución de las siguientes actividades: actualización permanente de la página web y redes sociales; creación y publicación semanal del boletín informativo NotiCRA .</t>
  </si>
  <si>
    <t>Se tiene un avance del 25% para el trimestre, 50% acumulado,  que corresponde a la ejecución de las siguientes actividades: actualización permanente de la página web y redes sociales; creación y publicación semanal del boletín informativo NotiCRA .
Se han venido realizando 15 de las 20 actividades de la Estrategía de Comunicaciones, estan pendientes para el último trimestre las realacionadas con la Audiencia de Rendición de Cuentas, la consulta a los ciudadanos sobre los temas de interés, la capacitación a los funcionarios sobre los mecanismos e importancia de la Rwendición de cuentas, la consulta a los ciudadanos sobre la satisfacción frente al proceso de Rendición de Cuentas y la de consultar a los ciudadanos sobre la satisfacción de los servicios ofrecidos por la CRA.</t>
  </si>
  <si>
    <t>Incrementar la cantidad de alianzas estratégicas y APPs en el Sector, mediante la interacción con Gremios, Entidades involucrados en el Sector, Entidades de cooperación internacional, Entidades territoriales y en general cualquier Ente externo al Sector, que permitan incrementar recursos, generar conocimientos técnicos adicionales, implementar programas y proyectos de vivienda y APSB.</t>
  </si>
  <si>
    <t>Estructurar e implementar una estrategia posicionamiento con cooperantes internacionales    y    de intercambio de experiencias con países a nivel mundial</t>
  </si>
  <si>
    <t>Se está explorando las posibles alternativas para lograr la Cooperación Internacional. Se han efectuado acercamientos con la Cooperación coreana, española e inglesa, para definir agenda de cooperación y suscribir convenios.</t>
  </si>
  <si>
    <t xml:space="preserve">
Se remitió el documento de Memorando de Entendimiento a los representantes de la Fundación Getulio Vargas. Este documento ya fue revisado en la CRA. </t>
  </si>
  <si>
    <t>Número de eventos internacionales para presentar y promocionar los desarrollos regulatorios de APSB de Colombia</t>
  </si>
  <si>
    <t>Se estan adelantando los contactos con el Instituto Tecnógico del Ministerio de Medio Ambiente de Corea, para buscar la participación de la CRA, en el Global Green Hub Corea 2017. La CRA participó en el Programa de mejoramiento, capacidades  y transferencia tecnológica, con KSP, en el Hotel Dorado Capital, el 14 de marzo de 2017. Ver NotiCRA http://cra.gov.co/apc-aa-files/35383137643637613966333438336638/noticra-3_1.pdf</t>
  </si>
  <si>
    <t xml:space="preserve"> Se están adelantando actividades para divulgación sobre actuaciones regulatorias en el evento internacional con la Fundación FVG y ABAR en Río de Janeiro en el mes de julio..
</t>
  </si>
  <si>
    <t>Mejorar el desempeño de los servidores públicos, mediante estrategias de gestión de talento humano que permitan contar con personal competente, suficiente y motivado, para el logro de los objetivos del Sector.</t>
  </si>
  <si>
    <t>Fortalecer  la  estructura  institucional de    la CRA para responder a los requerimientos sectoriales y para la implementación del AIN</t>
  </si>
  <si>
    <t>Propuesta de decreto de estructura de planta</t>
  </si>
  <si>
    <t xml:space="preserve">
1. El 24 de mayo de 2017, se realizó reunión del Dr. John Isaza, del Area de Desarrollo Organizacional  del DAFP, el cual explicó el procedimiento para realizar la modificación de la estructura.
2. Mediante comunicación CRA-20173160025591 del 25 de mayo se solicitó acompañamiento formal a la Directora del DAFP, dicho oficio fue respondido con radicado 20174000148551 del 27 de junio de este año.</t>
  </si>
  <si>
    <t>Mejorar los procesos y la tecnología que usa el Sector, mediante proyectos de modernización tecnológica y administrativa que permitan prestar servicios de manera eficiente, eficaz y efectiva.</t>
  </si>
  <si>
    <t>Implementar el  Marco  de  Referencia de Arquitectura TI de Colombia para habilitar la estrategia GEL</t>
  </si>
  <si>
    <t>(Número de metas GEL cumplidas / Número total de metas por cumplir)* 100</t>
  </si>
  <si>
    <t>Se avanzó en el 52,67%, de las actividades programadas para cumplimiento en implemantación GEL, las cuales son: informe cumplimiento GEL 10%; adquisición de infraestrucutra 71,43%; adquisión del servicio de página web 70%.</t>
  </si>
  <si>
    <t>Optimizar  la  gestión  administrativa para apoyar de manera eficiente el logro de las metas institucionales (Normas de contabilidad NICS, instrumentos archivísticos, gestión de servicios de TIC’s, MECI, etc.)</t>
  </si>
  <si>
    <t>Fortalecer las capacidades de los funcionarios de la UAE CRA orientada a lograr la excelencia a nivel misional y en los procesos de apoyo ( plan de capacitación, intercambio de experiencias sectoriales e intersectoriales   a nivel nacional e internacional, plan de talento humano, clima organizacional, concurso de méritos,  plan  de  bienestar, teletrabajo)</t>
  </si>
  <si>
    <t>Se reporta un avance 34%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</si>
  <si>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25%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</si>
  <si>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Se reporta un avance de 17% que corresponde a la ejecución de las actividades programadas, como son: diseño e implementación del plan piloto para el teletrabajo; diseño del plan de intervención de clima laboral, formulación e implementación del plan institucional de capacitación y de bienestar; y la definición del proceso de concurso de méritos.</t>
  </si>
  <si>
    <t>Contar con los recursos necesarios en el Sector, que garanticen la continuidad de los programas y planes de cada Entidad, mediante la realización de planes y proyectos atractivos, la gestión ante el Gobierno Nacional, el buen manejo de los recursos y la adecuada planeación de las inversiones</t>
  </si>
  <si>
    <t>Fortalecer la planeación presupuestal de la Entidad, bajo la metodología de presupuesto orientado a resultados, mediante la implementación de herramientas de programación, formulación y seguimiento  de  los  proyectos  de  inversión,  de  tal forma  que  se  pueda  contar  con  los  recursos necesarios,  mejorar  la  eficiencia  en  su  manejo  y facilitar la toma de decisiones.</t>
  </si>
  <si>
    <t>La entidad alcanzó una ejecución total del 40% en compromisos y 27% en obligaciones. La ejecución en funcionamiento alcanzó el 33% en compromisos y el 31% en obligaciones. En inversión se alcanzó una ejecución del 66% en compromisos y 12% en obligaciones.
http://cra.gov.co/es/nuestra-gestion/presupuestos</t>
  </si>
  <si>
    <t>La entidad alcanzó una ejecución total del 58% en compromisos y 46% en obligaciones. La ejecución en funcionamiento alcanzó el 51% en compromisos y el 50% en obligaciones. En inversión se alcanzó una ejecución del 82% en compromisos y 34% en obligaciones. 
Soporte: Reporte SIIF corte junio 30 de 2017</t>
  </si>
  <si>
    <t>La entidad alcanzó una ejecución total del 73,8% en compromisos y 64,4% en obligaciones. 
Soporte: Reporte SIIF corte septiembre 30 de 2017</t>
  </si>
  <si>
    <t>Total PEQ</t>
  </si>
  <si>
    <t>PLAN DE ACCIÓN INSTITUCIONAL  - PAI  2021  - COMISIÓN DE REGULACIÓN DE AGUA POTABLE Y SANEAMIENTO BÁSICO</t>
  </si>
  <si>
    <t>PND</t>
  </si>
  <si>
    <t>PES 2019 - 2022</t>
  </si>
  <si>
    <t>MIPG</t>
  </si>
  <si>
    <t xml:space="preserve">                  PEQ VIGENCIA 2020-2024</t>
  </si>
  <si>
    <t xml:space="preserve">                                                                                                            PAI VIGENCIA 2021</t>
  </si>
  <si>
    <t>AVANCE CUALITATIVO PAI 2021</t>
  </si>
  <si>
    <t>N° INDICADOR</t>
  </si>
  <si>
    <t>PACTO</t>
  </si>
  <si>
    <t>LINEA</t>
  </si>
  <si>
    <t>OBJETIVOS</t>
  </si>
  <si>
    <t>ODS</t>
  </si>
  <si>
    <t>OBJETIVOS DEL SECTOR - PES</t>
  </si>
  <si>
    <t>INDICADOR  PES</t>
  </si>
  <si>
    <t>META 
PES 2021</t>
  </si>
  <si>
    <t>DIMENSIÓN MIPG
(Dec. 1499 de 2017)</t>
  </si>
  <si>
    <t>POLÍTICA DE GESTIÓN
 Y DESEMPEÑO
(Dec. 1499 de 2017)</t>
  </si>
  <si>
    <t>PLAN INSTITUCIONAL ASOCIADO
(Dec. 612 DE 2018)</t>
  </si>
  <si>
    <t>OBJETIVOS ESTRATÉGICOS DE LA ENTIDAD</t>
  </si>
  <si>
    <t>PROYECTOS 
ESTRATÉGICOS</t>
  </si>
  <si>
    <t>META
2021</t>
  </si>
  <si>
    <t>PROYECTO - PRODUCTO
 2021</t>
  </si>
  <si>
    <t>ÁREA RESPONSABLE</t>
  </si>
  <si>
    <t>ACTIVIDADES 
2021</t>
  </si>
  <si>
    <t>PESO %</t>
  </si>
  <si>
    <t>CUMPLIMIENTO DE LA ACTIVIDAD
 (Indicar mes)</t>
  </si>
  <si>
    <t>ESTADO DE LA ACTIVIDAD ENERO</t>
  </si>
  <si>
    <t>ESTADO DE LA ACTIVIDAD FEBRERO</t>
  </si>
  <si>
    <t>ESTADO DE LA ACTIVIDAD MARZO</t>
  </si>
  <si>
    <t>ESTADO DE LA ACTIVIDAD ABRIL</t>
  </si>
  <si>
    <t>ESTADO DE LA ACTIVIDAD MAYO</t>
  </si>
  <si>
    <t>ESTADO DE LA ACTIVIDAD JUNIO</t>
  </si>
  <si>
    <t>ESTADO DE LA ACTIVIDAD JULIO</t>
  </si>
  <si>
    <t>ESTADO DE LA ACTIVIDAD AGOSTO</t>
  </si>
  <si>
    <t>ESTADO DE LA ACTIVIDAD SEPTIEMBRE</t>
  </si>
  <si>
    <t>ESTADO DE LA ACTIVIDAD OCTUBRE</t>
  </si>
  <si>
    <t>ESTADO DE LA ACTIVIDAD NOVIEMBRE</t>
  </si>
  <si>
    <t>ESTADO DE LA ACTIVIDAD DICIEMBRE</t>
  </si>
  <si>
    <t xml:space="preserve">PRODUCTO  </t>
  </si>
  <si>
    <t>CUMPLIMIENTO PRODUCTO
(Indicar mes)</t>
  </si>
  <si>
    <t>ESTADO PRODUCTO ENERO</t>
  </si>
  <si>
    <t>ESTADO PRODUCTO FEBRERO</t>
  </si>
  <si>
    <t>ESTADO PRODUCTO MARZO</t>
  </si>
  <si>
    <t>ESTADO PRODUCTO ABRIL</t>
  </si>
  <si>
    <t>ESTADO PRODUCTO MAYO</t>
  </si>
  <si>
    <t>ESTADO PRODUCTO JUNIO</t>
  </si>
  <si>
    <t>ESTADO PRODUCTO JULIO</t>
  </si>
  <si>
    <t>ESTADO PRODUCTO AGOSTO</t>
  </si>
  <si>
    <t>ESTADO PRODUCTO SEPTIEMBRE</t>
  </si>
  <si>
    <t>ESTADO PRODUCTO OCTUBRE</t>
  </si>
  <si>
    <t>ESTADO PRODUCTO NOVIEMBRE</t>
  </si>
  <si>
    <t>ESTADO PRODUCTO DICIEMBRE</t>
  </si>
  <si>
    <t>ESTADO PRODUCTO ENERO 22</t>
  </si>
  <si>
    <t>RECURSOS
 REQUERIDOS</t>
  </si>
  <si>
    <t xml:space="preserve"> RECURSOS DE INVERSIÓN
(valor en $)
ASIGNADO </t>
  </si>
  <si>
    <t xml:space="preserve"> RECURSOS POR PROYECTO DE INVERSIÓN
(valor en $)
 </t>
  </si>
  <si>
    <t>PROYECTO DE INVERSIÓN ASOCIADO</t>
  </si>
  <si>
    <t>AVANCE CUALITATIVO  ENERO</t>
  </si>
  <si>
    <t xml:space="preserve">                                                                                                                                                                      </t>
  </si>
  <si>
    <t>SR</t>
  </si>
  <si>
    <t>PROYECTOS DE  ACUEDUCTO Y ALCANTARILLADO</t>
  </si>
  <si>
    <t>ACUEDUCTO Y ALCANTARILLADO</t>
  </si>
  <si>
    <t>Pacto por la calidad y eficiencia de servicios públicos:
Línea 2. Objetivo 1.
Pacto por la sostenibilidad:
Línea 4. Objetivo 2.</t>
  </si>
  <si>
    <t>Linea 1. Transformación de la administración pública.
Linea 2.Agua limpia y saneamiento básico adecuado.
Linea 3. Desarrollo Urbano y Sistema deCiudades para la sostenibilidad, la productividad y la calidad de vida.
Linea 4. Instituciones ambientales modernas, apropiación social de la biodiversidad y manejo efectivo de conflictos.</t>
  </si>
  <si>
    <t>1.  Implementar estrategias para el logro de la prestación eficiente, sostenible e incluyente de los servicios de APSB, con orientación regional y una política nacional de la gestión integral de los residuos sólidos que articule el concepto de economía circular.
2. Robustecer los mecanismos de articulación y coordinación para la sostenibilidad.
3. Acelerar la economía circular como base para la reducción, reutilización y reciclaje de residuos.
4. Incorporar las modificaciones pertinentes al esquema y capacidad institucional del sector, para mejorar la ejecución de proyectos y fortalecer la vigilancia y regulación oportuna y diferenciada a las empresas.
5. Adopatar medidas para proteger las fuentes de agua y garantizar sus sostenibilidad en el tiempo, con un enfoque de economía circular.</t>
  </si>
  <si>
    <t>1. Fin de la pobreza.
6. Agua limpia y saneamiento básico.
10. Reducción de las desigualdades.
11. Ciudades y comunidades sostenibles.
12. Producción y consumos responsables.
16. Paz justicia e instituciones sólidas.</t>
  </si>
  <si>
    <t xml:space="preserve">1. Mejorar la cobertura, calidad y continuidad de los servicios de Agua Potable y Saneamiento Básico.
2. Promover el desarrollo urbano y territorial.
</t>
  </si>
  <si>
    <t xml:space="preserve">CRA01. Número de actuaciones regulatorias publicadas o Documentos regulatorios de Acueducto, Alcantarillado y Aseo que promuevan el desarrollo territorial.= 1
CRA02. Número de documentos y/o estudios para el análisis y desarrollo del sector de APSB.= 1
CRA03. Número de actuaciones regulatorias publicadas o Documentos regulatorios desarrollados de los servicios públicos de Acueducto y Alcantarillado que incentiven el uso eficiente y de ahorro del agua y reducción de impactos en fuentes hídricas. = 3
CRA04. Número de actuaciones regulatorias publicadas o Documentos regulatorios desarrollados del servicio público de aseo  que promuevan la mejora del servicio, el desarrollo del aprovechamiento y la limpieza urbana. = 3
CRA05.Número de actuaciones regulatorias publicadas o Documentos regulatorios desarrollados para mejorar la eficiencia de los instrumentos normativos, regulatorios y de politica del sector de agua potable y saneamiento básico. = 3
CRA06. Número de talleres regionales realizados para facilitar la aplicación y conocimiento de los marcos regulatorios de acueducto y alcantarillado.= 5
CRA07.Porcentaje de proyectos regulatorios publicados con jornadas de participación ciudadana.= 100%
</t>
  </si>
  <si>
    <t xml:space="preserve">CRA01=1
CRA02=1
CRA03=3
CRA04=3
CRA05=3
CRA06=5
CRA07=100%
</t>
  </si>
  <si>
    <t>Gestión del conocimiento y la innovación</t>
  </si>
  <si>
    <t>Política de Gestión del conocimiento y la innovación</t>
  </si>
  <si>
    <t>Plan Estratégico Quinquenal</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</si>
  <si>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</si>
  <si>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Fortalecer los instrumentos regulatorios que permitan mayor eficiencia en la aplicación de los marcos tarifarios de acueducto y alcantarilaldo vigentes.</t>
  </si>
  <si>
    <t>Número de  Documentos y/o Proyectos  regulatorios de Acueducto, Alcantarillado publicados.</t>
  </si>
  <si>
    <t>Opción tarifaria de Pago Anticipado.</t>
  </si>
  <si>
    <t>Proyecto de Resolución presentado en Comité de Expertos</t>
  </si>
  <si>
    <t>JUNIO</t>
  </si>
  <si>
    <t>SIN PROGRAMA</t>
  </si>
  <si>
    <t>PROGRAMADO</t>
  </si>
  <si>
    <t>Resolución definitiva publicada en el Diario oficial</t>
  </si>
  <si>
    <t>Recursos humanos y tecnológicos</t>
  </si>
  <si>
    <t>Marco regulatorio</t>
  </si>
  <si>
    <t>&lt;&lt;&lt;</t>
  </si>
  <si>
    <t>Esta actividad no presentó avances en el mes de febrero de 2021</t>
  </si>
  <si>
    <t>esta actividad no presentó avances en el mes de marzo de 2021</t>
  </si>
  <si>
    <t>Esta Actividad no presentó avance en el mes de abril de 2021</t>
  </si>
  <si>
    <t>Esta actividad no tuvo avance en este mes de mayo de 2021</t>
  </si>
  <si>
    <t>Proyecto de Resolución presentados en Sesion de Comisión.</t>
  </si>
  <si>
    <t>Esta actividad no presentó avances en el mes de enero de 2021</t>
  </si>
  <si>
    <t>SR/OAP</t>
  </si>
  <si>
    <t>Realizar participación ciudadana</t>
  </si>
  <si>
    <t>Matriz de Participación Ciudadana presentada en  Comité de Expertos</t>
  </si>
  <si>
    <t>SEPTIEMBRE</t>
  </si>
  <si>
    <t>Propuesta de Resolución definitiva y documento de trabajo presentados en Comité de Expertos</t>
  </si>
  <si>
    <t>OCTUBRE</t>
  </si>
  <si>
    <t>Propuesta de Resolución definitiva y documento de trabajo presentados en Sesión de Comisión</t>
  </si>
  <si>
    <t>SR/OAJ/SAF</t>
  </si>
  <si>
    <t>Resolución definitiva publicada en Diario Oficial</t>
  </si>
  <si>
    <t>NOVIEMBRE</t>
  </si>
  <si>
    <t>Establecer las condiciones para la modificación del Plan de Obras e Inversiones Regulado -POIR en aplicación de la Resolución CRA 688 de 2014 y del Plan de inversiones para expansión, reposición y rehabilitación en aplicación de la Resolución CRA 825 de 2017 por causas atribuibles al COVID-19.</t>
  </si>
  <si>
    <t>FEBRERO</t>
  </si>
  <si>
    <t>FINALIZADO</t>
  </si>
  <si>
    <t>Durante el mes de enero el proyecto estuvo en participación ciudadana en el siguiente link:
https://cra.gov.co/seccion/participacion-ciudadana.html</t>
  </si>
  <si>
    <t>Se presentó la matriz de participación ciudadana en Comité de Expertos Ordinario Nº 5 de 3 de febrero de 2021</t>
  </si>
  <si>
    <t>PROYECTO TERMINADO EN FEBRERO</t>
  </si>
  <si>
    <t>Proyecto finalizado</t>
  </si>
  <si>
    <t>MARZO</t>
  </si>
  <si>
    <t>Se presentó la resolución y documento de trabajo al Comité de Expertos Ordinario Nº 6 de 10 de febrero de 2021</t>
  </si>
  <si>
    <t>Se presentó la resolución y documento de trabajo en Sesión de Comisión Ordinaria Nº 273 de 25 de febrero de 2021, y se expidió la Resolución CRA 939 de 2021
https://cra.gov.co/documents/Resolucion-CRA-939-DE-2021.pdf</t>
  </si>
  <si>
    <t xml:space="preserve">https://cra.gov.co/documents/Resolucion-CRA-939-DE-2021.pdf
diario oficial </t>
  </si>
  <si>
    <t>Regulación del costo del servicio de energía por concepto de operación de los sistemas de acueducto y alcantarillado, de acuerdo con lo dispuesto en el artículo 2.3.5.2.1. del Decreto 1077 de 2015</t>
  </si>
  <si>
    <t>Se presentó proyecto en el CEO Nº 10 del 10 de marzo de 2021, y posteriormente, se presentó en CEO Nº 14 de 25 de marzo de 2021</t>
  </si>
  <si>
    <t>Actividad cumplida en el mes de Marzo</t>
  </si>
  <si>
    <t>Actividad finalizada en el mes de marzo</t>
  </si>
  <si>
    <t>MAYO</t>
  </si>
  <si>
    <t>El proyecto fue presentado en la Sesión de Comisión de 31 de mayo de 2021</t>
  </si>
  <si>
    <t xml:space="preserve">JUNIO
</t>
  </si>
  <si>
    <t>Desviaciones significativas frente a consumos del servicio público de Acueducto y Alcantarillado.</t>
  </si>
  <si>
    <t>Resolución definitiva publicada en el Diario Oficial</t>
  </si>
  <si>
    <t>esta actividad no presentó avances en el mes de febrero de 2021</t>
  </si>
  <si>
    <t>JULIO</t>
  </si>
  <si>
    <t>Regulación estructural sobre regionalización</t>
  </si>
  <si>
    <t>Se realizó discusión sobre propuesta regulatoria de unificación del CMA y trámite administrativo de declaratoria de mercado regional los dias 25 y 28 de enero de 2020</t>
  </si>
  <si>
    <t>Se adelantó reunión de inicio de proyecto con los Expertos Comisionados el 16 de marzo.</t>
  </si>
  <si>
    <t>Modificación de Resolución CRA 906 de 2019.</t>
  </si>
  <si>
    <t>El 29 de enero se adelantó reunión con el Experto Líder para socialización del alcance del proyecto, y fue remitida la propuesta del cronograma del proyecto</t>
  </si>
  <si>
    <t>Se presentó proyecto de Resolución en CEO Nº 12 de 17 de marzo de 2021</t>
  </si>
  <si>
    <t>Actividad finalizada</t>
  </si>
  <si>
    <t>ABRIL</t>
  </si>
  <si>
    <t>Fue presentada y aprobada en Sesión de Comisión Extraordinaria Nº3 de 16 de abril de 2021</t>
  </si>
  <si>
    <t>Se realizó la participación ciudadana durante el mes de abril 
https://twitter.com/cracolombia/status/1386695371989078016
https://twitter.com/cracolombia/status/1385629423349686275</t>
  </si>
  <si>
    <t>Matriz de Participación Ciudadana presentada en Comité de Expertos</t>
  </si>
  <si>
    <t>La matriz de participación ciudadana fue presentada al Comité de Expertos de 20 de mayo de 2021</t>
  </si>
  <si>
    <t>La propuesta de resolució definitiva fue presetnada a Comité de Expertos de 28 de mayo de 2021</t>
  </si>
  <si>
    <t>Regulación de esquemas diferenciales urbanos, de acuerdo con lo establecido en el Decreto 1272 de 2017</t>
  </si>
  <si>
    <t>Se presentó la matriz de participación ciudadana en Comité de Expertos Ordinario Nº 6 de 10 de febrero de 2021</t>
  </si>
  <si>
    <t xml:space="preserve">* En comité de 3 de marzo se presentan las observaciones de los asesores al CEO Nº 9 de 3 de marzo de 2021.
* Se presenta resolución y documento de trabajo en CEO Nº 12 de 17 de marzo de 2021
*Se agendó a Sesión de Comisión Ordinaria 274 de 29 de marzo de 2021.
</t>
  </si>
  <si>
    <t>Desarrollar un modelo regulatorio efectivo e innovador con enfoque diferencial para que los prestadores ofrezcan servicios de acueducto, alcantarillado y aseo –AAA con calidad que transforme las condiciones de vida de la población.</t>
  </si>
  <si>
    <t xml:space="preserve"> Desarrollar marcos tarifarios de acueducto y alcantarillado que responda a los retos del mercado del mercado y de las políticas nacionales e internacionales.</t>
  </si>
  <si>
    <t>Número de Estudios y/o Proyectos Regulatorios  de los servicios públicos de acueducto y alcantarillado publicados.</t>
  </si>
  <si>
    <t>Estudio de generalidades del marco tarifario.</t>
  </si>
  <si>
    <t>Estudio Preliminar</t>
  </si>
  <si>
    <t>DICIEMBRE</t>
  </si>
  <si>
    <t>Documento Preliminar</t>
  </si>
  <si>
    <t>SR9</t>
  </si>
  <si>
    <t xml:space="preserve">Revisión de los Costos Medios Administrativos y Operativos. </t>
  </si>
  <si>
    <t xml:space="preserve">Revisión del Costo Medio de Inversión.
</t>
  </si>
  <si>
    <t xml:space="preserve">Estudio de Pérdidas y Demanda.
</t>
  </si>
  <si>
    <t xml:space="preserve">Análisis del componente de sostenibilidad ambiental.
</t>
  </si>
  <si>
    <t>SR13</t>
  </si>
  <si>
    <t xml:space="preserve">Estudio del componente social y de accesibilidad de los servicios públicos domiciliarios de acueducto y alcantarillado.
</t>
  </si>
  <si>
    <t>SR14</t>
  </si>
  <si>
    <t xml:space="preserve">Diseño de incentivos que fomenten la adopción y actualización de nuevas tecnologías adaptadas al contexto.
</t>
  </si>
  <si>
    <t xml:space="preserve">Definición de elementos articuladores del marco tarifario. 
</t>
  </si>
  <si>
    <t xml:space="preserve">   PROYECTOS DE ASEO</t>
  </si>
  <si>
    <t>SR19</t>
  </si>
  <si>
    <t>Fortalecer los instrumentos regulatorios que permitan mayor eficiencia en la aplicación de los marcos tarifarios de aseo vigentes</t>
  </si>
  <si>
    <t>Número de Proyectos y/o estudios regulatorios  del servicio público de aseo publicados</t>
  </si>
  <si>
    <t>*Se presentó proyecto en CEO 10 de 10 de marzo de 2021
* Se presenta matríz de observaciones de asesores en el CEO Nº 12 de 17 de marzo de 2020</t>
  </si>
  <si>
    <t>En sesión de Comisión Ordinaria Nº 274 de 29 de marzo de 2021, fue presentado y aprobado el proyecto de resolución</t>
  </si>
  <si>
    <t xml:space="preserve">Se realizó la participación ciudadana durante el mes de abril
https://twitter.com/cracolombia/status/1385271258837921794 </t>
  </si>
  <si>
    <t>actividad finalizada</t>
  </si>
  <si>
    <t xml:space="preserve">Estructurar instrumentos que mejoren la gestión y evaluación de prestadores del servicio público de Aseo </t>
  </si>
  <si>
    <t>Definición del factor de productividad del año 2021.</t>
  </si>
  <si>
    <t>Durante el mes de enero, se analizó la información remitida por la SSPD, para la estimación de un factor de productividad a partir de la información sectorial, se presentaron análisis preliminares al experto líder y se estableció línea de ptrabajo para los siguientes pasos del cálculo. Adicionalmente, en reuniones formales del Director Ejecutivo con el Director del DANE, se ha expuesto la necesidad de trabajar de la mano con la mencionada entidad para la realización de este proyecto regulatorio.</t>
  </si>
  <si>
    <t>se presentó el proyecto de resolución y el documento de trabajo en el Comité de Expertos Ordinario Nº 7 de 17 de febrero de 2021</t>
  </si>
  <si>
    <t>Actividad cumplida en el mes de febrero de 2021</t>
  </si>
  <si>
    <t>Actividad Finalizada</t>
  </si>
  <si>
    <t>EL proyecto fue presentado en Sesión de Comisión Extraordinaria Nº1 de 2 de marzo de 2021.</t>
  </si>
  <si>
    <t xml:space="preserve">El proyecto fue publicado durante el mes de marzo para adelantar su respectiva participación ciudadana en el siguiente link  https://www.cra.gov.co/buscador/resultados 
Adicionalmente, en la carpeta del proyecto se encuentra un pantallazo con la evidencia de la participación así como los documentos respectivos
https://twitter.com/cracolombia/status/1371467960230027265/photo/1 </t>
  </si>
  <si>
    <t xml:space="preserve">La participación fue realizada en el mes de marzo
https://twitter.com/cracolombia/status/1371467960230027265/photo/1 </t>
  </si>
  <si>
    <t>Se presenta Matriz de participación ciudadana en el Comité de Expertos Extraordinario Nº 1 de 19 de marzo de 2021</t>
  </si>
  <si>
    <t>Se presenta Resolución definitiva en Comité de Expertos Ordinario Nº 13 de 23 de marzo de 2021</t>
  </si>
  <si>
    <t>Se presenta en Sesión de Comisión Extraordinaria Nº 3 de 16 de abril de 2021</t>
  </si>
  <si>
    <t>OAJ/SAF</t>
  </si>
  <si>
    <t>Publicada en el Diario Oficial Nº 51.652 del 21 de abril de 2021</t>
  </si>
  <si>
    <t>SR21</t>
  </si>
  <si>
    <t>Metodología para clasificar las personas prestadoras del servicio público de aseo de acuerdo con un nivel de riesgo.</t>
  </si>
  <si>
    <t>Se envió al experto comisionado líder el documento Diagnóstico de IUS para su revisión y comentarios</t>
  </si>
  <si>
    <t>AGOSTO</t>
  </si>
  <si>
    <t>SR22</t>
  </si>
  <si>
    <t>Asociaciones Público-Privadas en el servicio público de aseo</t>
  </si>
  <si>
    <t>Desviaciones significativas frente a consumos del servicio público de Aseo.</t>
  </si>
  <si>
    <t>Se remitió al experto comisionado las matrices con observaciones de los asesores de los miembros de comision junto con los proyectos de resolución y documento de trabajo ajustado los dias 27 (acueducto y alcantarillado) y 28 de enero de 2021 (aseo)</t>
  </si>
  <si>
    <t>Establecer condiciones para acuerdos de limpieza urbana y resolución de conflictos por esta actividad del servicio público de aseo</t>
  </si>
  <si>
    <t>Documento AIN</t>
  </si>
  <si>
    <t>Se agendó matriz de consulta al CEO Nº 14 de 25 de marzo de 2021</t>
  </si>
  <si>
    <r>
      <t xml:space="preserve">Aprobado en el  Comité de Expertos Ordinario de 28 de mayo de 2021. </t>
    </r>
    <r>
      <rPr>
        <sz val="12"/>
        <color rgb="FFFF0000"/>
        <rFont val="Calibri"/>
        <family val="2"/>
        <scheme val="minor"/>
      </rPr>
      <t>No se encuentran soportes.</t>
    </r>
  </si>
  <si>
    <t>Por la cual se establecen aspectos generales de los acuerdos de barrido y limpieza de vías y áreas públicas que incluyan la remuneración de esas actividades y se regula la solución de conflictos por remuneración entre personas prestadoras del servicio público de aseo que realicen las actividades de barrido y limpieza de vías y áreas públicas</t>
  </si>
  <si>
    <t>SR27</t>
  </si>
  <si>
    <t xml:space="preserve"> Número de Documentos y/o estudios para el análisis y desarrollo del servicio público de aseo publicados.</t>
  </si>
  <si>
    <t>Indices de actualización y parámetros de remuneración y Factor de Productividad</t>
  </si>
  <si>
    <t xml:space="preserve">Documento Estudio </t>
  </si>
  <si>
    <t>Estudio Definitivo</t>
  </si>
  <si>
    <t>SR28</t>
  </si>
  <si>
    <t>Revisión factores de producción y metodología de aforos.</t>
  </si>
  <si>
    <t>SR29</t>
  </si>
  <si>
    <t>Estudio de revisión del Costo de Comercialización por Suscriptor (CCS)</t>
  </si>
  <si>
    <t>SR30</t>
  </si>
  <si>
    <t>Estudio de revisión del Costo de Barrido y Limpieza de vía y áreas públicas por Suscriptor (CBLS)</t>
  </si>
  <si>
    <t>SR31</t>
  </si>
  <si>
    <t>Estudio de revisión del Costo de Limpieza Urbana por Suscriptor (CLUS).</t>
  </si>
  <si>
    <t>SR32</t>
  </si>
  <si>
    <t>Estudio de revisión del Costo de Recolección y Transporte (CRT).</t>
  </si>
  <si>
    <t>SR33</t>
  </si>
  <si>
    <t>Estudio de revisión de los Costos de Disposición Final (CDF) y Tratamiento de Lixiviados (CTL).</t>
  </si>
  <si>
    <t>Documento Estudio Preliminar</t>
  </si>
  <si>
    <t>SR34</t>
  </si>
  <si>
    <t>Estudio de revisión de los costos de prestación de la actividad de aprovechamiento a nivel nacional.</t>
  </si>
  <si>
    <t>SR35</t>
  </si>
  <si>
    <t>Estudio de alternativas de los Costos de Tratamiento de residuos sólidos en el marco del servicio público de aseo.</t>
  </si>
  <si>
    <t xml:space="preserve"> TRANSVERSALES  AAA</t>
  </si>
  <si>
    <t>SR36</t>
  </si>
  <si>
    <t xml:space="preserve">Instrumentos complementarios que apoyen el fortalecimiento y aplicación de la regulación de los servicios de acueducto, alcantarilado y aseo </t>
  </si>
  <si>
    <t>Número de Proyectos y/o estudios regulatorios  de los servicios públicos de AAA publicados.</t>
  </si>
  <si>
    <t>Desarrollar la compilación de las regulaciones de carácter general, de acuerdo con lo establecido en el Decreto 1077 de 2015.</t>
  </si>
  <si>
    <t>El proyecto regulatorio durante el mes de enero estuvo en participación ciudadana en el siguiente link:
https://cra.gov.co/seccion/participacion-ciudadana.html</t>
  </si>
  <si>
    <t xml:space="preserve">durante el mes de febrero se terminó el proceso de participación ciudadana </t>
  </si>
  <si>
    <t>Presentada en Comité de Expertos Ordinario Nº 17 de 14 de abril de 2021</t>
  </si>
  <si>
    <t>Presentada en Sesión de Comisón  Ordinaria del 29 de abril de 2021</t>
  </si>
  <si>
    <t>Esta en proceso de publicación</t>
  </si>
  <si>
    <t>Se publicó la Resolución CRA 943 de 2021 diario oficial 51.960 de 30 de mayo de 2021</t>
  </si>
  <si>
    <t>OAJ</t>
  </si>
  <si>
    <t xml:space="preserve">  OFICINA ASESORA JURÍDICA </t>
  </si>
  <si>
    <t>OAJ37</t>
  </si>
  <si>
    <t>Política de Mejora normativa.</t>
  </si>
  <si>
    <t>Establecer condiciones regulatorias particulares acorde con los requerimientos de los prestadores de los servicios públicos de acueducto, alcantarillado y aseo a nivel nacional.</t>
  </si>
  <si>
    <t>Actos administrativos tramitados acorde con demanda = (Número de actos tramitados / Número de solicitudes recibidas)*100</t>
  </si>
  <si>
    <t>Solicitudes  de actuaciones particulares recibidas (N° de solicitudes tramitadas en el mes / N° de Solicitudes recibidas)= 100%</t>
  </si>
  <si>
    <t>ENERO A
DICIEMBRE</t>
  </si>
  <si>
    <t xml:space="preserve">Reporte mensual de Tramite de Actuaciones Particulares </t>
  </si>
  <si>
    <t>En el mes de enero de 2021 no se recibieron solicitudes de esta naturaleza</t>
  </si>
  <si>
    <t>El reporte mensual de trámites para el mes de febrero de 2021 (ver carpeta soportes PAI), remitido en correo electrónico del 4 de marzo al jefe de la Oficina Asesora Jurídica, registró que no se recibieron solicitudes de este tipo</t>
  </si>
  <si>
    <t>El reporte mensual de trámites para el mes de marzo de 2021 (ver carpeta soportes PAI), remitido en correo electrónico del 6 de abril al jefe de la Oficina Asesora Jurídica, registró que se recibió solicitud de declaratoria de mercado regional de la Empresa de Obras Sanitarias de Caldas S.A. EMPOCALDAS (Rad. 20213210019672, 20213210022372/82)</t>
  </si>
  <si>
    <t xml:space="preserve">Conforme reporte dirigido al jefe de la OAJ el 4 de mayo, fueron recibidas las siguientes solicitudes: Rad. 20213210028872 solicitud de imposición de servidumbre de Empresa de Servicios Públicos Domiciliarios de Girón E.S.P.; y Rad. 20213210029152 solicitud de modificación de fórmula tarifaria de acueducto y alcantarillado de ESSMAR </t>
  </si>
  <si>
    <t xml:space="preserve">El reporte a 31 de mayo registra: 1. Solicitud de controversias para suscripción de acuerdo de barrido y limpieza de vías y áreas públicas en jurisdicción de Galapa (Atl) en el marco de lo establecido en el num 9 del art 73 de la Ley 142 de 1994 y la Resolución CRA 900 de 2019 (Rad. 202132100038882). 2. Solicitud de imposición de servidumbre y señalar el peaje o remuneración correspondiente para contrato de interconexión de redes del servicio público domiciliario de alcantarillado entre Acueducto Metropolitano de Bucaramanga S.A. E.S.P. y Empresa Pública de Alcantarillado de Santander S.A. E.S.P. (rads. 20213210003751-1/3752-1/3753-1). 3. Solicitud de solución de posible controversia en acuerdos de barrido y lavado de áreas públicas por parte de Área Limpia Servicios Medioambientales S.A.S. E.S.P.  4. Solicitud de modificación de fórmula tarifaria y/o costo económico de referencia para la actividad de disposición final en el relleno sanitario La Pradera por parte de Empresas Varias de Medellín  </t>
  </si>
  <si>
    <t>OAJ38</t>
  </si>
  <si>
    <t>Elaboración de autos de inicio de actuaciones administrativas (Reporte mensual de autos de inicio expedidos)</t>
  </si>
  <si>
    <t>Reporte mensual de Autos de inicio de actuaciones administrativas</t>
  </si>
  <si>
    <t>No se expidieron autos de inicio de actuaciones administrativas particulares</t>
  </si>
  <si>
    <t>El reporte mensual de trámites para el mes de febrero (ver carpeta soportes PAI), remitido en correo electrónico del 4 de marzo al jefe de la Oficina Asesora Jurídica, registró que no se expidieron autos de inicio de actuaciones administrativas particulares</t>
  </si>
  <si>
    <t>El reporte mensual de trámites para el mes de marzo (ver carpeta soportes PAI), remitido en correo electrónico del 6 de abril al jefe de la Oficina Asesora Jurídica, registró que no se expidieron autos de inicio de actuaciones administrativas particulares</t>
  </si>
  <si>
    <t>Según reporte enviado al jefe de la OAJ en mayo 4, fue expedido Auto de Inicio de la actuación administrativa para resolver una solicitud de modificación de fórmula tarifaria del componente de disposición final del Relleno Sanitario Magic Garden de San Andrés Isla presentada por INTERASEO DEL ARCHIPIÉLAGO S.A.S. E.S.P.</t>
  </si>
  <si>
    <t>El reporte correspondiente registra un auto de inicio: Auto No. 01 de 10 de mayo de 2021 "Por el cual se da inicio a una actuación administrativa tendiente a resolver una solicitud de declaratoria de Mercado Regional presentada por la EMPRESA DE OBRAS SANITARIAS DE CALDAS - EMPOCALDAS S.A. E.S.P." Radicado 20210120000458 de mayo 10.</t>
  </si>
  <si>
    <t>OAJ39</t>
  </si>
  <si>
    <t>Expedición de resoluciones (Reporte mensual de Resoluciones de carácter particular expedidas)</t>
  </si>
  <si>
    <t>Reporte mensual de Resoluciones de carácter Particular Expedidas</t>
  </si>
  <si>
    <t>Fueron expedidas las siguientes resoluciones: UAE-CRA 026 de 2021 (Por la cual se decreta el desistimiento de la solicitud presentada por la Empresa de Acueducto y Alcantarillado de Villavicencio - EAAV E.S.P. para la modificación de la fórmula tarifaria de los servicios públicos de acueducto y alcantarillado y se ordena el archivo del expediente). UAE-CRA 027 de 2021 (Por la cual se decreta el desistimiento de la solicitud de modificación de la fórmula tarifaria para el componente de disposición final -CDF  del Relleno Sanitario Magic Garden de San Andrés Isla presentada por INTERASEO DEL ARCHIPIÉLAGO S.A.S. E.S.P., y se ordena el archivo del expediente).</t>
  </si>
  <si>
    <r>
      <rPr>
        <sz val="12"/>
        <color rgb="FF000000"/>
        <rFont val="Calibri"/>
        <family val="2"/>
      </rPr>
      <t xml:space="preserve">El reporte mensual de trámites de febrero, remitido en correo electrónico de marzo 4 al jefe de la Oficina Asesora Jurídica, registró que fueron expedidas las siguientes resoluciones: 1.	RESOLUCIÓN UAE-CRA 117 </t>
    </r>
    <r>
      <rPr>
        <i/>
        <sz val="12"/>
        <color rgb="FF000000"/>
        <rFont val="Calibri"/>
        <family val="2"/>
      </rPr>
      <t>“Por la cual se decreta el desistimiento de la solicitud presentada por la EMPRESA DE SERVICIOS PÚBLICOS DEL DISTRITO DE SANTA MARTA - ESSMAR E.S.P., para la modificación de la fórmula tarifaria de los servicios públicos de acueducto y alcantarillado y se ordena el archivo del expediente”</t>
    </r>
    <r>
      <rPr>
        <sz val="12"/>
        <color rgb="FF000000"/>
        <rFont val="Calibri"/>
        <family val="2"/>
      </rPr>
      <t xml:space="preserve">.  2.	RESOLUCIÓN UAE-CRA 118 </t>
    </r>
    <r>
      <rPr>
        <i/>
        <sz val="12"/>
        <color rgb="FF000000"/>
        <rFont val="Calibri"/>
        <family val="2"/>
      </rPr>
      <t>“Por la cual se decreta el desistimiento de la solicitud presentada por la EMPRESA AGUAS DEL PARAMO DE SONSON E.S.P.”</t>
    </r>
    <r>
      <rPr>
        <sz val="12"/>
        <color rgb="FF000000"/>
        <rFont val="Calibri"/>
        <family val="2"/>
      </rPr>
      <t>.</t>
    </r>
  </si>
  <si>
    <r>
      <rPr>
        <sz val="12"/>
        <color rgb="FF000000"/>
        <rFont val="Calibri"/>
        <family val="2"/>
      </rPr>
      <t xml:space="preserve">El reporte mensual de trámites de marzo, remitido en correo electrónico de abril 6 al jefe de la Oficina Asesora Jurídica, registró que fueron expedidas las siguientes resoluciones: 1.	Resolución CRA 940 </t>
    </r>
    <r>
      <rPr>
        <i/>
        <sz val="12"/>
        <color rgb="FF000000"/>
        <rFont val="Calibri"/>
        <family val="2"/>
      </rPr>
      <t>“Por la cual se decide la solicitud de fijación de las condiciones que deben regir el servicio de facturación conjunta de la actividad de tratamiento de aguas residuales del municipio de Pradera, Valle del Cauca, entre los prestadores TX-SEINCO S.A.S. E.S.P. y ACUAVALLE S.A. E.S.P.”</t>
    </r>
    <r>
      <rPr>
        <sz val="12"/>
        <color rgb="FF000000"/>
        <rFont val="Calibri"/>
        <family val="2"/>
      </rPr>
      <t xml:space="preserve">.  2.	RESOLUCIÓN UAE-CRA 173 </t>
    </r>
    <r>
      <rPr>
        <i/>
        <sz val="12"/>
        <color rgb="FF000000"/>
        <rFont val="Calibri"/>
        <family val="2"/>
      </rPr>
      <t>“Por la cual se decreta el desistimiento de la solicitud de modificación de la fórmula tarifaria para los servicios públicos de acueducto y alcantarillado presentada por AGUAS DE MALAMBO S.A. E.S.P. y se ordena el archivo del expediente de la petición.” 3. Resolución UAE-CRA 174 "Por la cual se decreta el desistimiento de la solicitud de imposición de condiciones del servicio de facturación conjunta entre la Empresa de Servicios Públicos Domiciliarios ASEOVIP S.A.S. E.S.P. y la Empresa de Servicios Públicos de Arauca EMSERPA E.I.C.E. E.S.P</t>
    </r>
    <r>
      <rPr>
        <sz val="12"/>
        <color rgb="FF000000"/>
        <rFont val="Calibri"/>
        <family val="2"/>
      </rPr>
      <t>. y, se ordena el archivo del expediente". 4. Resolución UAE-CRA 188 "Por la cual se resuelve el recurso de reposición interpuesto por la empresa INTERASEO DEL ARCHIPIÉLAGO  S.A.S. E.S.P., contra la Resolución UAE-CRA 027 de 2021"</t>
    </r>
  </si>
  <si>
    <t>De acuerdo a reporte remitido al jefe de la OAJ en mayo 4, fue expedida la Resolución UAE-CRA 197 de abril 14 "Por la cual se resuelve el recurso de reposición interpuesto por AGUAS DEL PÁRAMO DE SONSÓN S.A.S. E.S.P., contra la resolución UAE-CRA 118 de 2021"</t>
  </si>
  <si>
    <t>Según reporte, se expidió la Resolución CRA 944 de 2021 "Por la cual se resuelve el recurso de reposición interpuesto por la empresa TX-SEINCO S.A.S. E.S.P. contra la Resolución CRA 940 de 2021"</t>
  </si>
  <si>
    <t>OAJ40</t>
  </si>
  <si>
    <t>Elaboración y expedición de constancias de ejecutoria. Informe mensual</t>
  </si>
  <si>
    <t>Reporte mensual de constancias de ejecutoria expedidas.</t>
  </si>
  <si>
    <t>No se elaboraron constancias de ejecutoria para el período en estudio</t>
  </si>
  <si>
    <r>
      <rPr>
        <sz val="12"/>
        <color rgb="FF000000"/>
        <rFont val="Calibri"/>
        <family val="2"/>
      </rPr>
      <t xml:space="preserve">Según el reporte de actuaciones administrativas de febrero, remitido en correo electrónico de marzo 4, señaló que se elaboró la constancia de ejecutoria de la Resolución UAE-CRA 028 del 20 de enero de 2021 </t>
    </r>
    <r>
      <rPr>
        <i/>
        <sz val="12"/>
        <color rgb="FF000000"/>
        <rFont val="Calibri"/>
        <family val="2"/>
      </rPr>
      <t>“Por la cual se resuelve el recurso de reposición interpuesto por la Empresa de Servicios Públicos Domiciliarios ASEOVIP S.A.S. E.S.P., contra la Resolución UAE CRA 1006 de 2020”, quedó ejecutoriada el día 26 de enero de 2021"</t>
    </r>
  </si>
  <si>
    <r>
      <rPr>
        <sz val="12"/>
        <color rgb="FF000000"/>
        <rFont val="Calibri"/>
        <family val="2"/>
      </rPr>
      <t xml:space="preserve">Según el reporte de actuaciones administrativas de marzo, remitido en correo electrónico de abril 6, se elaboró la constancia de ejecutoria de la Resolución UAE-CRA 026 de 2021 </t>
    </r>
    <r>
      <rPr>
        <i/>
        <sz val="12"/>
        <color rgb="FF000000"/>
        <rFont val="Calibri"/>
        <family val="2"/>
      </rPr>
      <t>“Por la cual se decreta el desistimiento de la solicitud presentada por la Empresa de Acueducto y Alcantarillado de Villavicencio EAAV E.S.P."; y de la Resolución UAE-CRA 117 de 2021 "Por la cual se decreta el desistimiento de la solicitud presentada por la Empresa de Servicios Públicos del Distrito de Santa Marta ESSMAR - E.S.P.”</t>
    </r>
  </si>
  <si>
    <t>Conforme el informe mensual de actuaciones administrativas remitido el 4 de mayo al jefe de la OAJ, en abril se expidieron constancias de ejecutoria de las siguientes resoluciones: UAE-CRA 173, UAE-CRA 174 y UAE-CRA 197 de 2021.</t>
  </si>
  <si>
    <t>Según reporte de 3 de junio, el 12 de mayo se expidió la constancia de ejecutoria de la Resolución CRA 940 de 2021  (Por la cual se decide la solicitud de fijación de las condiciones que deben regir el servicio de facturación conjunta de la actividad de tratamiento de aguas residuales del municipio de Pradera, Valle del Cauca, entre los prestadores TX-SEINCO S.A.S. E.S.P. y ACUAVALLE S.A. E.S.P.)</t>
  </si>
  <si>
    <t>OAJ41</t>
  </si>
  <si>
    <t>Gestión Jurídica  acorde con demanda = (Número de acciones gestionar / Número de acciones a gestionar)*100</t>
  </si>
  <si>
    <t>Gestión Juridica</t>
  </si>
  <si>
    <t>Reporte de gestión de los procesos de cobro coactivo de obligaciones en favor de la CRA (Reportar mensualmente Número de procesos y monto)</t>
  </si>
  <si>
    <t>Informe de los Procesos de cobro coactivo de obligaciones en favor de la CRA</t>
  </si>
  <si>
    <t>El reporte mensual de las actuaciones de cobro coactivo, registra la expedición de los siguientes actos administrativos: 3 autos de indagación de bienes, 3 autos de aprobación de liquidación de crédito, 4 autos decretando medidas cautelares, 2 autos de liquidación de crédito, 1 resolución de incumplimiento de acuerdo de pago, 1 resolución ordenando seguir adelante ejecución y 1 resolución de terminación de proceso</t>
  </si>
  <si>
    <t>El reporte para febrero de los procesos de Cobro Coactivo fue remitido por la funcionaria a cargo al Jefe de la Oficina Asesora Jurídica en correo electrónico del 2 de marzo. En él registró la expedición de los siguientes actos administrativos: Un (1) auto de ampliación de medidas cautelares, Un (1) auto decretando medidas cautelares, Una (1) resolución de mandamiento de pago,  Diez (10) resoluciones ordenando seguir adelante ejecución y Cuatro (4) resoluciones de terminación de proceso</t>
  </si>
  <si>
    <t>El reporte para marzo de los procesos de Cobro Coactivo fue remitido por la funcionaria a cargo al Jefe de la Oficina Asesora Jurídica en correo electrónico. En él registró la expedición de los siguientes actos administrativos: Dos (2) autos de aprobación de la liquidación del crédito, dos (2) autos de liquidación del crédito, Siete (7) autos decretando medidas cautelares, Cinco (5) resoluciones de mandamiento de pago, Seis (6) resoluciones ordenando seguir adelante ejecución y Tres (3) resoluciones de terminación de proceso por pago total</t>
  </si>
  <si>
    <t>El reporte de procesos de cobro coactivo para abril, remitido en correo electrónico de 4 de mayo, registra la expedición de los siguientes actos administrativos: 5 autos decretando medidas cautelares, 8 autos de indagación de bienes, 2 autos de liquidación de crédito, 3 resoluciones de mandamiento de pago, 8 resoluciones de terminación de proceso y 1 resolución de acuerdo de pago.</t>
  </si>
  <si>
    <t>El reporte respectivo registra la expedición de los siguientes actos administrativos: 5 autos de decreto de medidas cautelares, 4 autos de indagación de bienes, 1 auto de liquidación de crédito, 3 resoluciones de mandamiento de pago, 1 resolución de terminación del proceso, 3 resoluciones de acuerdo de pago, 2 resoluciones ordenando seguir adelante ejecución.</t>
  </si>
  <si>
    <t>OAJ42</t>
  </si>
  <si>
    <t>Informe de demandas, denuncias y conciliaciones atendidas en representación de la entidad. (12 Informes= 100%)</t>
  </si>
  <si>
    <t>Informe de  demandas, denuncias y conciliaciones en representación de la entidad.</t>
  </si>
  <si>
    <t>A través de memorando radicación 2021-012-000105-3 del 5 de febrero, se remitió a la Dirección Ejecutiva y Expertos Comisionados el informe de procesos judiciales del mes de enero de 2021</t>
  </si>
  <si>
    <t>A través de memorando radicación 2021-012-000122-3 del 2 de marzo, se remitió a la Dirección Ejecutiva y Expertos Comisionados el informe de procesos judiciales del mes de febrero de 2021</t>
  </si>
  <si>
    <t>A través de memorando radicación 2021-012-000151-3 del 5 de abril, se remitió a la Dirección Ejecutiva y Expertos Comisionados el informe de procesos judiciales del mes de marzo de 2021</t>
  </si>
  <si>
    <t>A través de memorando interno 20210120001933, se elaboró el informe de procesos judiciales (incluidas demandas, denuncias y conciliaciones) para el mes de abril. (Ver carpeta de evidencias).</t>
  </si>
  <si>
    <t>El informe que registra toda la actividad de los procesos judiciales y conciliaciones de la entidad fue radicado con memorando 20210120002353 de junio 4 de 2021</t>
  </si>
  <si>
    <t>OAJ43</t>
  </si>
  <si>
    <t>Informe mensual de gestión de  Contratos de Condiciones Uniformes CCU (Reporte mensual con Número de contratos recibidos y número de conceptos de legalidad emitidos)</t>
  </si>
  <si>
    <t>Informe mensual de gestión de los Contratos de Condiciones Uniformes CCU</t>
  </si>
  <si>
    <t>El informe de la gestión de las solicitudes de concepto de legalidad de los contratos de condiciones uniformes, muestra que fueron recibidas en el mes de enero de 2021 68 solicitudes y que fueron expedidos 28 conceptos de legalidad</t>
  </si>
  <si>
    <t xml:space="preserve">El día 5 de marzo la profesional de la OAJ remitió el Jefe de la Oficina Asesora Jurídica el reporte para febrero de las solicitudes de concepto de legalidad de CCU, con el siguiente resultado: Solicitudes recibidas: 54; respuestas generadas: 61 de las cuales se emitieron 37 conceptos de legalidad y 24 respuestas con observaciones. El detalle del reporte puede consultarse en la carpeta de soportes del Plan de Acción Institucional 2021. </t>
  </si>
  <si>
    <t xml:space="preserve">El 7 de abril, funcionaria de la OAJ remitió el Jefe de la Oficina Asesora Jurídica el reporte para marzo de las solicitudes de concepto de legalidad de CCU, con el siguiente resultado: Solicitudes recibidas: 75; respuestas generadas: 67 de las cuales se emitieron 30 conceptos de legalidad y 37 respuestas con observaciones. El detalle del reporte puede consultarse en la carpeta de soportes del Plan de Acción Institucional 2021. </t>
  </si>
  <si>
    <t>Según el informe mensual de la gestión de las solicitudes de concepto de legalidad de los contratos de condiciones uniformes, de correo electrónico de mayo 4, se recibieron 63 solicitudes y se generaron 24 respuestas, de las cuales en 20 casos se otorgó concepto de legalidad y en 4 se dio respuesta con observaciones. (Ver carpeta de evidencias).</t>
  </si>
  <si>
    <t>De acuerdo al informe del mes de mayo de 2021, fueron recibidas 55 solicitudes de emisión de concepto de legalidad a contratos de condiciones uniformes. En el mismo período se dieron 66 respuestas a radicados, consistentes en la expedición de 37 conceptos de legalidad sobre contratos de condiciones uniformes y 29 respuestas con observaciones.</t>
  </si>
  <si>
    <t>OAJ44</t>
  </si>
  <si>
    <t>Gestor Normativo</t>
  </si>
  <si>
    <t>Funcionalidad al 100% de Gestor Normativo</t>
  </si>
  <si>
    <t>Presentación en Comité de Contratación del pliego para la implementación de un sistema web que cumpla la función de gestión normativo que integre la regulación general y particular de los servicios públicos de acueducto, alcantarillado y aseo .</t>
  </si>
  <si>
    <t>Gestor Normativo implementado a corde a lo contratrado</t>
  </si>
  <si>
    <t>No se registra avance para el ítem</t>
  </si>
  <si>
    <t>En Comité de Contratación No. 012 del 18 de marzo fue presentado el asunto, siendo aprobado debidamente (Ver carpeta de evidencias). El proceso de selección abreviada se encuentra publicado en el SECOP.</t>
  </si>
  <si>
    <t>En Comité de Contratación No. 012 del 18 de marzo fue presentado el asunto, siendo aprobado debidamente (Ver carpeta de evidencias). El proceso de selección abreviada fue encuentra publicado en el SECOP.</t>
  </si>
  <si>
    <t xml:space="preserve">Suscripción de contrato para la construcción de una página web que cumpla la función de gestión normativo que integre la regulación general y particular de los servicios públicos de acueducto, alcantarillado y aseo </t>
  </si>
  <si>
    <t>No se registraron avances para el mes de abril</t>
  </si>
  <si>
    <t xml:space="preserve">El 5 de mayo de 2021 la entidad suscribió el contrato de prestación de servicios No. 95 con Avance Jurídico Casa Editorial Ltda., cuyo objeto es contratar los servicios especializados para la construcción de una publicación web, que cumpla la función de gestor normativo de la CRA y que compile las normas y sentencias relacionada con la regulación de los servicios públicos de acueducto, alcantarillado y aseo.  </t>
  </si>
  <si>
    <t>Implementación de todos los módulos requeridos del  gestor normativo que integre la regulación general y particular de los servicios públicos domiciliarios de acueducto, alcantarillado y aseo</t>
  </si>
  <si>
    <t>AGOSTO A
OCTUBRE</t>
  </si>
  <si>
    <t>Actividad no registra aún avance</t>
  </si>
  <si>
    <t>CI</t>
  </si>
  <si>
    <t>CONTROL INTERNO  - CI</t>
  </si>
  <si>
    <t>CI45</t>
  </si>
  <si>
    <t>Robustecer la capacidad de gestión y desempeño de las entidades del sector</t>
  </si>
  <si>
    <t>INSTITUCIONAL DEL SECTOR: Tasa de crecimiento del puntaje asignado a las diferentes dimensiones a partir del resultado del FURAG  =  crecer como sector en 10 puntos  en cada dimensión entre los años 2019 y 2022</t>
  </si>
  <si>
    <t>INSTITUCIONAL SECTOR= 10% (2019-2022)</t>
  </si>
  <si>
    <t>Política de Control interno</t>
  </si>
  <si>
    <t>Plan de Acción Institucional</t>
  </si>
  <si>
    <t xml:space="preserve"> Fortalecer la gestión institucional con base en su independencia y capacidad técnica para que los agentes del sector reconozcan a la entidad, como eficiente, moderna y con un capital humano valioso. </t>
  </si>
  <si>
    <t>Fortalecer la gestión institucional a través del los diferentes instrumentos establecidos  para mejorar el desempeño institucional de la UAE CRA (Modelo Integrado de Planeación y Gestión - MIPG, gestión del conocimiento y FURAG)</t>
  </si>
  <si>
    <t>Porcentaje de actividades cumplidas=(Actividades ejecutadas / Actividades programadas)*100</t>
  </si>
  <si>
    <t>Auditorías de gestión e Informes de seguimiento de la Unidad de Control interno</t>
  </si>
  <si>
    <t xml:space="preserve">Informes de seguimiento al PAAC 2020 y PAAC  2021 publicado en la página Web de la entidad (3 Informes) </t>
  </si>
  <si>
    <t>ENERO 
MAYO 
SEPTIEMBRE</t>
  </si>
  <si>
    <t>Informes cuatrimestrales de seguimiento al PAAC</t>
  </si>
  <si>
    <t>Enero
Mayo
Septiembre</t>
  </si>
  <si>
    <t xml:space="preserve">Fortalecimiento de los Servicios TIC y de Comunicaciones </t>
  </si>
  <si>
    <t>El día 18 de enero de 2021, se publicó en la página web de la entidad el seguimiento al Plan Anticorrupción y de Atención al Ciudadano y  Mapa de Riesgos de Corrupción tercer cuatrimestre de 2020.</t>
  </si>
  <si>
    <t>Esta Actividad no presentó avance en el mes de febrero de 2021</t>
  </si>
  <si>
    <t>Esta Actividad no presentó avance en el mes de marzo de 2021</t>
  </si>
  <si>
    <t>El día 12 de mayo de 2021, fue publicado en la página web el seguimiento al Plan Anticorrupción y de Atención al Ciudadano y al Mapa de Riesgos de Corrupción correspondiente al primer cuatrimestre 2021.</t>
  </si>
  <si>
    <t>CI46</t>
  </si>
  <si>
    <t>Informe semestral de seguimiento y análisis de PQRSD publicado en página web de la entidad ( 2 informes)</t>
  </si>
  <si>
    <t>MARZO 
SEPTIEMBRE</t>
  </si>
  <si>
    <t>Informes de auditorías de gestión del proceso de Servicio al Usuario</t>
  </si>
  <si>
    <t>Marzo
Septiembre</t>
  </si>
  <si>
    <r>
      <t xml:space="preserve">Esta actividad no presento avances en el mes de </t>
    </r>
    <r>
      <rPr>
        <u/>
        <sz val="12"/>
        <color rgb="FF000000"/>
        <rFont val="Calibri"/>
        <family val="2"/>
        <charset val="1"/>
      </rPr>
      <t>Enero</t>
    </r>
    <r>
      <rPr>
        <sz val="12"/>
        <color rgb="FF000000"/>
        <rFont val="Calibri"/>
        <family val="2"/>
        <charset val="1"/>
      </rPr>
      <t xml:space="preserve"> 2021</t>
    </r>
  </si>
  <si>
    <t>El día 17 de febrero de 2021, se elaboró y fue remitido el informe preliminar de las PQRSD correspondiente al segundo semestre de 2020, a los jefes de las dependencias para propósitos de discusión.</t>
  </si>
  <si>
    <t>El día 8 de marzo de 2021, se le comunicó a la Dirección Ejecutiva el informe definitivo de la evaluación del proceso de servicio integral al Usuario segundo semestre 2020.</t>
  </si>
  <si>
    <t>El primer producto ya se entregó. El segundo producto no se ha iniciado. Esta Actividad no presentó avance en el mes de abril de 2021</t>
  </si>
  <si>
    <t>CI47</t>
  </si>
  <si>
    <t>Elaborar informes de auditorias de gestión de la vigencia 2021 ( 4 Auditorias  )</t>
  </si>
  <si>
    <t>JULIO
AGOSTO
OCTUBRE
NOVIEMBRE</t>
  </si>
  <si>
    <t>Julio
Agosto
Octubre
Noviembre</t>
  </si>
  <si>
    <t>Estas Actividades no presentaron avance en el mes de febrero de 2021</t>
  </si>
  <si>
    <t>Estas Actividades no presentaron avance en el mes de marzo de 2021</t>
  </si>
  <si>
    <t xml:space="preserve">El día 7 de abril de 2021, se realizó la reunión de inicio de la auditoría al proceso de adquisición de bienes y servicios correspondiente al segundo semestre de 2019 y vigencia 2020. El día 19 de abril de 2021, se realizó la reunión de inicio de la auditoría a la contribución de la vigencia 2020 y gestión al cobro persuasivo. </t>
  </si>
  <si>
    <t>SAF</t>
  </si>
  <si>
    <t>SUBDIRECCIÓN  ADMINISTRATIVA</t>
  </si>
  <si>
    <t xml:space="preserve">Y </t>
  </si>
  <si>
    <t>FINANCIERA</t>
  </si>
  <si>
    <t>SAF48</t>
  </si>
  <si>
    <t>Direccionamiento estratégico y planeación</t>
  </si>
  <si>
    <t>Política de Gestión Presupuestal y Eficiencia del Gasto Público.</t>
  </si>
  <si>
    <t>Fortalecer la planeación, ejecución y administración de los recursos de la entidad bajo el principio de transparencia implementando mecanismos de control que garanticen el crecimiento, la sostenibilidad, la eficiencia y la optimización de los recursos de la entidad.</t>
  </si>
  <si>
    <t xml:space="preserve">
Porcentaje de ejecución presupuestal = (Presupuesto ejecutado/Presupuesto programado)*100</t>
  </si>
  <si>
    <t>SAF/OAP</t>
  </si>
  <si>
    <t>Realizar seguimiento mensual a la ejecución presupuestal 
12 reportes de avance de ejecución de presupuesto de Funcionamiento (SAF) y Presupuesto de Inversión (OAP)  12/12= 100 %)</t>
  </si>
  <si>
    <t>Porcentaje de cumplimiento de obligaciones sobre presupuesto (Meta 95%)</t>
  </si>
  <si>
    <t>Recursos Financieros</t>
  </si>
  <si>
    <t>Presupuesto total de la entidad</t>
  </si>
  <si>
    <t>La entidad para la vigencia 2021 cuenta para una apropiacion total de $24.498,6 millones de los cuales el presupuesto de funcionamiento presenta una apropiacion de $14.498 millones y el rubro de inversion cuenta con un presupuesto de $10.000millones. Con corte enero de 2021 la entidad muestra una ejecucion de $728.6 millones, correspondientes al 3%. https://www.cra.gov.co/seccion/nuestra-entidad/presupuesto/ejecucion-presupuestal.html</t>
  </si>
  <si>
    <t>La entidad para la vigencia 2021 cuenta para una apropiacion total de $24.498,6 millones de los cuales el presupuesto de funcionamiento presenta una apropiacion de $14.6'7,6 millones y el rubro de inversion cuenta con un presupuesto de $10.000.0 millones. Con corte FEBRERO de 2021 la entidad muestra una ejecucion de 1.960.3 millones, correspondientes al 8%. https://www.cra.gov.co/seccion/nuestra-entidad/presupuesto/ejecucion-presupuestal.html</t>
  </si>
  <si>
    <t>La entidad para la vigencia 2021 cuenta para una apropiacion total de $24.498,6 millones de los cuales el presupuesto de funcionamiento presenta una apropiacion de $14.6'7,6 millones y el rubro de inversion cuenta con un presupuesto de $10.000.0 millones. Con corte marzo de 2021 la entidad muestra una ejecucion de $5.852.0 millones, correspondientes al 24%. https://www.cra.gov.co/seccion/nuestra-entidad/presupuesto/ejecucion-presupuestal.html</t>
  </si>
  <si>
    <t xml:space="preserve">La entidad para la vigencia 2021 cuenta para una apropiacion total de $24.498,6 millones de los cuales el presupuesto de funcionamiento presenta una apropiacion de $14.6'7,6 millones y el rubro de inversion cuenta con un presupuesto de $10.000.0 millones. Con corte abril de 2021 la entidad muestra una ejecución de $7.292.2 millones, correspondientes al 30%. </t>
  </si>
  <si>
    <t>La entidad para la vigencia 2021 cuenta para una apropiación total de $24.498,6 millones de los cuales el presupuesto de funcionamiento presenta una apropiación de $14.6'7,6 millones y el rubro de inversión cuenta con un presupuesto de $10.000.0 millones. Con corte a 31 de mayo de 2021 la entidad muestra una ejecución de $8.734.2 millones, correspondientes al 35.6%. https://www.cra.gov.co/seccion/ejecucion-presupuestal-2021.html</t>
  </si>
  <si>
    <t>SAF49</t>
  </si>
  <si>
    <t>Talento humano</t>
  </si>
  <si>
    <t xml:space="preserve">Política de Gestión Estratégica del Talento Humano.
</t>
  </si>
  <si>
    <t>Plan de Trabajo Anual en Seguridad y Salud en el Trabajo</t>
  </si>
  <si>
    <t xml:space="preserve">Optimizar las capacidades de los funcionarios de la UAE CRA orientada a lograr la excelencia a nivel misional y en los procesos de apoyo (plan de capacitación, plan de talento humano, clima organizacional, concurso de méritos, plan de bienestar, teletrabajo, entre otros). </t>
  </si>
  <si>
    <t>Porcentaje de actividades cumplidas de los diferentes planes y programas relacionados con la optimización de capacidades de los funcionarios =(Actividades ejecutadas / Actividades programadas)*100</t>
  </si>
  <si>
    <t>Realizar evaluación al Sistema de Gestión de Seguridad y Salud en el Trabajo - SST de acuerdo a la Resolución 312 de 2019</t>
  </si>
  <si>
    <t>ENERO
FEBRERO</t>
  </si>
  <si>
    <t>Informe de Evaluación</t>
  </si>
  <si>
    <t>Fortalecimiento Institucional</t>
  </si>
  <si>
    <t>Se realiza evaluación al SST a traves de la herramienta suministrada por la ARL COLMENA.</t>
  </si>
  <si>
    <t>SAF50</t>
  </si>
  <si>
    <t>Elaborar Plan de Seguridad y Salud en el Trabajo y aprobación por parte del Comité Institucional de Gestión y Desempeño.</t>
  </si>
  <si>
    <t>ENERO A
MARZO</t>
  </si>
  <si>
    <t>Plan de Seguridad y Salud en el Trabajo  aprobado CIGD</t>
  </si>
  <si>
    <t>Se elaboro el plan de trabajo en SST para el 2021. Se envio al area de planeación para presentar en el CIGD a realizarse en el mes de febrero</t>
  </si>
  <si>
    <t>El Plan de trabajo SST fue aprobado por el CIGD N°2 del mes febrero.</t>
  </si>
  <si>
    <t>SAF51</t>
  </si>
  <si>
    <t>Ejecutar el Plan de Seguridad y Salud en el Trabajo - SST 
(Plan de mejoramiento) (15/15)</t>
  </si>
  <si>
    <t>Ejecución del plan de mejoramiento del SST</t>
  </si>
  <si>
    <t>Durante el mes de enero se realizo reunión con la ARL con el fin de programar actividades y capacitaciones a realizarsen en el transcurso de la vigencia, las mismas inician a partir del mes de febrero.</t>
  </si>
  <si>
    <t>Durante el mes de febrero se realizaron charlas en SST en:
*Manejo de emociones durante la emergencia sanitaria
*Sensibilización autoreporte de trabajo en casa</t>
  </si>
  <si>
    <t>Durante el mes de marzo se realizaron las siguientes actividades en  SST:
*Capacitación comité de convivencia
*Socialización de actividades en SVE - Riesgo Biomecánico
*Capacitación en atención de emergencias en el hogar
*Escuelas terapeuticas tren inferior
*Elección y conformación del COPASST
*Capacitación COPASST</t>
  </si>
  <si>
    <t xml:space="preserve">Durante el mes de abril se desarrollaron las siguientes actividades:
*Capacitación en Uso adecuado de productos químicos en el hogar
*Capacitación en resiliencia en época de pandemia
*Capacitación Inspecciones de seguridad para el COPASST
*Factores de riesgo por Covid-19 en el hogar - Importancia del uso de la aplicación CoronAPP
*Capacitación en factores de riesgo individuales y comorbilidades
</t>
  </si>
  <si>
    <t>Durante el mes de mayo se desarrollaron las siguientes actividades:
capacitación brigada de emergencia
Inducción
Escuelas terapeuticas - tren inferior
Capacitación medidas preventivas COVID-19 en convivencia con mayores de 60 años
Capacitación en autocuidado y medidas preventivas de bioseguridad COVID-19
Capacitación trámite de incapacidades COVID 19</t>
  </si>
  <si>
    <t>SAF52</t>
  </si>
  <si>
    <t>Presentar informe trimestral de ejecución en CIGD</t>
  </si>
  <si>
    <t>ABRIL
JULIO
OCTUBRE
ENERO 22</t>
  </si>
  <si>
    <t>Informes presentados CIGD</t>
  </si>
  <si>
    <t>ABRIL
 JULIO,
OCTUBRE
ENE 22</t>
  </si>
  <si>
    <t>Actividad no iniciada</t>
  </si>
  <si>
    <t>Esta actividad no presento avances en febrero 2021</t>
  </si>
  <si>
    <t>Esta actividad no presento avances en marzo 2021</t>
  </si>
  <si>
    <t>El 29 de abril fue presentado al CIGD, la ejecución trimestral del plan SST 2021.</t>
  </si>
  <si>
    <t>SAF53</t>
  </si>
  <si>
    <t>Plan de Previsión de Recursos Humanos</t>
  </si>
  <si>
    <t>Plan de Previsión del Recurso Humano</t>
  </si>
  <si>
    <t>Elaborar plan de previsión de recursos humanos y aprobación por parte del Comité Institucional de Gestión y Desempeño</t>
  </si>
  <si>
    <t>Documento plan de previsión de recursos humanos aprobado por el CIGD</t>
  </si>
  <si>
    <t>En el mes de enero se realiza la proyección del documento  plan de previsión de recursos humanos,  y durante el mes de febrero se llevara a CIGD</t>
  </si>
  <si>
    <t>En Comité Institucional de Gestión y Desempeño No 02 del 26 de febrero de 202 se aprobó el plan de previsión de recursos humanos. Se adjunta a la carpeta de soportes el plan aprobado.</t>
  </si>
  <si>
    <t>SAF54</t>
  </si>
  <si>
    <t>Plan Anual de Vacantes</t>
  </si>
  <si>
    <t>Elaborar plan anual de vacantes y aprobación por parte del Comité Institucional de Gestión y Desempeño</t>
  </si>
  <si>
    <t>Documento plan anual de vacantes aprobado por el CIGD</t>
  </si>
  <si>
    <t>En el mes de enero se realiza la proyección del documento plan anual de vacantes aprobado, y durante el mes de febrero se llevara a CIGD.</t>
  </si>
  <si>
    <t>En Comité Institucional de Gestión y Desempeño No 02 del 26 de febrero de 202 se aprobó el plan anual de vancantes. Se adjunta a la carpeta de soportes el plan aprobado.</t>
  </si>
  <si>
    <t>SAF55</t>
  </si>
  <si>
    <t>Plan Estratégico de Talento Humano</t>
  </si>
  <si>
    <t>Elaborar Plan Estratégico de Talento Humano y aprobación por parte del Comité Institucional de Gestión y Desempeño</t>
  </si>
  <si>
    <t>Documento plan estratégico de talento humano aprobado por el CIGD</t>
  </si>
  <si>
    <t>En el mes de enero se realiza la proyección del documento plan estratégico de talento humano, y durante el mes de febrero se llevara a CIGD.</t>
  </si>
  <si>
    <t>En Comité Institucional de Gestión y Desempeño No 02 del 26 de febrero de 202 se aprobó el plan estrategico de talento humano. Se adjunta a la carpeta de soportes el plan aprobado.</t>
  </si>
  <si>
    <t>SAF56</t>
  </si>
  <si>
    <t>Plan Institucional de Capacitación</t>
  </si>
  <si>
    <t>Elaborar el Plan Institucional de Capacitación y aprobación por parte del Comité Institucional de Gestión y Desempeño</t>
  </si>
  <si>
    <t>Documento plan institucional de capacitaciones aprobado por el CIGD</t>
  </si>
  <si>
    <t xml:space="preserve">A través de correo electronico se solicita a las areas el envio de las necesidades de capacitación para la presente vigencia, se realiza la consolidación de los temas, las cuales se encuentran en revision y aprobación por parte de la Subdirectora administrativa. </t>
  </si>
  <si>
    <t>En Comité Institucional de Gestión y Desempeño No 02 del 26 de febrero de 202 se aprobó el Plan Institucional de Capacitación. Se adjunta a la carpeta de soportes el plan aprobado.</t>
  </si>
  <si>
    <t>SAF57</t>
  </si>
  <si>
    <t>Ejecutar Plan Institucional de Capacitación (20/20)</t>
  </si>
  <si>
    <t>ABRIL A
DICIEMBRE</t>
  </si>
  <si>
    <t>Ejecución del plan de capacitación</t>
  </si>
  <si>
    <t>Una vez se apruebe el Plan de Capacitación por parte del CGD se iniciara su ejecución</t>
  </si>
  <si>
    <t>Durante el mes de marzo se elaboraron estudios previos para la contratación de una institución educativa para la ejecución del plan de capacitación, los mismos fueron remitidos al área de contratos para continuar con el proceso el 15 d emarzo de 2021. (se adjunta evidencia)</t>
  </si>
  <si>
    <t>Durante el mes de abril se elaboraron estudios previos, los mismos fueron aprobados por el comite de contratación No 14  del 20 de abril de 2021, con el fin de suscribir contrato interadministrativo con la Universidad Distrital para la ejecución del PIC 2021. A la fehca en contrato se encuentra en revisión y tramite de firmas.</t>
  </si>
  <si>
    <t>Durante el mes de mayo se firmo contrato interadministrativo para la ejecuciópn del plan de capacitación se elaboro plan de trabajo el cual dara inicio a partir del 15 de junio del presente.</t>
  </si>
  <si>
    <t>SAF58</t>
  </si>
  <si>
    <t>Informe trimestral en CIGD</t>
  </si>
  <si>
    <t>El 29 de abril fue presentado al CIGD, la ejecución trimestral del PIC 2021.</t>
  </si>
  <si>
    <t>SAF59</t>
  </si>
  <si>
    <t>Plan de Incentivos Institucionales</t>
  </si>
  <si>
    <t>Plan de Incentivos Institucionales (Bienestar)</t>
  </si>
  <si>
    <t>Elaborar el Plan de Incentivos Institucionales y aprobación por parte del Comité Institucional de Gestión y Desempeño</t>
  </si>
  <si>
    <t>Documento Plan de Incentivos Institucionales aprobado por el CIGD</t>
  </si>
  <si>
    <t>En el mes de enero se realiza la proyección del documento Plan de Incentivos Institucionales, y durante el mes de febrero se llevara a CIGD.</t>
  </si>
  <si>
    <t>En Comité Institucional de Gestión y Desempeño No 02 del 26 de febrero de 202 se aprobó el Plan de Incentivos Institucionales . Se adjunta a la carpeta de soportes el plan aprobado.</t>
  </si>
  <si>
    <t>SAF60</t>
  </si>
  <si>
    <t>Ejecutar el Plan de Incentivos Institucionales</t>
  </si>
  <si>
    <t>Ejecución del plan de incentivos (Bienestar)</t>
  </si>
  <si>
    <t>El 25 de marzo se suscribe contrato 084-2021 con  la caja de compensación familiar compensar para prestar  los  servicios  necesarios  para  el  desarrollo  de las   actividades   previstas   en   el plan de  bienestar e incentivos para la comisión de regulación de agua potable y  saneamiento  básico - cra, aprobado  por  la  entidad  para la vigencia 2021. (se adjunta evidencia)</t>
  </si>
  <si>
    <t>Durante el mes de abril se desarrollaron las siguientes actividades:
*Celebración de cumpleaños (entrega de detalle de reconocimiento)
*Dia de la secretaria
*Dia de los niños</t>
  </si>
  <si>
    <t xml:space="preserve">Durante el mes de mayo se desarrolaron las siguientes actividades:
Clase de pausas activas
Actividad dia del trabajo
Actividad dia de la madre
Clase de acondicionamiento fisico
Entrega detalles de cumpleaños
</t>
  </si>
  <si>
    <t>SAF61</t>
  </si>
  <si>
    <t xml:space="preserve">Actividad no iniciada  </t>
  </si>
  <si>
    <t>El 29 de abril fue presentado al CIGD, la ejecución trimestral del plan de bienestar e incentivos 2021.</t>
  </si>
  <si>
    <t>SAF62</t>
  </si>
  <si>
    <t>Gestión con valores para resultados</t>
  </si>
  <si>
    <t xml:space="preserve">Política de Planeación Institucional.
</t>
  </si>
  <si>
    <t>Plan de Gestión Ambiental</t>
  </si>
  <si>
    <t>Elaborar Plan de Gestión Ambiental y aprobación por parte del Comité Institucional de Gestión y Desempeño</t>
  </si>
  <si>
    <t>Documento Plan de Gestión Ambiental aprobado por el CIGD</t>
  </si>
  <si>
    <t>En el mes de enero se reviso el documento plan de manejo de residuos y Aparatos eléctricos y electrónicos RAEE para su actualizacion. (se adjunta soprte)</t>
  </si>
  <si>
    <t>Esta actividad no presento avances en abril 2021</t>
  </si>
  <si>
    <t>SAF63</t>
  </si>
  <si>
    <t>Plan de Manejo de los residuos de aparatos eléctricos y electrónicos</t>
  </si>
  <si>
    <t>Plan de Manejo de Residuos de Aparatos eléctricos y electrónicos RAEE</t>
  </si>
  <si>
    <t>Elaborar Plan de Manejo de Residuos de Aparatos eléctricos y electrónicos RAEE y aprobación por parte del Comité Institucional de Gestión y Desempeño</t>
  </si>
  <si>
    <t>Documento Plan de Manejo de Residuos de Aparatos eléctricos y electrónicos RAEE aprobado por el CIGD</t>
  </si>
  <si>
    <t>SAF64</t>
  </si>
  <si>
    <t>Plan estrategico de seguridad vial.</t>
  </si>
  <si>
    <t>Plan estratégico de Seguridad Vial</t>
  </si>
  <si>
    <t>Elaborar Plan estratégico de Seguridad Vial y aprobación por parte del Comité Institucional de Gestión y Desempeño</t>
  </si>
  <si>
    <t>Documento Plan estratégico de Seguridad Vial aprobado por el CIGD</t>
  </si>
  <si>
    <t>En el mes de enero se reviso el documento Plan estratégico de Seguridad Vial para su actualizacion. (se adjunta soprte)</t>
  </si>
  <si>
    <t>SAF65</t>
  </si>
  <si>
    <t>Política de Servicio al ciudadano</t>
  </si>
  <si>
    <t>Plan Anticorrupción y de Atención al Ciudadano</t>
  </si>
  <si>
    <t>Actividades Componente  Servicio al Ciudadano. Actividades Programas Ejecutadas</t>
  </si>
  <si>
    <t>Realizar 2 sensibilizaciones y/o capacitaciones para que los servidores desarrollen y/o fortalezcan sus competencias y habilidades en materia de servicio al ciudadano. (2/2)</t>
  </si>
  <si>
    <r>
      <rPr>
        <sz val="11"/>
        <color rgb="FFFF0000"/>
        <rFont val="Arial"/>
        <family val="2"/>
      </rPr>
      <t>MAYO A</t>
    </r>
    <r>
      <rPr>
        <sz val="11"/>
        <rFont val="Arial"/>
        <family val="2"/>
      </rPr>
      <t xml:space="preserve">
NOVIEMBRE</t>
    </r>
  </si>
  <si>
    <t>Jornadas de sensibilización y/o capacitación en servicio al ciudadano realizadas</t>
  </si>
  <si>
    <t xml:space="preserve">En el mes de enero se identificaron las necesidades de capacitación para las jornadas de sensibilización y/o capacitación de servicio al ciudadano, las cuales fueron reportadas a  la oficina de talento humano en el marco de la construcción del  plan institucional de capacitación 2021. De igual manera se remitio requerimiento de acceso al programa de capacitaciones del DAFP mediante radicado 20212060023362 el cual se encuentra en proceso de respuesta.  </t>
  </si>
  <si>
    <t xml:space="preserve">Desde el proceso de servicio al ciudadano en el mes de febrero se gestionaron dos sesiones de capacitación: 1. Martes 9 de febrero sesión de capacitación con el DNP Componente lenguaje claro laboratorios de simplicidad  2. Jueves 18 de febrero sesión de capacitación accesibilidad Mintic. </t>
  </si>
  <si>
    <t xml:space="preserve">Durante el mes de abril se elaboraron estudios previos para la ejecución del PIC 2021. Una vez se suscriba el contrato se dará inicio al cronograma con las capacitaciones aprobadas, en las cuales estan incluidas las jornadas de sensibilización y/o capacitación en servicio al ciudadano las cuales se realizarán en los meses de  mayo y julio. Cabe aclarar que si bien la actividad fue programada para dar inicio en el mes de abril, en el mes de febrero desde el proceso de servicio al ciudadano se realizaron dos capacitaciones 1 con Mintic y otra con DNP. </t>
  </si>
  <si>
    <t>El 10 de mayo se suscribió contrato interadministrativo 97 de 2021 con la Universidad Distrital Francisco José de Caldas, objeto: PRESTAR LOS SERVICIOS NECESARIOS PARA EL DESARROLLO DE LAS ACTIVIDADES PREVISTAS EN EL PLAN  INSTITUCIONAL DE CAPACITACIÓN PARA LA COMISIÓN DE REGULACIÓN DE AGUA POTABLE Y SANEAMIENTO BÁSICO -CRA, APROBADO POR LA ENTIDAD PARA LA VIGENCIA 2021. según el plan de trabajo establecido, el 28 de junio se realizará la capacitación sobre Competencias y habilidades para la atención al usuario y al ciudadano.</t>
  </si>
  <si>
    <t>SAF66</t>
  </si>
  <si>
    <t>Presentar ante el CIGD informes trimestrales sobre los resultados obtenidos de las encuestas de percepción ciudadana relacionados con la calidad de la atención en los diferentes canales.</t>
  </si>
  <si>
    <t>JULIO, OCTUBRE, ENERO 2022</t>
  </si>
  <si>
    <t xml:space="preserve"> Informe TRIMESTRAL presentado en CIGD con los resultados de las encuestas de satisfacción</t>
  </si>
  <si>
    <t>En el mes de enero se inició revisión transversal con comunicaciones y planeación para actualizar la versión de la encuesta de satisfacción y validar la opción de unificación de las encuestas que se están manejando desde la CRA, a la fecha se han realizado dos reuniones. El viernes 29 de enero se remitió a los integrantes de la mesa de trabajo borrador de la propuesta para su comentarios.</t>
  </si>
  <si>
    <t>El 24 de febrero se remitió versión definitiva del formato en Excel y enlace forms ajustado para ser cargado en el SIGC.</t>
  </si>
  <si>
    <t>El 30 de marzo se solicito a Calidad respuesta de la versión definitiva de la encuesta y su carge en el SIGC. (Se adjunta soporte)</t>
  </si>
  <si>
    <t>El 28 de abril fue aprobada la versión final de la encuesta de satisfacción de usuarios por parte de la Subdirectora Administrativa. Adicionalmente, el CIGD No 03 aprobó la solicitud de modificación de la actividad y fecha de cumplimiento, teniendo en cuenta lo sugerido por la Oficina de Control Interno en CIGD No 02.</t>
  </si>
  <si>
    <t>Se está recolectando la información para realizar el informe con corte a 31 de Julio. El proceso de servicio al ciudadano en el mes de mayo elaboró procedimiento medición satisfacción cliente externo, este fue remitido para revisión y aprobación final a la Oficina Asesora de Planeación el viernes 28 de mayo. de igual manera en este mes se requirió a Comunicaciones publicación en la página web de la entidad del banner de acceso a la encuesta.</t>
  </si>
  <si>
    <t>SAF67</t>
  </si>
  <si>
    <t>Plan Anual de Adquisiciones</t>
  </si>
  <si>
    <t>Plan Anual de Adquisiciones 2021</t>
  </si>
  <si>
    <t>Plan Anual de Adquisiciones 2021 aprobado en Comité de Expertos</t>
  </si>
  <si>
    <t>ENERO</t>
  </si>
  <si>
    <t>PAA cargado en Secop II</t>
  </si>
  <si>
    <t>El 07 de enero de 2021 se realizó el cargue en la plataforma SECOP II del Plan Anual de Adquisiciones aprobado en comité de expertos ordinario No 1 del 07 de enero de 2021</t>
  </si>
  <si>
    <t>SAF68</t>
  </si>
  <si>
    <t>Publicación y actualización permanentemente en  SECOP II (Reporte  mensual)</t>
  </si>
  <si>
    <t xml:space="preserve">Reportes de publicación en SECOP II </t>
  </si>
  <si>
    <t>Se realizó 1 actualización en SECOP II al Plan Anual de Adquisiciones públicado, incluyendo 10 necesidades nuevas y modificando 1 ya existente aprobadas en Comité de Expertos  Ordinario No 4 del 28 de enero de 2021.</t>
  </si>
  <si>
    <t>En el mes de febrero no se aprobaron actualizaciones para cargar al SECOP II</t>
  </si>
  <si>
    <t>Se realizó 1 actualización en SECOP II al Plan Anual de Adquisiciones públicado, incluyendo 51 necesidades nuevas aprobadas en Comité de Expertos Ordinario No 11 del 12 de marzo de 2021. (Se adjunta soporte)</t>
  </si>
  <si>
    <t>Se realizarón 2 actualizaciones en SECOP II al Plan Anual de Adquisiciones públicado, incluyendo 2 necesidades nuevas y modificando 2 ya existente. Estas actualizaciones fueron aprobadas en Comité de Expertos Ordinario No 19 y 20 del 21 y 28 de abirl respectiva.</t>
  </si>
  <si>
    <t>Se realizó 1 actualización en SECOP II al Plan Anual de Adquisiciones públicado, incluyendo 1 necesidad nueva aprobada en Comité de Expertos Ordinario No 25 del 20 de mayo de 2021.</t>
  </si>
  <si>
    <t>SAF69</t>
  </si>
  <si>
    <t xml:space="preserve"> Informe  trimestral de ejecución del Plan Anual de Adquisiciones 2021   presentado en CIGD</t>
  </si>
  <si>
    <t>Informe trimestral del Plan anual de Adquisiciones- PAA presentado en CIGD</t>
  </si>
  <si>
    <t>Al 31 de enero de 2021 se han ejecutado $4.882.577.419 de $6.664.170.419, correspondientes al 73%. El informe trimestral está previsto para el mes de Abril de 2021 por lo tanto esta actividad no presento avances en el mes de Enero 2021.</t>
  </si>
  <si>
    <t>El 29 de abril fue presentado ante el CIGD No 03 el informe de ejecución trimestral del Plan Anual de Adquisiciones. Se anexa avidencia</t>
  </si>
  <si>
    <t>SAF70</t>
  </si>
  <si>
    <t>Gestión de cobro de contribuciones</t>
  </si>
  <si>
    <t>Reporte de Resoluciones  de liquidación de contribuciones  para los prestadores de SPD - AAA expedidas</t>
  </si>
  <si>
    <t>Reporte mensual de Resoluciones Expedidas por año y por valor liquidado</t>
  </si>
  <si>
    <t>En el mes de enero se expdieron 42 Resoluciones a los prestadores de SPD - AAA, por valor total liquidado de $41.700.445</t>
  </si>
  <si>
    <t>En el mes de febrero  se expdieron 31 Resoluciones a los prestadores de SPD - AAA, por valor total liquidado de $53.546.251</t>
  </si>
  <si>
    <t>En el mes de marzo se expdieron 2 Resoluciones a los prestadores de SPD - AAA, por valor total liquidado de $7.110.084</t>
  </si>
  <si>
    <t>En el mes de abril  se expdió 1 Resolución a los prestadores de SPD - AAA, por valor total liquidado de $3.970.824</t>
  </si>
  <si>
    <t>En el mes de mayo se expidieron 24 resoluciones a los prestadores de SPD - AAA, por valor total liquidado de $905.646.598</t>
  </si>
  <si>
    <t>SAF71</t>
  </si>
  <si>
    <t>Recaudo por Contribuciones vs Meta a Recaudar año</t>
  </si>
  <si>
    <t xml:space="preserve"> Reporte mensual de recaudo por Contribuciones / Presupuesto a Recaudar por Contribuciones</t>
  </si>
  <si>
    <t>Para el mes de enero se tiene un recaudo total $2.313.201.279, el cual corresponde al 11% sobre la meta de recaudo anual, de acuerdo al reporte que se adjunta como evidencia.</t>
  </si>
  <si>
    <t>Para el mes de febrero se tiene un recaudo total $7.281.070.820, el cual corresponde al 44% sobre la meta de recaudo anual, de acuerdo al reporte que se adjunta como evidencia.</t>
  </si>
  <si>
    <t>Para el mes de marzo se tiene un recaudo total $202.289.995, el cual corresponde al 45% sobre la meta de recaudo anual, de acuerdo al reporte que se adjunta como evidencia.</t>
  </si>
  <si>
    <t>Para el mes de abril se tiene un recaudo total $9.937.452.201, el cual corresponde al 46% sobre la meta de recaudo anual, de acuerdo al reporte que se adjunta como evidencia.</t>
  </si>
  <si>
    <t>Para el mes de mayo se tiene un recaudo total $10.467.409.490, el cual corresponde al 48% sobre la meta de recaudo anual, de acuerdo al reporte que se adjunta como evidencia.</t>
  </si>
  <si>
    <t>SAF72</t>
  </si>
  <si>
    <t>Evaluación de resultados</t>
  </si>
  <si>
    <t>Informes de gestión financiera y contable</t>
  </si>
  <si>
    <t>Preparar y publicar los informes financieros y contables mensuales ( 12 informes= 100%)</t>
  </si>
  <si>
    <t>Estados financieros publicados mensualmente bajo el nuevo marco normativo NICS</t>
  </si>
  <si>
    <t>Para enero de 2021 aún no se reporta avance en esta actividad soportado en el numeral 3.3 párrafo 2 de la Resolución 182 de 2017, los estados financieros de diciembre, enero y febrero se publicarán como máximo en el transcurso de los dos meses siguientes al mes informado.</t>
  </si>
  <si>
    <t xml:space="preserve">Para febrero de 2021 se presentaron el juego de estados financieros con corte a diciembre 31 de 2020 y las notas a estos para aprobación del Director de la CRA. El 26 de febrero de 2021 la CGN emite la Resolución 033 de 2021 en la cual prorroga el plazo de envío del juego completo de estados financieros y notas a los mismos con corte a diciembre 31 de 2020 hasta el 5 de marzo de 2021. Para el corte de febrero 28 de 2021, aun nos encontramos en los términos del numeral 3.3 párrafo 2 de la Resolución 182 de 2017, los estados financieros de diciembre, enero y febrero se publicarán como máximo en el transcurso de los dos meses siguientes al mes informado. </t>
  </si>
  <si>
    <t>El 02 de marzo de 2021, se procedió a publicar en la página WEB los estados financieros con corte a diciembre 31 de 2020 junto con las notas a los mismos, esto dentro de los plazos establecidos por la CGN, (SE ADJUNTA IMAGEN DE LA PUBLICACION REALIZADA).</t>
  </si>
  <si>
    <t>En abril de 2021 se publican en la página WEB de la entidad los estados financieros mensuales del primer trimestre de 2021, así:
El 15 de abril de 2021, los estados financieros de enero de 2021
El 27 de abril de 2021, los estados financieros de febrero de 2021
El 30 de abril de 2021, los estados financieros de marzo de 2021
(se adjunta imagen y las actas de las publicaciones correspondientes).</t>
  </si>
  <si>
    <t>El 28 de mayo de 2021 se publican en la pagina WEB de la entidad los estados financieros de abril de 2021. Se adjunta imagen y el acta de publicación correspondiente.</t>
  </si>
  <si>
    <t>SAF73</t>
  </si>
  <si>
    <t>Política de Gestión documental</t>
  </si>
  <si>
    <t xml:space="preserve">Plan Institucional de Archivos PINAR
</t>
  </si>
  <si>
    <t>Plan Institucional de Archivos de la entidad PINAR</t>
  </si>
  <si>
    <t>Actualización del Plan Institucional de Archivo- PINAR</t>
  </si>
  <si>
    <t>ENERO A
ABRIL</t>
  </si>
  <si>
    <t>Documento Plan de Preservación Digital a largo Plazo</t>
  </si>
  <si>
    <t>Se elaboro la actualización del Plan Institucional de Archivo-  PINAR el cual se encuentra en revisión por parte de la Subdirección  Administrativa y Financiera</t>
  </si>
  <si>
    <t>El 25 de febrero se remitio a la Subdirección  Administrativa y Financiera segundo borrador del Plan Institucional de Archivo-  PINAR para su revisión. Se adjunta documento a la carpeta de evidencias.</t>
  </si>
  <si>
    <t>El documento se encuentra en revisión de la Subdirectora Administrativa y Financiera.</t>
  </si>
  <si>
    <t>Se remité a planeación el Plan Institucional de Archivo PINAR actualizado, para que se incluya en el orden del día del Comité Institucional de Gestión y Desempeño No 03.</t>
  </si>
  <si>
    <t>El PINAR  se actualizó y se envió para aprobación en el mes de abril.</t>
  </si>
  <si>
    <t>SAF74</t>
  </si>
  <si>
    <t>Aprobación del Plan  por parte del Comité Institucional de Gestión y Desempeño</t>
  </si>
  <si>
    <t>Plan aprobado por el Comité Institucional de Gestión y Desempeño</t>
  </si>
  <si>
    <t>Esta actividad no presento avances en Marzo 2021</t>
  </si>
  <si>
    <t xml:space="preserve">El Plan Institucional de Archivo - PINAR, se aprobó en el Comité de Gestión y Desempeño No 03 del 29 de abril de 2021 y se dejaron unas observaciones por parte de la oficina de control interno, para que sean aclaradas en el proximo comité de Gestión y Desempeño. </t>
  </si>
  <si>
    <t>El PINAR se presentó en el comité de gestion y desempeño del mes de abril y se aprobó.</t>
  </si>
  <si>
    <t>SAF75</t>
  </si>
  <si>
    <t>Mejorar la capacidad instalada de la Entidad</t>
  </si>
  <si>
    <t xml:space="preserve">Adecuar la sede administrativa de la CRA </t>
  </si>
  <si>
    <t>Ejecución del contrato de adecuación de la sede. (Cronograma actividades- Avance) 100%</t>
  </si>
  <si>
    <t>ENERO A MARZO</t>
  </si>
  <si>
    <t>Sede adecuada acorde al contrato</t>
  </si>
  <si>
    <t>Fortalecimiento Institucional VIGENCIA 2020</t>
  </si>
  <si>
    <t xml:space="preserve">Durante el mes de enero se culmino el desmonte total de los paneles y oficinas existentes, se realizó la demolición del piso con la nivelación correspondiente, en actividades paralelas se está realizando el  levantamiento  de muros e instalación del piso en cerámica. Se anexa  el último informe de interventoria </t>
  </si>
  <si>
    <t xml:space="preserve">Durante el mes de febrero se realizó una prórroga al contrato de obra  e interventoría hasta el 30 de marzo, el avance de obra está en el 77,6% cómo lo soporta el último informe de interventoría del mes de febrero, la obra se encuentra terminando el tema de cableado eléctrico, voz y datos, se cuenta con cielo raso y divisiones de oficina en Drywall y vidrio templado, se adjuntan los tres informes de interventoría del mes de febrero así como las respectivas fotos. </t>
  </si>
  <si>
    <t>El 30 de marzo se llegó al 100% de la ejecución física y el contratista hizo entrega formal de la obra a la interventoría junto con todas las memorias, manuales y planos propios del contrato, los cuales están siendo revisados por parte de la interventoría para proceder con la liquidación. Se anexan los informes semanales de interventoría donde se evidencia la ejecución física de la obra.</t>
  </si>
  <si>
    <t>OAP</t>
  </si>
  <si>
    <t>OFICINA ASESORA DE PLANEACIÓN Y TICS</t>
  </si>
  <si>
    <t>OAP76</t>
  </si>
  <si>
    <t>Política de Transparencia, acceso a la información pública y lucha contra la corrupción.</t>
  </si>
  <si>
    <t>Plan Anticorrupción y Atención al Ciudadano PAAC 2021</t>
  </si>
  <si>
    <t>Aprobación PAAC 2021</t>
  </si>
  <si>
    <t>PAAC 2021 aprobado CIGD</t>
  </si>
  <si>
    <t>El PAAC 2021 fue por el Comité Institucional de Gestión y Desempeño CIGD
en sesión ordinaria No. 01 del 26 de enero de 2021</t>
  </si>
  <si>
    <t>Actividad y producto Cumplido</t>
  </si>
  <si>
    <t>ACTIVIDAD CUMPLIDA</t>
  </si>
  <si>
    <t>OAP77</t>
  </si>
  <si>
    <t>PAAC 2021  Publicado en la página web.</t>
  </si>
  <si>
    <t>PAAC 2021 aprobado CIGD, Publicado página Web</t>
  </si>
  <si>
    <t>El PAAC 2021 se encuetra publicado en el siguiente enlace: https://cra.gov.co/seccion/2021-plan-anticorrupcion-y-de-atencion.html</t>
  </si>
  <si>
    <t>El PAAC 2021 se encuetra publicado en el siguiente enlace: https://cra.gov.co/seccion/2021-plan-anticorrupcion-y-de-atencion.html.
Actividad y Producto Cumplido</t>
  </si>
  <si>
    <t>Actividad cumnplida</t>
  </si>
  <si>
    <t>OAP78</t>
  </si>
  <si>
    <t>CRA.08 Número de Acuerdos y/o apoyos de cooperantes internacionales establecidos.= 1</t>
  </si>
  <si>
    <t>Plan estratégico de cooperación internacional</t>
  </si>
  <si>
    <t>Implementar la estrategia de cooperación internacional que permita generar alianzas estratégicas para apoyar el diseño de instrumentos y la divulgación de la gestión regulatoria de la CRA.</t>
  </si>
  <si>
    <t>Agenda de cooperación internacional formulada y retroalimentada cada vez que sea necesario</t>
  </si>
  <si>
    <t>Elaborar una agenda de cooperación internacional validada por la Dirección Ejecutiva y retroalimentar cada vez que sea necesario</t>
  </si>
  <si>
    <t>FEBRERO
MARZO</t>
  </si>
  <si>
    <t>Agenda de cooperación internacional validada por Dirección Ejecutiva</t>
  </si>
  <si>
    <t>Se inició la elaboración de la agenda de Cooperación Internacional 2021 solicitando a las áreas de la CRA las necesidades y oportunidades de cooperación identificadas, mediante correo eletrónico.</t>
  </si>
  <si>
    <t>Se consolidaron la necesidades identificadas y enviadas por la Subdirección de Regulación, Subdirección Administrativa y Financiera y la Oficina Asesora de Planeación y TIC's, en el formato de la agenda de cooperación internacional 2021, y se continuo con el mapeo de actores de cooperación internacional para relacionarlo con las necesidades de cooperación.</t>
  </si>
  <si>
    <t xml:space="preserve">Esta actividad se cumple en el mes de marzo. 
Se realizó la validación de la Agenda de Cooperación Internacional con el Director, mediante reunión solicitada con ese asunto el día 9 de marzo. En esta se presentó el documento de la Agenda y se realizó presentación sobre la misma. De acuerdo a la reunión se remitió el documento al Director por correo y se elaboró una presentación para los Expertos Comisionados al respecto que se envío para revisión del Director. </t>
  </si>
  <si>
    <t>El 12 de abril se realizó presentación a los Expertos Comisionados de la Agenda de Cooperación Internacional y de los avances de cooperación internacional.</t>
  </si>
  <si>
    <t>Actividad cumplida en el mes de marzo.</t>
  </si>
  <si>
    <t>OAP79</t>
  </si>
  <si>
    <t xml:space="preserve">Acuerdos de Cooperación Internacional suscritos </t>
  </si>
  <si>
    <t xml:space="preserve">Suscribir 2 acuerdos de Cooperación Internacional </t>
  </si>
  <si>
    <t>Acuerdos de cooperación internacional suscritos</t>
  </si>
  <si>
    <t>Se avanzó en la revisión de Estudios Previos de los convenios a suscribir con la cooperación suiza COSUDE, con la Fundación Avina y con el Instituto Ambiental de Estocolmo (SEI).
Se finalizó la revisión del Memorando de Entendimiento a suscribir con ONU-Habitat e inició proceso para la firma por las partes.</t>
  </si>
  <si>
    <t xml:space="preserve"> Esta actividad se cumple en el mes de Febrero con la firma de tres convenios de cooperación internacional. Se continuará gestionando otros posible acuerdos a lo largo del año.
 - 15 de febrero. Con el Instituto de Ambiente de Estocolmo (SEI) con el objetivo de retomar la realización del segundo proyecto piloto en la cuenca alta del rio Chicamocha, con el fin de nalizar el impacto de las inversiones en infraestructura verde en la disponibilidad de agua y su rentabilidad en la cuenca alta del rio.
 - 16 de febrero. Con la Fundación Avina para analizar la incidencia del esquema operativo de la actividad de aprovechamiento en la remuneración tarifaria de los prestadores, en el marco del servicio público de aseo, en municipios con hasta 5.000 suscriptores.
 - 18 de febrero. Con la Embajada de Colombia en Suiza - Ayuda Humanitaria y Desarrollo (COSUDE) con el objetivo de articular esfuerzos de apoyar la implementación de la Estrategia de presencia y participación regional y la aplicación de los instrumentos para la medición de la gestión y resultados de las personas prestadoras, establecidos a través de la Resolución CRA 906 de 2019.</t>
  </si>
  <si>
    <t>Esta actividad se cumplió en el mes de febrero. Sin embargo siguen en gestión la firma de otros acuerdos.
En el mes de marzo se realizaron nuevos cambios y revisiones al Memorando de Entendimiento a suscribir con ONU Habitat, llegando a un acuerdo en el texto para pasar a su firma.</t>
  </si>
  <si>
    <t>Actividad cumplida, sin embargo en abril se gestionaron los siguientes acuerdos:
 - El 5 de abril se firmó Memorando de Entendimiento con ONU-Habitat con el objetivo de cooperar técnicamente en el intercambio, asesoría, apoyo, difusión y capacitación en temas relacionados con desestratificación, esquemas diferenciales, vínculos urbano-rurales, pagos por servicios ambientales, infraestructura verde y soluciones basadas en naturaleza, entre otros; para el fortalecimiento e implementación de la Nueva Agenda Urbana en Colombia. 
 - El 19 de abril se firmó por todas las partes (UNICEF, SIWI y CRA) Memorando de Entendimiento para aunar esfuerzos para mejorar el proceso regulatorio de los servicios de agua y saneamiento de la CRA, aplicando el enfoque WASHREG, con el fin de identificar oportunidades y áreas de mejora en materia regulatoria para alcanzar el acceso sostenible y de calidad a los servicios de agua, saneamiento e higiene en Colombia.</t>
  </si>
  <si>
    <t>Actividad cumplida en el mes de febrero.</t>
  </si>
  <si>
    <t>OAP80</t>
  </si>
  <si>
    <t xml:space="preserve">Informe de seguimiento del Plan Estratégico de Cooperación Internacional al Comité de Gestión y Desempeño </t>
  </si>
  <si>
    <t>Presentar informe de seguimiento del Plan Estratégico de Cooperación Internacional en el Comité Institucional de Gestión y Desempeño.</t>
  </si>
  <si>
    <t>JULIO
ENERO 22</t>
  </si>
  <si>
    <t>Informes de seguimiento presentados al Comité de Gestión y Desempeño</t>
  </si>
  <si>
    <t>Esta actividad no presento avances en el mes de Enero 2021</t>
  </si>
  <si>
    <t xml:space="preserve">
Esta actividad no presentó avances en el mes de Febrero de 2021.</t>
  </si>
  <si>
    <t>Esta actividad no presentó avances en el mes de Marzo de 2021.</t>
  </si>
  <si>
    <t>Está actividad no presentó avances en el mes de mayo.</t>
  </si>
  <si>
    <t>OAP81</t>
  </si>
  <si>
    <t>Política de Seguimiento y evaluación del desempeño institucional</t>
  </si>
  <si>
    <t>Auditorias Internas SGC</t>
  </si>
  <si>
    <t>Realizar la auditoría interna al Sistema de Gestión de Calidad de la entidad</t>
  </si>
  <si>
    <t>Informe de auditorías internas del Sistema de Gestión de Calidad Presentado CIGD</t>
  </si>
  <si>
    <t>Esta actividad no presento avances en enero 2021</t>
  </si>
  <si>
    <t>Esta actividad no presento avances en febrero 2021.</t>
  </si>
  <si>
    <t>Esta actividad no presento avances en marzo 2021.</t>
  </si>
  <si>
    <t xml:space="preserve">No se presenta avance de esta actividad. </t>
  </si>
  <si>
    <t>OAP82</t>
  </si>
  <si>
    <t>Certificación del Sistema de Gestión de Calidad</t>
  </si>
  <si>
    <t>Realizar la auditoría externa de certificación del Sistema de Gestión de Calidad de la entidad</t>
  </si>
  <si>
    <t>Informe de auditoría de certificación del Sistema de Gestión de Calidad Presentado CIGD</t>
  </si>
  <si>
    <t>En el mes de mayo se presentó el estudio previo al Comité de Contratación, ademas se publico en SECOP el proceso de MÍNIMA CUANTÍA No. 07 DE 2021, con el siguiente objeto "CONTRATAR EL SERVICIO DE AUDITORÍA DE CERTIFICACIÓN DE LA NORMA ISO 9001:2015 DEL SISTEMA DE GESTIÓN DE CALIDAD DE LA COMISIÓN DE REGULACIÓN DE AGUA POTABLE Y SANEAMIENTO BÁSICO-CRA”.</t>
  </si>
  <si>
    <t>OAP83</t>
  </si>
  <si>
    <t xml:space="preserve">Mantener o incrementar el IED - Índice de Evaluación del Desempeño del FURAG - Formulario Único de Avance a la Gestión. </t>
  </si>
  <si>
    <t xml:space="preserve">Resolver en los tiempos establecidos por el DAFP los cuestionarios del FURAG </t>
  </si>
  <si>
    <t>MARZO A 
JUNIO</t>
  </si>
  <si>
    <t>Informe de resultados de FURAG 2020 presentado en CIGD</t>
  </si>
  <si>
    <t>Durante el mes de febrero la CRA participó en las siguientes capacitaciones brindadas por el DAFP:
- ¿Cómo diligenciar el FURAG? https://www.youtube.com/watch?v=fl1kAPa7VKw
- Acceso para usuarios diligenciadores(registrados masivamente) al nuevo aplicativo FURAG  https://www.youtube.com/watch?v=fvdCkr-v5kA
- Capacitación aspectos generales del FURAG https://www.youtube.com/watch?v=uDo3VC5a_Ow
Realizadas los días 16 y 25 de febrero respectivamente. 
Ademas, teniendo en cuenta los lineamientos definidos en la circular externa 100-003 de 2021 del DAFP, el aplicativo fue abierto oficialmente el 25 de Febrero de 2021. Lo cual nos dio la última semana de febrero para organizar la información y poderla compartir con las diferentes áreas en el siguiente mes.</t>
  </si>
  <si>
    <t xml:space="preserve">Durante el mes de marzo se trabajó con cada una de las áreas con el fin de diligenciar el FURAG 2020, se anexa como evidencia el certificado emitido por el aplicativo del DAFP, evidenciando así el cumplimiento de los tiempos establecidos. </t>
  </si>
  <si>
    <t xml:space="preserve">El Lunes 31de mayo, el DAFP publico los resultados de FURAG 2020 en su página web https://www.funcionpublica.gov.co/web/mipg/resultados-medicion
dicho esto, el paso a seguir es elaborar el informe de resultados para presentar en el próximo CIGD. </t>
  </si>
  <si>
    <t>OAP84</t>
  </si>
  <si>
    <t>Formular Plan de mejoramiento según los resultados de FURAG y hacer seguimiento</t>
  </si>
  <si>
    <t>JULIO
OCTUBRE
DICIEMBRE</t>
  </si>
  <si>
    <t xml:space="preserve">Informe de formulación y seguimiento de Plan de Mejoramiento Presentado en el CIGD  </t>
  </si>
  <si>
    <t>Julio
Octubre
Enero 22</t>
  </si>
  <si>
    <t>No se presenta avance de esta actividad.</t>
  </si>
  <si>
    <t>OAP85</t>
  </si>
  <si>
    <t>Plan estratégico de gestión del conocimiento</t>
  </si>
  <si>
    <t>Estructurar y desarrollar una estrategia de gestión del conocimiento que tenga impacto interna y externamente</t>
  </si>
  <si>
    <t>Implementación del Plan Estratégico de Gestión de Conocimiento y la Innovación</t>
  </si>
  <si>
    <t>Diseñar e implementar un tablero de indicadores de seguimiento a los planes y proyectos de la entidad.</t>
  </si>
  <si>
    <t>Tablero de indicadores actualizado</t>
  </si>
  <si>
    <t>Se realizó reunión el 27/01/21 con asesora de la dirección ejecutiva para validar la información actual en el tablero de control. Se recibe lineamiento de ampliar el alcance a una herramienta en línea que permita seguimiento por parte de los Expertos Comisionados. Se programa reunión con la Dirección Ejecutiva para el 01/02/21.</t>
  </si>
  <si>
    <t xml:space="preserve">Se realizá reunión con la Dirección para ajustar parámetros e inclusión de nuevos indicadores de planes dentro del cuadro de control.  Se realizan pruebas de migración de cuadro de mando actual a la nube. Se inicia definición de herramienta de MS Project con proveedor de Microsoft y solicitud de licencias demo para realización de pruebas. </t>
  </si>
  <si>
    <t>Se actualiza el Cuadro de Mando, separando en dos reportes la información; Seguimiento avance ARI, con actualización semanal e Indicadores PAI con actualización mensual. Se continua trabajando en Project con pilotos de proyectos, validando configuración y funcionalidad.</t>
  </si>
  <si>
    <t>Se complementa cuadro de mando con un tercer informe correspondiente al reporte semanal de avance de la ARI. Este reporte de actualiza semanalmente por parte de la SR con avances de la semana, detalle e impacto de retrasos y avances gráficos. Se realiza 1ra reunión con TIC y OAP para validar proceso de automatización de informes del cuadro de mando en Power BI.</t>
  </si>
  <si>
    <t>Actividad finalizada en marzo 2021</t>
  </si>
  <si>
    <t>OAP86</t>
  </si>
  <si>
    <t> Implementar las "Páginas amarillas del conocimiento" como herramienta de gestión de conocimiento tácito.</t>
  </si>
  <si>
    <t>ENERO A
JUNIO</t>
  </si>
  <si>
    <t>Sistema de gestión del conocimiento (Paginas Amarillas),  publicado y en operación</t>
  </si>
  <si>
    <t>Marco Regulatorio</t>
  </si>
  <si>
    <t>Se realizaron las modificaciones al formulario de encuesta para recolección de información sugeridas por el área de calidad.
Se construyó el documento "Instructivo para creación y actualización de la herramienta de páginas amarillas.</t>
  </si>
  <si>
    <t xml:space="preserve">Se inició el proceso de revisión de compatibilidad con SARA, específicamente con el módulo de Hoja de vida. Para determinar qué hacer para solicitar a los funcionarios la información una sola vez y usarla tanto para los fines de SARA como para PÁGINAS AMARILLAS.  
Se agenda para el mes de marzo, reunión con talento Humano específicamente los funcionarios Sandra Cárdenas Y Yolanda Corredor, y Tatiana Moreno. </t>
  </si>
  <si>
    <t>Se revisó la compatibilidad del módulo Hoja de Vida del aplicativo SARA con el fin de validar cuáles son los campos que maneja frente a los que se requieren en la wiki de páginas amarillas del conocimiento. Terminado el ejercicio, se determina la viabilidad de enviar una única encuesta que permita recolectar la información necesaria para alimentar los dos aplicativos.  </t>
  </si>
  <si>
    <t>Se desarrolló el formulario de encuesta en la herramienta forms para la recolección de información de funcionarios y contratistas que alimentará el sitio web - wiki de conocimiento. Las preguntas relacionadas con actividades propias de cada dependencia se validaron con un representante de cada área.</t>
  </si>
  <si>
    <t xml:space="preserve">Se envió el formulario de encuesta en la herramienta forms para la recolección de información de funcionarios y contratistas que alimentará el sitio web - wiki de conocimiento. Las preguntas relacionadas con actividades propias de cada dependencia se validaron con un representante de cada área. Se recibieron 115 respuestas. </t>
  </si>
  <si>
    <t>OAP87</t>
  </si>
  <si>
    <t xml:space="preserve">Presentar informes de seguimiento de la implementación del plan estratégico de gestión de conocimiento y la innovación </t>
  </si>
  <si>
    <t>Informes de seguimiento presentados al Comité Institucional</t>
  </si>
  <si>
    <t>Abril
Julio
Octubre 
Enero 22</t>
  </si>
  <si>
    <t>Esta actividad no presento avances en enero 2022</t>
  </si>
  <si>
    <t>En el orden del día del Comité Institucional de Gestión y Desempeño - CIGD Ordinario No.3 DE 2021, del pasado 29 de abril se presentó el seguimiento al Plan Estrategico de Gestión del Conocimiento e Inovación. En la siguiente dirección se encuentra la evidencia: https://crapsb.sharepoint.com/sites/svrnas/Documentos%20compartidos/Forms/AllItems.aspx?viewid=1d384d77%2D79ff%2D4af8%2Da3a4%2D72453c1423d0&amp;id=%2Fsites%2Fsvrnas%2FDocumentos%20compartidos%2FCalidad%2FPLANES%20CRA%202021%2FPAI%202021%2FSOPORTES%20PAI%202021%2FOAP%20Y%20TICS%2FGESTI%C3%93N%20DEL%20CONOCIMIENTO%2FOAP087%2DInformes%20de%20Implementaci%C3%B3n</t>
  </si>
  <si>
    <t>El seguimiento al Plan Estrategico de Gestión del Conocimiento e Inovación se presenta en la matriz de ejes de ejcución.</t>
  </si>
  <si>
    <t>OAP88</t>
  </si>
  <si>
    <t>Información y comunicación</t>
  </si>
  <si>
    <t>Política de Participación Ciudadana en la Gestión Pública</t>
  </si>
  <si>
    <t>Plan de Comunicaciones</t>
  </si>
  <si>
    <t>Porcentaje de actividades cumplidas de la Estrategia de gestión del conocimiento =(Actividades ejecutadas / Actividades programadas)*100</t>
  </si>
  <si>
    <t>Ejecutar la Estrategia de  presencia y participación regional de la CRA 2021</t>
  </si>
  <si>
    <t xml:space="preserve">Realizar la producción de videos tutoriales  </t>
  </si>
  <si>
    <t>Videos tutoriales</t>
  </si>
  <si>
    <t>Videos producidos/videos programados</t>
  </si>
  <si>
    <t>Julio</t>
  </si>
  <si>
    <t>Esta actividad no presentó avances en enero 2021</t>
  </si>
  <si>
    <t>Durante el mes de febrero se realizó el borrador de los Estudios Previos para la contratación de dichos videos tutoriales. Los cuales fueron remitidos a revisión del Jefe de la Oficina Asesora de Planeación. https://crapsb.sharepoint.com/:f:/s/svrnas/EhD1MYLMEhBErMr0fdcRk3oBiooxyfqqKEef7ZbZ5SWwpg?e=JNidPJ</t>
  </si>
  <si>
    <t xml:space="preserve">Durante el mes de marzo esta actividad no presentó avances. </t>
  </si>
  <si>
    <t>A la espera de que la Subdirección de Regulación, remita los libretos finales de los videos, para poder cotizar su  producción e iniciar los correspondientes trámites contractuales.</t>
  </si>
  <si>
    <t>La actividad no reporta avances.</t>
  </si>
  <si>
    <t>OAP89</t>
  </si>
  <si>
    <t xml:space="preserve">Creación de campañas para divulgación y difusión en redes sociales de los talleres virtuales </t>
  </si>
  <si>
    <t>Documento con la campaña</t>
  </si>
  <si>
    <t>Campañas de difusión ejecutadas</t>
  </si>
  <si>
    <t>Se hace propuesta de agenda de talleres virtuales</t>
  </si>
  <si>
    <t>Durante el mes de febrero se realizó la campaña para promocionar el ciclo de socializaciones. Las evidencias puden ser revisadas en: https://crapsb.sharepoint.com/:f:/s/svrnas/EjWj3ZOrBftPiWpCK5PxBZIBn1xkLV0FNVTjWAIM7W4MqA?e=8MkdZB</t>
  </si>
  <si>
    <t>Durante el mes de marzo se realizó la campala para promocionar el ciclo de socializadiones. Las evidencias pueden ser revisadas en: https://crapsb.sharepoint.com/sites/svrnas/Documentos%20compartidos/Forms/AllItems.aspx?viewid=1d384d77%2D79ff%2D4af8%2Da3a4%2D72453c1423d0&amp;id=%2Fsites%2Fsvrnas%2FDocumentos%20compartidos%2FCalidad%2FPLANES%20CRA%202021%2FPAI%202021%2FSOPORTES%20PAI%202021%2FOAP%20Y%20TICS%2FCOMUNICACIONES%2FOAP094%2D%20ESPACIOS%20DE%20DIVULGACION%2FFEBRERO</t>
  </si>
  <si>
    <t>Durante el mes de abril, se diseño la campaña de divulgación del Taller de Regulación. Ver evidencias en: https://crapsb.sharepoint.com/sites/svrnas/Documentos%20compartidos/Forms/AllItems.aspx?viewid=1d384d77%2D79ff%2D4af8%2Da3a4%2D72453c1423d0&amp;id=%2Fsites%2Fsvrnas%2FDocumentos%20compartidos%2FCalidad%2FPLANES%20CRA%202021%2FPAI%202021%2FSOPORTES%20PAI%202021%2FOAP%20Y%20TICS%2FCOMUNICACIONES%2FOAP%20089%2D%20CAMPA%C3%91A%20TALLERES%20VIRTUALES</t>
  </si>
  <si>
    <t>Durante el mes de mayo se realizó una campaña de expectativa para promocionar el taller virtual
Mayo 28: Mensaje en Twitter https://twitter.com/cracolombia/status/1398351403987484675
Mayo 31: Mensaje en Twitter. https://twitter.com/cracolombia/status/1399464203350462465. El informe gráfico de los mensajes se encuentra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20089%2D%20CAMPA%C3%91A%20TALLERES%20VIRTUALES</t>
  </si>
  <si>
    <t>OAP90</t>
  </si>
  <si>
    <t>Realizar y contratar la difusión de auspicios radiales para dar visibilidad a las medidas regulatorias priorizadas</t>
  </si>
  <si>
    <t>Guión cuñas radiales</t>
  </si>
  <si>
    <t>Cuñas radiales producidas</t>
  </si>
  <si>
    <t>Durante el mes de febrero se revisó propuesta de la empresa: J&amp;M COMUNICACIONES SAS. Evidencia: https://crapsb.sharepoint.com/:f:/s/svrnas/EpUA_fZSuYxOhPnUwuV9xjYB8Q58whSbhNytwfVkafJyYQ?e=TaAci7</t>
  </si>
  <si>
    <t>Esta actividad no presentó avances en marzo de 2021</t>
  </si>
  <si>
    <t>Durante el mes de abril, se recibió propuesta económica para la producción y emisión de los auspicios radiales, por parte de RTVC, Sistema de Medios Públicos. Evidencias en: https://crapsb.sharepoint.com/sites/svrnas/Documentos%20compartidos/Forms/AllItems.aspx?viewid=1d384d77%2D79ff%2D4af8%2Da3a4%2D72453c1423d0&amp;id=%2Fsites%2Fsvrnas%2FDocumentos%20compartidos%2FCalidad%2FPLANES%20CRA%202021%2FPAI%202021%2FSOPORTES%20PAI%202021%2FOAP%20Y%20TICS%2FCOMUNICACIONES%2FOAP%20090%20%2D%20AUSPICIOS%20RADIALES%2FPROPUESTA%20RTVC</t>
  </si>
  <si>
    <t>Actividad no reporta avances</t>
  </si>
  <si>
    <t>OAP91</t>
  </si>
  <si>
    <t>Desarollar procesos de comunicación y divulgación  de la gestión institucional que haga más fácil y agil la relación con los diferentes grupos de interés</t>
  </si>
  <si>
    <t>Porcentaje de actividades cumplidas de la Estrategia de participación ciudadana y rendición de cuentas =(Actividades ejecutadas / Actividades programadas)*100</t>
  </si>
  <si>
    <t>Ejecutar el Plan de Comunicaciones de la CRA</t>
  </si>
  <si>
    <t>Presentar para aprobación la Estrategia de Participación Ciudadana y Rendición de Cuentas de la CRA</t>
  </si>
  <si>
    <t>Estrategia aprobada</t>
  </si>
  <si>
    <t xml:space="preserve">Durante el mes de enero se diseño la estrategia, la cual fue socializada  con el grupo de comunicaciones, para recibir comentarios,  sugerenicas y reparos, los cuales se estan analizando, para la versión definitva que se le presentará a la Jefe de la Oficina Asesora de Planeación y TIC´s, para su aprobación previa la presentación ante el  Comité de Gestión Institucional. </t>
  </si>
  <si>
    <t>La Estrategia de Participación Ciudadana y Rendición fue aprobada en el Comité de Gestiíon y Desempeño del Día 26 de febrero y se encuentra publicada en el siguiente enlace: https://cra.gov.co/seccion/estrategia-de-participacion-ciudadana-2021.html . Las evidencias de publicación ueden ser revisadas en:  https://crapsb.sharepoint.com/:f:/s/svrnas/EsVISB2n2P5BhlVV7FuNns4BVoas5YDvjHZT8zvtrMY3GQ?e=4KmxFd</t>
  </si>
  <si>
    <t>OAP92</t>
  </si>
  <si>
    <t>Elaborar informe de las jornadas de participación ciudadana a los proyectos regulatorios que lo requieran.</t>
  </si>
  <si>
    <t xml:space="preserve">
 informes realizados / total de jornadas de participación ciudadana = 100%</t>
  </si>
  <si>
    <t>#participaciones ciudadanas /# proyectos regulatorios a participación ciudadana</t>
  </si>
  <si>
    <t>Durante el mes de enero la CRA realizo    dos  (2) jornadas de participación ciudana  del Proyecto de resolución "Por la cual se establecen las condiciones para la modificación del POIR en aplicación de la ResCRA688de2014 y del Plan de inversiones en aplicación de ResCRA825de2017, por causas atribuibles al COVID19. Los eventos se realizaron los días: 
Enero 8 de 2020 - Evidencias en: https://cutt.ly/4kpxOxg
Enero 15 de 2020 - Evidenicas en:  https://cutt.ly/AkpxVDq
Los informes correspondientes a dichas jornadas se encuetran publicados en carpeta de evidencias PAI 2021 el siguiente enlace: https://crapsb.sharepoint.com/:f:/s/svrnas/Es45-wgNjcxGr8heBVqs7RsBIiUiLxpoZv-TqXro5RBivQ?e=D9xdeL</t>
  </si>
  <si>
    <t>Durante el mes de febrero de 2021, la CRA no se realizaron jornadas de participación ciudadana.  Enlace evidencia en: https://crapsb.sharepoint.com/sites/svrnas/Documentos%20compartidos/Forms/AllItems.aspx?viewid=1d384d77%2D79ff%2D4af8%2Da3a4%2D72453c1423d0&amp;id=%2Fsites%2Fsvrnas%2FDocumentos%20compartidos%2FCalidad%2FPLANES%20CRA%202021%2FPAI%202021%2FSOPORTES%20PAI%202021%2FOAP%20Y%20TICS%2FCOMUNICACIONES%2FOAP092%2D%20INFORMES%20JORNADAS%20PARTICIPACION%20CIUDADA%2FFEBRERO</t>
  </si>
  <si>
    <t>Durante el mes de marzo de 2021, la CRA realizó una Jornada de Participación Ciudadana el día 16 de marzo. El tema tratado fue FACTOR DE PRODUCTIVIDAD: https://twitter.com/cracolombia/status/1371467960230027265/photo/1. 
El informe se encuentra en el siguiente enlace: https://crapsb.sharepoint.com/sites/svrnas/Documentos%20compartidos/Forms/AllItems.aspx?viewid=1d384d77%2D79ff%2D4af8%2Da3a4%2D72453c1423d0&amp;id=%2Fsites%2Fsvrnas%2FDocumentos%20compartidos%2FDatos%20I%20%2D%20Department%2Fofc%5Fpln%2FComunicaciones%2FComunicaciones%20Carpeta%20Compartida%2F2021%2FSeguimiento%20Plan%20de%20Comunicaciones%202021%2FComunicaci%C3%B3n%20externa%2F1%2E18%20Informes%20Participaci%C3%B3n%20Ciudadana%2F3%2E%20Marzo</t>
  </si>
  <si>
    <t xml:space="preserve">Durante el mes de abril, la Comisión realizó los siguientes eventos de Consultas Públicas o Participaciones Ciudadanas:
Abril 14-  modificación al artículo 40 de la Res. CRA 720 de 2015 y art. 162 de la Res. CRA 853 de 2018. Evidencias en: https://twitter.com/cracolombia/status/1385271258837921794
Los informes pueden ser consultados en el siguiente enlace: 
Abril 23: Modificación a la Resolución CRA 906 de 2019, sobre Indicador Único Sectorial. Evidencia en: 
https://twitter.com/cracolombia/status/1385629423349686275
Abril 26: Modificación a la Resolución CRA 906 de 2019, Indicador Único Sectorial. Evidencia en: https://twitter.com/cracolombia/status/1386695371989078016
</t>
  </si>
  <si>
    <t>Durante el mes de mayo, la entidad no realizó eventos de consultas públicas o participación ciudadana. Evidencia correo remitido a la Subdirección de Regulación. El  documento puede ser consultado en: https://crapsb.sharepoint.com/sites/svrnas/Documentos%20compartidos/Forms/AllItems.aspx?viewid=1d384d77%2D79ff%2D4af8%2Da3a4%2D72453c1423d0&amp;id=%2Fsites%2Fsvrnas%2FDocumentos%20compartidos%2FCalidad%2FPLANES%20CRA%202021%2FPAI%202021%2FSOPORTES%20PAI%202021%2FOAP%20Y%20TICS%2FCOMUNICACIONES%2FOAP092%2D%20INFORMES%20JORNADAS%20PARTICIPACION%20CIUDADA%2FMAYO</t>
  </si>
  <si>
    <t>OAP93</t>
  </si>
  <si>
    <t>Participar en  cinco (5) eventos sectoriales organizados por el  Gobierno Nacional, Ministerios, gremios, vocales,.</t>
  </si>
  <si>
    <t>FEBRERO A
DICIEMBRE</t>
  </si>
  <si>
    <t>Participación eventos sectoriales</t>
  </si>
  <si>
    <t># eventos sectoriales realizados / # eventos sectoriales programados</t>
  </si>
  <si>
    <t>Durante el mes de enero la CRA participó en
  1. Foro Virtual: “El Futuro del Agua Mundial y Colombia”, evento organizado por  ASODISVOCALI EL 27 de enero de 2021. Evidencias en: https://cutt.ly/skpvIDY
2. Panel: “Mejorando la gestión de residuos sólidos en América Latina." Evento organizado por  @SWANA y realizado el 27 de enero de 2021. Evidencias en: 
https://cutt.ly/mkpbws0</t>
  </si>
  <si>
    <t>Durate el mes de febrero la CRA participó en los siguientes eventos: 1. Evento de lanzamiento: Modelos Innovadores de Conservación en Páramos y Bosques. Evidencia en:https://twitter.com/cracolombia/status/1362424813617377284  2. Cámara de Prestadores de Aseo- ACODAL Seccional Centro. Evidencias de informe en: https://crapsb.sharepoint.com/:f:/s/svrnas/Ekg9XsACTd9MmgwCrp7HY_wBYyySG0HcuEFQ6_smjjGncQ?e=5fOGgqhttps://twitter.com/cracolombia/status/1364579176615989248. 
INFORME EN: 
https://crapsb.sharepoint.com/:f:/s/svrnas/Ekg9XsACTd9MmgwCrp7HY_wBYyySG0HcuEFQ6_smjjGncQ?e=A1OiBy</t>
  </si>
  <si>
    <r>
      <t xml:space="preserve">Durante el mes de marzo la CRA participó en los eventos que se relacionan en el siguiente informe. Enlace de evidencias: https://crapsb.sharepoint.com/sites/svrnas/Documentos%20compartidos/Forms/AllItems.aspx?viewid=1d384d77%2D79ff%2D4af8%2Da3a4%2D72453c1423d0&amp;id=%2Fsites%2Fsvrnas%2FDocumentos%20compartidos%2FCalidad%2FPLANES%20CRA%202021%2FPAI%202021%2FSOPORTES%20PAI%202021%2FOAP%20Y%20TICS%2FCOMUNICACIONES%2FOAP093%2D%20EVENTOS%20SECTORIALES%2FMARZO
</t>
    </r>
    <r>
      <rPr>
        <sz val="12"/>
        <color rgb="FFFF0000"/>
        <rFont val="Calibri"/>
        <family val="2"/>
        <scheme val="minor"/>
      </rPr>
      <t>FAVOR INCLUIR RESUMEN DE RESULTADOS</t>
    </r>
  </si>
  <si>
    <t xml:space="preserve">Durante el mes de abril, la  Comisión participó en los siguientes eventos sectoriales:
Abril 6 - II SESIÓN PARA COMPARTIR EXPERIENCIAS CON ARESEP – COSTA RICA	
Abril 15 - REUNIÓN ENTRE  LA CRA Y   LA OFICINA DE  la ONU HABITAT	
Abril 20 - CAFÉ CON LA REGULACIÓN- CAFÉ DEL MUNDO	
Abril 23 - REGWAS LAC: PROGRAMA PARA EL MEJORAMIENTO DE LAS POLÍTICAS PÚBLICAS Y LA REGULACIÓN DE LOS SERVICIOS DE AGUA Y SANEAMIENTO EN AMÉRICA LATINA Y EL CARIBE	
Abril 29 - INVITACION A DICTAR CONFERENCIA EN EL MARCO DE LA GESTIÓN DEL CONOCIMIENTO DE LA SUPERINTENDENCIA DE SERVICIOS PÚBLICOS SSPD
El informe correspondiente conlas evidencias puede ser consultado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093%2D%20EVENTOS%20SECTORIALES%2FABRIL	
</t>
  </si>
  <si>
    <t>Durante el mes de mayo, la entidad hizo presencia en los siguientes eventos sectoriales:
Mayo 5 de 2021:  Panel: “El futuro del Gobierno Corporativo en empresas de acueducto y alcantarillado en Colombia”.
Mayo 19 de 2021: Cámara De Prestadores ACODAL: "Una mirada a la Planeación en las empresas de Servicios Públicos de Acueducto y Alcantarillado"
Mayo 25 de 2021: 	Foro Latinoamericano AGUA potabilización, Saneamiento y Gestión de Efluentes. Evento ALADYR
Mayo 28 de 2021: 	Webinar de Lanzamiento del Estudio de Caso LIPOR
EL informe de eventos del mes puede ser consultado en: https://cutt.ly/vnf5Pph</t>
  </si>
  <si>
    <t>OAP94</t>
  </si>
  <si>
    <t>Apoyar la realización de al menos cinco (5) espacios de divulgación acerca de la Regulación Expedida por la CRA</t>
  </si>
  <si>
    <t>Espacios de divulgación</t>
  </si>
  <si>
    <t>#Actividades realizadas/ #Actividades programados</t>
  </si>
  <si>
    <t xml:space="preserve">En febrero la CRA realizó las siguientes jornadas de socializaciones: 1.	SOCIALIZACIÓN 11  DE FEBRERO DE 2021: "MARCO TARIFARIO DE ASEO  QUE ATIENDEN HASTA 5.000 SUSCRIPTORES".https://twitter.com/cracolombia/status/1359899638011203587/photo/1. 2.	SOCIALIZACIÓN 18  DE FEBRERO DE 2021- PLAN DE GESTIÓN DE RESULTADOS E INDICADOR ÚNICO SECTORIAL - IUSs 
https://twitter.com/cracolombia/status/1362404555355525121/photo/1
3.	SOCIALIZACIÓN 25  DE FEBRERO DE 2021 - MEDIDAS REGULATORIAS VIGENTES EN EL MARCO DE LA EMERGENCIA  POR EL COVID-19
https://twitter.com/cracolombia/status/1364957565822660608
Enlace a cuadro de socializaciones https://crapsb.sharepoint.com/:x:/s/EstrategiaRegional/EeMEuc7ROeRFsPz6HdJr6J8BdYvZTWFUf5E6o-9DX8K18w?e=4%3ArKjR9d&amp;at=9&amp;CID=ce67b53c-361f-2566-a497-e3e3a9aafae5
2. </t>
  </si>
  <si>
    <t>Durante el mes de marzo la CRA realizó cuatro (4) eventos de socialización, así: 
Marzo 04 -  Aprovechamiento. Evidencia en: https://twitter.com/cracolombia/status/1367495895948918788/photo/1
Marzo 11-  Marco Tarifario AyA para pequeños. Evidencia en: https://twitter.com/cracolombia/status/1370014575257587714
Marzo 18- Marco Tarifario Aseo  para grandes. Evidencia en: https://twitter.com/cracolombia/status/1372552887931387909/photo/1
Marzo 25- Inversiones Ambientales. Evidencia en: https://twitter.com/cracolombia/status/1375094097971716103</t>
  </si>
  <si>
    <t xml:space="preserve">Durante el mes de abril, la Comisión realizó los siguientes espacios de socialización de las metodologías tarifarias, así:
Durante el mes de abril la entidad realizó los siguientes eventos de participación o socializaciones de los marcos tarifarios: 
Abril 15:  Jornada virtual de socialización sobre Plan de Inversiones en el Marco Tarifario de Acueducto y Alcantarillado. Evidencias en: https://twitter.com/cracolombia/status/1382727182930341889/photo/1
Abril 22 :  Jornada sobre: "Plan de Gestión de Resultados #PGR e Indicador Único Sectorial IUS. ResCRA906de2019." . Evidencias en: https://twitter.com/cracolombia/status/1385233196942565381
Abril 29:  Socialización de la metodología tarifaria aplicable a la actividad de Aprovechamiento para municipios en el ámbito de aplicación de #ResCRA720de2015. Evidencias en: https://twitter.com/cracolombia/status/1387771273112076289
</t>
  </si>
  <si>
    <t>Durante el mes de mayo, la Comisión realizó los siguientes evento de socialización: 
Mayo 6:  Marco Tarifario de aseo para personas que atiendan en municipios de hasta 5000 suscriptores. Evidencia en: https://cutt.ly/pnk6krq
Mayor 13: Socialización del Marco Tarifario de Acueducto yAlcantarillado para pequeños prestadores. 
Evidencia en: https://cutt.ly/8nk6KVC
Mayo 20:  Marco tarifario para grandes prestadores de los servicios públicos domiciliarios de Acueducto y Alcantarillado.
Evidencias en: https://cutt.ly/Snlqenl</t>
  </si>
  <si>
    <t>OAP95</t>
  </si>
  <si>
    <t>Realización de la Rendición de Cuentas interna de la CRA</t>
  </si>
  <si>
    <t>Rendición de Cuentas Interna realizada</t>
  </si>
  <si>
    <t>El día 18 de febrero de 2021, se realizó la Jornada  denominada el Primer Café, liderada por la Dirección Ejecutiva, allí se realizó un balance 2020 y se dieron directrices para 2021</t>
  </si>
  <si>
    <t>Actividad no presento avances en marzo de 2021</t>
  </si>
  <si>
    <t>NO SE REPORTAN AVANCES</t>
  </si>
  <si>
    <t>OAP96</t>
  </si>
  <si>
    <t>Realización de la Audiencia Pública  de Rendición de Cuentas de la CRA</t>
  </si>
  <si>
    <t>Audiencia Pública de Rendición de Cuentas realizada</t>
  </si>
  <si>
    <t>Esta actividad no presento avancesen marzo de 2021</t>
  </si>
  <si>
    <t>OAP97</t>
  </si>
  <si>
    <t xml:space="preserve">Crear un vídeo con  lenguaje de señas y publicarlo en la página web.
</t>
  </si>
  <si>
    <t xml:space="preserve">Material Audiovisual en Lenguaje de Señas
Video con lengua de señas. </t>
  </si>
  <si>
    <t>Durante el mes de marzo se contactó al Instituto Nacional de Sordos INSOR, para que presente su portafolio de servicios, con el fin de determinar si ellos pueden producir el video en lengua de señas.  Evidencia en:  https://crapsb.sharepoint.com/sites/svrnas/Documentos%20compartidos/Forms/AllItems.aspx?viewid=1d384d77%2D79ff%2D4af8%2Da3a4%2D72453c1423d0&amp;id=%2Fsites%2Fsvrnas%2FDocumentos%20compartidos%2FDatos%20I%20%2D%20Department%2Fofc%5Fpln%2FComunicaciones%2FComunicaciones%20Carpeta%20Compartida%2F2021%2FSeguimiento%20Plan%20de%20Comunicaciones%202021%2FComunicaci%C3%B3n%20externa%2F1%2E18%20Informes%20Participaci%C3%B3n%20Ciudadana%2F3%2E%20Marzo</t>
  </si>
  <si>
    <t>Durante el mes de abril se realizó contacto con el INSOR,  quien presentó propuesta comercial. Se estudia la probabilidad de realizar un Convenio Interadministrativo. Evidencias en: https://crapsb.sharepoint.com/sites/svrnas/Documentos%20compartidos/Forms/AllItems.aspx?viewid=1d384d77%2D79ff%2D4af8%2Da3a4%2D72453c1423d0&amp;id=%2Fsites%2Fsvrnas%2FDocumentos%20compartidos%2FCalidad%2FPLANES%20CRA%202021%2FPAI%202021%2FSOPORTES%20PAI%202021%2FOAP%20Y%20TICS%2FCOMUNICACIONES%2FOAP097%2D%20VIDEO%20LENGUA%20DE%20SE%C3%91AS%2FAbril</t>
  </si>
  <si>
    <t>OAP98</t>
  </si>
  <si>
    <t>Presentar para aprobación  ante el CIGD el Plan de Comunicaciones de la CRA para la vigencia 2021</t>
  </si>
  <si>
    <t>Plan de Comunicaciones Aprobado</t>
  </si>
  <si>
    <t>Febrero</t>
  </si>
  <si>
    <t>El Plan de Comunicaciones fue aprobado en el Comité Ordinario No. 2 del CGID realizado el  26 de febrero de 2021 y puede ser consultado en el siguiente enlace: https://crapsb.sharepoint.com/:f:/s/svrnas/EuE_rVIFYDNBkAyYIcZacx4BBvy0FmVmD3AnaNapKoFhRQ?e=rjjhYH</t>
  </si>
  <si>
    <t>OAP99</t>
  </si>
  <si>
    <t>Publicar en las redes sociales información relevante producida por la entidad. ( Informe Mensual) 12 Informes mensuales = 100%</t>
  </si>
  <si>
    <t>Informes mensuales de redes sociales</t>
  </si>
  <si>
    <t># Informes realizados/# Informes programados</t>
  </si>
  <si>
    <t>El informe correspondiente al mes de enero se encuentra guardado en el siguiente link: https://crapsb.sharepoint.com/:f:/s/svrnas/Eif3Tf3ZSMRGmFt8LFq0agMBAFaX8cS_R1Mcl-nXY19wTw?e=orLb8V</t>
  </si>
  <si>
    <t>El informe de publicación en redes sociales, correspondiente al mes de febrero de 2021 puede ser consultado en el siguiente enlace: https://crapsb.sharepoint.com/:f:/s/svrnas/En3I67_M0-1JnXsFxGoqmvYBq-OM5UoKt77XRdk7xzV4nw?e=gh9Ocs</t>
  </si>
  <si>
    <t>El informe de publicación en redes sociales, correspondiente al mes de marzo de 2021 puede ser consultado en el siguiente enlace: https://crapsb.sharepoint.com/sites/svrnas/_layouts/15/Doc.aspx?sourcedoc=%7B3C82853F-77DF-4DC4-9824-E34027C9C47F%7D&amp;file=PUBLICACIONES%20REDES%20SOCIALES%20MARZO%202021.xlsx&amp;action=default&amp;mobileredirect=true&amp;CT=1617746359202&amp;OR=ItemsView</t>
  </si>
  <si>
    <t>Durante el mes de abril, se realizaron las publicaciones que se encuentran registradas en la siguiente matriz. Evidencias en: https://crapsb.sharepoint.com/sites/svrnas/Documentos%20compartidos/Forms/AllItems.aspx?id=%2Fsites%2Fsvrnas%2FDocumentos%20compartidos%2FCalidad%2FPLANES%20CRA%202021%2FPAI%202021%2FSOPORTES%20PAI%202021%2FOAP%20Y%20TICS%2FCOMUNICACIONES%2FOAP099%2D%20NFORMES%20PUBLICACION%20EN%20REDES%2FABRIL%2FOneDrive%5F1%5F5%2D5%2D2021%2Ezip&amp;parent=%2Fsites%2Fsvrnas%2FDocumentos%20compartidos%2FCalidad%2FPLANES%20CRA%202021%2FPAI%202021%2FSOPORTES%20PAI%202021%2FOAP%20Y%20TICS%2FCOMUNICACIONES%2FOAP099%2D%20NFORMES%20PUBLICACION%20EN%20REDES%2FABRIL</t>
  </si>
  <si>
    <t>El informe correspondiente al mes de mayo se encuentra disponible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099%2D%20NFORMES%20PUBLICACION%20EN%20REDES%2FMAYO</t>
  </si>
  <si>
    <t>OAP100</t>
  </si>
  <si>
    <t>Publicar en página web la información necesaria para dar cumplimiento a la Ley de Transparencia y Acceso a la Información Pública y a lo establecido en la Resolución 3564 de 2015 a través del seguimiento a la matriz ITA de la Procuraduría. Informe mensual</t>
  </si>
  <si>
    <t>Matriz ITA diligenciada</t>
  </si>
  <si>
    <t>ITA 100% DILIGENCIADA</t>
  </si>
  <si>
    <t>El informe correspondiente al mes de enero de 2021, con el reporte de la información publicada en cumplimiento del ITA se encuetra en el siguiente enlace: https://crapsb.sharepoint.com/:f:/s/svrnas/ElZaqU7drI5DgYsXv0apbVEBpncGlDoOLFcL14m7a3WsKQ?e=9hNCgp</t>
  </si>
  <si>
    <t>El reporte de la información publicada en cumplimiento del ITA se encuentra en el siguiente enlace: https://crapsb.sharepoint.com/:f:/s/svrnas/EtptevozdNZMiLMlL5z1ATgBlG0C6Irjwd8S0smmoJ7vSg?e=OIJAC3</t>
  </si>
  <si>
    <t>El reporte de la información publicada en cumplimiento del ITA se encuentra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MARZO</t>
  </si>
  <si>
    <t>Durante el mes de abril, la entidad publicó en su página web la información que se reporta en la matriz que puede ser verificada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ABRIL</t>
  </si>
  <si>
    <t>Durante el mes de mayo y en cumplimeito de la matriz ITA, la entidad publicó la siguiente información la cual puede evidenciarse en el siguiente enlace: https://crapsb.sharepoint.com/sites/svrnas/Documentos%20compartidos/Forms/AllItems.aspx?viewid=1d384d77%2D79ff%2D4af8%2Da3a4%2D72453c1423d0&amp;id=%2Fsites%2Fsvrnas%2FDocumentos%20compartidos%2FCalidad%2FPLANES%20CRA%202021%2FPAI%202021%2FSOPORTES%20PAI%202021%2FOAP%20Y%20TICS%2FCOMUNICACIONES%2FOAP100%2D%20INFORMES%20PUBLICACIONES%20ITA%2FMAYO</t>
  </si>
  <si>
    <t>OAP101</t>
  </si>
  <si>
    <t xml:space="preserve">Realizar un publirreportaje o publicación en prensa donde se mencione algún tema de interés para la CRA reerente a Regulación o a la promoción de la Estrategia de Participación y Presencia Regional. </t>
  </si>
  <si>
    <t>Publirreportaje o publicación en prensa</t>
  </si>
  <si>
    <t>Se contactó a la señora Janeth Acevedo Neira de Publicaciones Semana, quien remitió propuesta sobre proyecto editorial que manejará Semana y que tendrá visibilidad de marzo a diciembre. Información del proyecto en el siguiente enlace: https://crapsb.sharepoint.com/:f:/s/svrnas/EqxTbjS1dx1PuNqLCtqHpVYBhoz2fYPGQH5F4jwgk2t0yg?e=VCgHey</t>
  </si>
  <si>
    <t>Durante el mes de marzo se recibió propuesta por parte de RTVC, donde ofrecen paquetes de pauta, con ocasión del lanzamiento de su Noticiero. Evidencias en: https://crapsb.sharepoint.com/sites/svrnas/Documentos%20compartidos/Forms/AllItems.aspx?viewid=1d384d77%2D79ff%2D4af8%2Da3a4%2D72453c1423d0&amp;id=%2Fsites%2Fsvrnas%2FDocumentos%20compartidos%2FCalidad%2FPLANES%20CRA%202021%2FPAI%202021%2FSOPORTES%20PAI%202021%2FOAP%20Y%20TICS%2FCOMUNICACIONES%2FOAP101%2D%20PUBLIREPORTAJE%2FPROPUESTA%20RTVC</t>
  </si>
  <si>
    <t>Durante el mes de abril se recibió propuesta comercial de RTVC para realizar unos pautas en el Noticiero RTVC noticias. De igual forma se recibio propuesta para la realización de unos publiretportajes en Semana y El Espectador. Las evidencias pueden ser consultadas en: https://crapsb.sharepoint.com/sites/svrnas/Documentos%20compartidos/Forms/AllItems.aspx?viewid=1d384d77%2D79ff%2D4af8%2Da3a4%2D72453c1423d0&amp;id=%2Fsites%2Fsvrnas%2FDocumentos%20compartidos%2FCalidad%2FPLANES%20CRA%202021%2FPAI%202021%2FSOPORTES%20PAI%202021%2FOAP%20Y%20TICS%2FCOMUNICACIONES%2FOAP101%2D%20PUBLIREPORTAJE%2FAbril</t>
  </si>
  <si>
    <t xml:space="preserve">No se reportan avances en la actividad. </t>
  </si>
  <si>
    <t>OAP102</t>
  </si>
  <si>
    <t xml:space="preserve">Informes de seguimiento del PAI 2021 </t>
  </si>
  <si>
    <t>Elaborar 4  informes de seguimiento del Plan de Acción Institucional 2021 ( 4= 100%)</t>
  </si>
  <si>
    <t>ABRIL, 
JULIO,
OCTUBRE
 ENE 22</t>
  </si>
  <si>
    <t xml:space="preserve">Informes de seguimiento del Plan de Acción Institucional presentados en el Comité Institucional de Gestión y Desempeño </t>
  </si>
  <si>
    <t>producto</t>
  </si>
  <si>
    <t>Se elaboró el informe de avance por áreas correspondiente al cierre del PAI del IV trimestre de 2020.</t>
  </si>
  <si>
    <t>Se elaboró el informe de avance por áreas correspondiente al cierre del PAI de enero 2021, se incluye en la presentación de los indicadores del PAI.</t>
  </si>
  <si>
    <t>Se elaboró el informe de avance por áreas correspondiente al cierre del PAI de febrero 2021, se incluye en la presentación de los indicadores del PAI del Cuadro de Mando</t>
  </si>
  <si>
    <t>Se elaboro el Informe del PAI del primer  trimestre del año 2021</t>
  </si>
  <si>
    <t>Se realiza análisis de Indicadores PAI con corte al mes de abril 2021</t>
  </si>
  <si>
    <t>OAP103</t>
  </si>
  <si>
    <t>Presentar los 4  informes de seguimiento del Plan de Acción Institucional en el Comité Institucional de Gestión y Desempeño ( 4=100%)</t>
  </si>
  <si>
    <t>Se presento el dia 29 de abril de 2021 en CIG el informe del PAI primer trimestre 2021</t>
  </si>
  <si>
    <t>Se presentan los Indicadores PAI con corte al mes de abril 2021 en cuadro de mando</t>
  </si>
  <si>
    <t>OAP104</t>
  </si>
  <si>
    <t>Plan Sectorial</t>
  </si>
  <si>
    <t>Informes de seguimiento del PES presentados al MVCT</t>
  </si>
  <si>
    <t>Elaborar y presentar  al MVCT 4 informes trimestrales de seguimiento al Plan Estratégico Sectorial (4 = 100%)</t>
  </si>
  <si>
    <t>MAYO, 
JULIO,
OCTUBRE
 ENE 22</t>
  </si>
  <si>
    <t xml:space="preserve">Presentar en el Comité Institucional de Gestión y Desempeño  los Informes trimestrales del Plan Estratégico Sectorial remitidos   al MVCT 
 ( 4=100%)
</t>
  </si>
  <si>
    <t>El 15 de enero se envío reporte de avance al MVCT correspondiente al IV Trimestre del 2020 del PES.</t>
  </si>
  <si>
    <t>El 25 de febrero se recibió informe de seguimiento del PES IV Trimestre 2020, por parte del MVCT. Se presentan observaciones de ajustar validación a criterio de oportunidad en la información y se aceptan favorablemente las observaciones por parte del MVCT.</t>
  </si>
  <si>
    <t xml:space="preserve"> La Entidad participo en la reunión de socialización del MVCT donde se presentarón los parametros y fechas de informes  del Plan estrategico Sectorial para la vigencia 2021</t>
  </si>
  <si>
    <t>Se realiza el informe de avance del PES correspondiente al primer trimestre de 2021</t>
  </si>
  <si>
    <t>OAP105</t>
  </si>
  <si>
    <t>Se presenta informe de cierre del PES vigencia 2020 en el CIGDE No. 1 del 31 de marzo de 2021, con los resultados recibidos del MVCT correspondientes al 4to trimestre del 2020.</t>
  </si>
  <si>
    <t>El dia 30 de abril de 2021 se remitio al MVCT el informe del primer trimestre del PES</t>
  </si>
  <si>
    <t>Se presenta en CIGD el informe de avance del PES correspondiente al primer trimestre de 2021</t>
  </si>
  <si>
    <t>OAP106</t>
  </si>
  <si>
    <t>Informes de seguimiento del Plan Estratégico Quinquenal PEQ</t>
  </si>
  <si>
    <t>Elaborar 2 informes semestrales de seguimiento al PEQ (2 = 100%)</t>
  </si>
  <si>
    <t>Informes de seguimiento del Plan Estratégico Quinquenal</t>
  </si>
  <si>
    <t>JULIO
 ENERO 22</t>
  </si>
  <si>
    <t>Se elaboró el informe de avance del PEQ 2020-2024 correspondiente al 2do semestre del 2020, con la nueva versión del PEQ.</t>
  </si>
  <si>
    <t>Este informe del primer semestre 2021 se presentara en julio</t>
  </si>
  <si>
    <t>OAP107</t>
  </si>
  <si>
    <t>Publicar informes de seguimiento al PEQ en la web de la entidad (2 = 100%)</t>
  </si>
  <si>
    <t>Informe PEQ publicado web</t>
  </si>
  <si>
    <t>Se publicó informe de avance del PEQ 2020-2024 correspondiente al cierre del 2020</t>
  </si>
  <si>
    <t>El  informe del primer semestre 2021 se publicará en julio</t>
  </si>
  <si>
    <t>OAP108</t>
  </si>
  <si>
    <t>Plan continuidad del negocio</t>
  </si>
  <si>
    <t>Plan de Continuidad del Negocio aprobado</t>
  </si>
  <si>
    <t>Informe  sobre Plan de Continuidad del Negocio</t>
  </si>
  <si>
    <t>Se realiza levantamiento de requerimientos, respecto a las necesidades de project, se contempla inclusión de project dentro del licenciamiento de Office 365 Actual de la Entidad</t>
  </si>
  <si>
    <t>Se programa capacitación en el manejo de la herramienta project la
 cual será dictada en el mes de abril de 2021.
Se alimentan los insumos propios del plan de continuidad del negocio, los cuales son insumos para la actualización del mismo.</t>
  </si>
  <si>
    <t>Se realiza implementación de granja de proyectos y projecto online POC, se inicia proceso de contratación de licenciamiento, se continua levantamiento y construcción de insumos para actualización de plan de continuidad de negocios 2021, actualización de topologias, continuidad de proyectos de Housing CTO 173 y MPLS 178 de 2020, mapas de puntos de datos y voz de acuerdo a la disposición de los planos entregados del proceso de adecuación de la Sede.</t>
  </si>
  <si>
    <t>PROYECTOS TICS</t>
  </si>
  <si>
    <t>OAP109</t>
  </si>
  <si>
    <t xml:space="preserve">Política de Gobierno Digital. </t>
  </si>
  <si>
    <t>Plan Estratégico de Tecnologías de la Información y las Comunicaciones PETI</t>
  </si>
  <si>
    <t>Consolidar el ecosistema de Innovación Digital de la Entidad, a través de la implementación de tecnologías emergentes definidas en el PETI, con el fin de garantizar la Transformación Digital de la CRA.</t>
  </si>
  <si>
    <t>(Número de proyectos TI ejecutados / Número de proyectos planeados)x100</t>
  </si>
  <si>
    <t>Implementación de los
proyectos definidos en el
plan de Transformación
Digital.</t>
  </si>
  <si>
    <t>Implementar la gestión de proyectos Microsoft Project como apoyo a la Gestión de proyectos de la entidad
 (Sistemas de Información - Habilitador 1)</t>
  </si>
  <si>
    <t>ENERO A
JULIO</t>
  </si>
  <si>
    <t>Plataforma de proyectos Seguimiento a la gestión de proyectos con Microsoft Proyect implementado y en operación, como apoyo a la gestion.</t>
  </si>
  <si>
    <t>Se realiza levantamiento de requerimientos, respecto a las necesidades de project, se contempla inclusión de projec dentro del licenciamiento de Office 365 Actual de la Entidad</t>
  </si>
  <si>
    <t>Se realizan mesas de trabajo para identificar las necesidades de la CRA respecto a la implementación de Project, se realiza inspección de procesos similares de otras entidades, se acuerda configurar prueba de concepto para Project Online., se verifica y valida las versiones existentes de Ms-Project en la entidad, se determina que existen 10 licencias de escritorios version 2016, con las que se iniciará piloto inicial en paralelo a la implementación del Project Online.</t>
  </si>
  <si>
    <t>Se programa  Capacitacion para el proyecto piloto el dia 9 de Abril de 2021, Se solicita a Dell Computers, Patner  de Microsotf en la suit de 365, para la generacion del simulador de la TVCCE para iniciar proceso de contractual. Se desarrolla prueba piloto con proyecto regulatorio de FP 2021 en plataforma online y de escritorio. Se valida versión de project Online - Plan 3, como la opción que cumple los requerimientos de la CRA.</t>
  </si>
  <si>
    <t>Se continua con el Plan de capacitaciones,  Se valida versión de project Online - Plan 3, como la opción que cumple los requerimientos de la CRA, se actualizo el simulador de TVCCE y se inicia el proceso, el proyecto fue aprobado por el comite Contratacion previo Comite de expertos</t>
  </si>
  <si>
    <t>Se realiza publicación de proceso # 108236 en la tienda viertual de colombia compra eficiente, con el fin de adquirir el licenciamiento de Project Online, se programan capacitaciones para usuarios funcionales y administradores de los proyectos de planeación y tic.</t>
  </si>
  <si>
    <t>OAP110</t>
  </si>
  <si>
    <t>Implementar la Sede electrónica de la entidad
 (Sistemas de Información - Habilitador 1, Servicios Ciudadanos Digitales - Habilitador 3)</t>
  </si>
  <si>
    <t>ENERO A
OCTUBRE</t>
  </si>
  <si>
    <t>Sede Electonica implementada integrando los criterios y lineamientos del Gobierno Nacional.</t>
  </si>
  <si>
    <t>• Dado el mapa de ruta del Plan de Transformación Digital, se estudió la Resolución 2893 del 30 de Diciembre de 2020 y sus anexos, con el fin de plasmar en los estudios previos, las necesidades normativas que permitan integrar a GOV.CO la Sede electrónica (Portal web actual) y trámites publicados en la plataforma SUIT de Función Pública.
• Se elaboró la versión inicial del documento de requerimientos funcionales y no funcionales para para la contratación de la Sede Electrónica e Intranet. De igual forma, se avanzó en la justificación de la necesidad de la contratación en el formato de estudios previos. 
• Se coordinó reuniones con el Equipo Tecnológico y de comunicaciones de la Entidad, para validar el alcance y requerimientos funcionales y no funcionales en el marco del proceso de contratación de la Sede electrónica e intranet.</t>
  </si>
  <si>
    <t xml:space="preserve">•	Se definió el documento de requerimientos funcionales y no funcionales para para la contratación de la Sede Electrónica de la entidad. De igual forma, se avanzó en la elaboración de los estudios previos para adelantar el proceso de contratación. 
•	Se realizó reunió con Director ejecutivo y equipo de tecnología para validar el calendario de implementación de la Sede Electrónica, validar el alcance y requerimientos en el marco de la Polìtica de Gobierno Digital.
•	Se realizó reunión con el equipo de comunicación y tecnológico de la entidad, para el re-diseño de la Intranet en Sharepoint, adicionalmente se realizó con Intergrupo levantamiento de información y requerimientos para el proceso de migración e implementación. 
</t>
  </si>
  <si>
    <t>•	Se elaboró los estudios previos y anexo con las características técnicas para la contratación de la Sede Electrónica de la entidad. De igual forma, se realizó ajustes según los comentarios del equipo de comunicaciones y Jefe de la Oficina Asesora de Planeación y TIC, así como de la abogada asignada al proceso. Actualmente los Estudios Previos se encuentran en proceso de aprobación por parte del Comité de Contratación.
•	Se realizó reunión con el CIO para validar los requerimientos tecnológicos relacionados con el re-diseño de la Intranet en Sharepoint, adicionalmente se realizó reunión con el CIO e Intergrupo para validar los resultados del levantamiento de información y requerimientos para el proceso de migración e implementación de la Intranet.</t>
  </si>
  <si>
    <t xml:space="preserve">Se realizó presentación al comité de contratación de los estudios previos y anexo con las características técnicas para la contratación de la Sede Electrónica de la entidad. Como parte del proceso contractúal, se dio respuesta a las observaciones del proyecto de pliego del proceso.
</t>
  </si>
  <si>
    <t>En relación con la implementación de la Sede Electróncia de la Entidad, se llevó a cabo proceso contractual,  luego de la evaluación de los proponentes quedó seleccionado el Contratista Micrositios para adelantar el proceso de implementación de acuerdo con los linamientos del Gobierno Nacional. 
Se adjudican proyectos de mantenimiento UPS, Ares Acondicionados, se continua con la estructuración de los proyectos de EndPoint, Backup, modelo de recuperación, renovación MPLS, Canal de internet de la CRA, con el fin de garantizar el aseguramiento y continuidad de la operación de los recursos tecnologicos de la Entidad.</t>
  </si>
  <si>
    <t>OAP111</t>
  </si>
  <si>
    <t>Definir los procesos de gobierno y gestión de datos de la entidad.
 (Información - Habilitador 1 , Servicios Ciudadanos Digitales - Habilitador 3)</t>
  </si>
  <si>
    <t>Procesos de gobierno y gestión de datos documentados.</t>
  </si>
  <si>
    <t>esta actividad no presento avances en enero 2021</t>
  </si>
  <si>
    <t>Se inicia la participación en la “Mesa técnica interinstitucional de gestión eficiente de la información”, el cual tiene como alcance, lograr realizar la gestión eficiente de la información sectorial se involucra los siguientes actores DNP, MVCT, SSPD, DANE, MINTIC. Validacion de los procesos de Iteroperabilidad con el SUI y las entidades del sector.</t>
  </si>
  <si>
    <t>Con la participación del director en la “Mesa técnica interinstitucional de gestión eficiente de la información”, en la cual se hizo énfasis en Datos Abiertos e Interoperabilidad se continuó con la participación en los procesos de recolección y requerimientos de los mismos.  https://crapsb.sharepoint.com/:o:/s/GobiernoDigital/Es1AQGZePRtGmx-GH1mq-vsBn_rImumDgfF9SMFvhHnJyg?e=kAHqqj 
Se inicia el proceso de elaboración y consolidación del plan de apertura de datos de la entidad.  </t>
  </si>
  <si>
    <t xml:space="preserve">Se elaboró el plan de apertura de datos y el plan de datos abiertos de la entidad, siguiendo los lineamientos de MinTIC.    </t>
  </si>
  <si>
    <t>Se elaboró la guía de Analítica Institucional que establece los lineamientos que se deben llevar a cabo para tratar los datos e información que la entidad produce y gestiona con el fin de apoyar la toma de decisiones, teniendo en cuenta el MIPG.</t>
  </si>
  <si>
    <t>OAP112</t>
  </si>
  <si>
    <t>Consolidar el sistema de gestión de aprendizaje MOODLE como mecanismo de apoyo a los procesos de formación de los funcionarios en tecnologías emergentes.
 (Uso y Apropiación - Habilitador 1, Plan de Gestión del Conocimiento)</t>
  </si>
  <si>
    <t xml:space="preserve">Taller virtual básico para funcionarios y contratistas sobre tecnologías emergentes y su aplicación en los procesos de la entidad.
</t>
  </si>
  <si>
    <t>Como parte de la Consolidación del Sistema de gestión de Aprendizaje MOODLE, la Oficina Asesora de Planeación y TIC, se encuentra en el diseño del curso virtual de Inducción y Re-inducción de la Entidad. Actualmente, se han virtualizado los contenidos del módulo de ontrol Interno, Control Disciplinario y Seguridad y Salud en el Trabajo.
Adicionalmente, se realizó revisión documental para la definición de los contenidos relacionados con el curso básico en Tecnologías Emergentes de la entidad, dde acuerdo a la revisión, el curso se centrará en los conceptos relacionados en la guía de lineamientos de Tecnologías emergentes de MINTIC, la guía de apoyo se encuentra en el siguiente enlace: https://www.mintic.gov.co/portal/604/articles-149186_recurso_5.pdf</t>
  </si>
  <si>
    <t>•	En relación con el Curso de Inducción y Re-inducción, se diseñó módulo virtual de la Oficina Asesora Jurídica, Gestión Humana y Subdirección de Regulación; de igual forma, se realizó ajustes definitivos al módulo de la Unidad de  Control Interno, según comentarios del equipo de trabajo. Asi mismo, se coordinó y elaboró video introductorio de la Subdirectora de Regulación.</t>
  </si>
  <si>
    <t xml:space="preserve">En relación con el Curso de Inducción y Re-inducción, se diseñó módulo virtual de la Oficina Asesora de Planeación y TIC; de igual forma, se realizó reunión con el equipo de gestión documental para realizar los videotutorales de apoyo al manejo del sistema de gestión documental ORFEO.
FInalmente, como parte del desarrollo del Taller Virtual en Regulación por medio de MOODLE, se llevó acabo la versión final de la OVAS prueba piloto 2, revisión de audios finales y presentación con la información correspondiente a todas las modificaciones y ajustes realizados a las OVAS.
</t>
  </si>
  <si>
    <t xml:space="preserve">
Se realizó ctualización de la Plataforma MOODLE de la versión 3.10 a la versión 3.10.4. 
De igual forma, se validó los Objetos Virtuales del Taller Virtual en Regulación antes de su lanzamiento oficial.
En relación con el Curso de Inducción y Re-inducción, se realizó ajustes al módulo virtual de la Oficina Asesora de Planeación y TIC de acuerdo a la validación con Sirley Corredor; de igual forma, se vinculó información relacionada con el proceso de gestión tecnológica de la entidad.</t>
  </si>
  <si>
    <t>OAP113</t>
  </si>
  <si>
    <t>Caracterización del uso y apropiación de las recursos tecnológicos por parte de los funcionarios y contratistas.
 (Uso y Apropiación - Habilitador 1)</t>
  </si>
  <si>
    <t xml:space="preserve">Informe de caracterización de funcionarios y contratistas sobre el uso y apropiación de recursos tecnológicos, su interés de aprendizaje y  propuesta de Plan de Formación en TIC.
</t>
  </si>
  <si>
    <t xml:space="preserve">Se realizó diseño del instrumento a través de formulario de Office 365, donde se consultará a los funcionarios y contratistas, sobre el uso y apropiación y aprovechamiento de los recursos y servicios tecnológicos de la entidad. </t>
  </si>
  <si>
    <t>Como parte de la implementación de los proyectos del  Plan de Transformación Digital, se elaboró caracterización de los funcionarios y contratistas en el uso de tecnologías con el objetivo de hacer seguimiento e identificar el uso y apropiación de las herramientas tecnológicas por parte de los colaboradores de la Entidad. el sondeo indagó por el uso de determinadas herramientas TIC, el interés por aprender más sobre estas, los obstáculos para un mejor uso y apropiación y la valoración otorgada al equipo de TI de la Entidad frente estos aspectos.</t>
  </si>
  <si>
    <t>Se realizo el informe sobre uso y apropiacion de los recursos tecnologicos, basados en la encuesta realizada, se actualiza el producto y se cumple le compromiso.
De igual forma, de acuerdo con la implementación del Plan Estratégico de TI Sectorial, se participó en las reuniones de definición de los artefactos relacionados con el uso y apropiación de las TIC.  Al respecto, la entidad compartió el formulario aplicado a sus funcionarios, con el fin de que el Ministerio de Vivienda, aplique el mismo formulario y se pueda realizar un análisis sectorial y de igual forma, identificar estrategias de transferencia de conocimientos para los funcionarios y contratistas del sector. 
El enlace del instrumento se encuentra en la siguiente ubicación: https://forms.office.com/Pages/ShareFormPage.aspx?id=XawlDw6CPkOEYGwMbdTn6EHz6Y3toyFFrLfb7yqyPxJURFkzUkxNMVc3TlU5REZZWkJVMzM2V0hXVC4u&amp;sharetoken=Y2KpeldoMl55uBJwf6rk</t>
  </si>
  <si>
    <t>Cumplido
Como parte de la Implementación del PETI Sectorial, desde la Oficina Asesora de Planeación y TIC se realizó un comparativo entre los resultados obtenidos en los instrumentos de caracterización de funcionarios y contratistas sobre el uso y apropiación de recursos tecnológicos, aplicados en MinVivienda y la CRA. Este contempló un análisis relacionado con el interés de aprendizaje, valoración de los equipos de tecnología, frecuencia de uso de recursos y servicios tecnológicos y obstáculos.</t>
  </si>
  <si>
    <t>OAP114</t>
  </si>
  <si>
    <t>Política de Seguridad Digital.</t>
  </si>
  <si>
    <t>Implementación de los proyectos tecnológicos definidos en el plan de acción del PETI.</t>
  </si>
  <si>
    <t>Aumentar las capacidades de analítica Institucional y Explotación de Datos - BigData, a través del mejoramiento del sistema SINFONIA
 (Información - Habilitador 1)</t>
  </si>
  <si>
    <t>Sistema SINFONIA actualizado de acuerdo a las nuevas capacidades del visualizador de datos Power BI, siguiendo buenas practicas de explotacion de datos</t>
  </si>
  <si>
    <t>Se Inicia la estabilización de plataforma desde el centro de datos externo, orientados a garantizar la conectividad de base de datos entre SUI y Sinfonía. </t>
  </si>
  <si>
    <t>Se logra restablecer la conexión existente entre las bases de datos que el SUI dispuso para la entidad.  Se continúa verificando de la plataforma para poder visualizar los tableros de control existentes desde los servidores que fueron trasladados al centro de datos Externo. </t>
  </si>
  <si>
    <t>Se iniciaron acercamientos con el DAFP y MinTic con el fin de solicitar acompañamiento en la creación del documento Inventario de Analítica Institucional dentro del marco de gestión del conocimiento.  https://crapsb.sharepoint.com/:f:/s/GobiernoDigital/EnS3nQHBV7RPtRCDjgHGWKYB8Fj0zwt9DaMqk9VL9HDTbw?e=hGHbnQ</t>
  </si>
  <si>
    <t xml:space="preserve">Se realizaron acercamientos con la Agencia Nacional de Licencias Ambientales – Anla, en la que socializaron las buenas prácticas en gestión de conocimiento que han obtenido a través de la experiencia y se solicitó acompañamiento en Analítica Institucional para la creación del Inventario de Analítica Institucional de la Entidad.  </t>
  </si>
  <si>
    <t xml:space="preserve">Iniciamos el acompañamiento del Departamento Administrativo de la Función Pública para la implementación de la Política de Gestión del Conocimiento y la Innovación, GESCO + I. En la primera sesión “Conceptos básicos y ruta de implementación para la implementación de la Política de Gestión del Conocimiento y la Innovación” nos entregaron la Guía de Gestión de Conocimiento con el fin de revisar las indicaciones para la creación del Inventario de Analítica Institucional de la Entidad.  </t>
  </si>
  <si>
    <t>OAP115</t>
  </si>
  <si>
    <t>Definir Plan de Gobierno Digital
 (Gobierno de TI - Habilitador 1)</t>
  </si>
  <si>
    <t>Plan de Gobierno digital según el autodiagnóstico de la política de gobierno digital, seguridad digital y resultados del FURAG 2019.</t>
  </si>
  <si>
    <t xml:space="preserve">Se está realizando análisis inicial de las preguntas del FURAG 2020 con el fin de determinar la hoja de ruta del plan de gobierno digital. </t>
  </si>
  <si>
    <t>Esta actividad no presento avances en Marzo 2022, la plataforma de autodiagnostico no ha sido habailitada aun para los resultados 2020</t>
  </si>
  <si>
    <t xml:space="preserve">Se definió la matríz Plan de acción de la Política de Gobierno Digital, alineado con FURAG y MIPG; este plan consolida e identifica temás a abordar como parte de las acciones del equipo de tecnología de la Oficina Asesora de Planeación y TIC; así mismo se especifica responsables, roles de apoyo y se sugiere un proceso de priorización por mes para llevar a cabo el seguimiento de cada una de las acciones priorizadas.
De igual forma, se actualizó herramienta de seguimiento a los proyectos del Plan Estratégico de Tecnologías de la Información 2020 - 2024. Esta actualización se centrará en consolidar las evidencias de cada uno de los proyectos del año 2020 relacionados con los dominios del Marco de Referencia de Arquitectura Empresarial. La url de la herramienta de seguimiento está publicada en: http://seguimientopeti.cra.gov.co/
</t>
  </si>
  <si>
    <t>Cumplido
De acuerdo con los resultados del instrumento FURAG 2020, se identificó los temas a priorizar en la matriz del plan de gobierno digital, de igual forma se socializó el ejercicio con el CIO de la Oficina Asesor de Planeación y TIC.</t>
  </si>
  <si>
    <t>OAP116</t>
  </si>
  <si>
    <t xml:space="preserve">Actualización de la matriz de autodiagnóstico del Modelo de Seguridad y Privacidad de la Información (MSPI).
(Seguridad y Privacidad de la Información - Habilitador 2 )
</t>
  </si>
  <si>
    <t>Matriz de autodiagnóstico actualizada</t>
  </si>
  <si>
    <t>Se inicia la revision de la matriz autodiagnostico MSPI (Modelo de seguridad y privacidad de la Información) de MINTIC para la Vigencia 2021.</t>
  </si>
  <si>
    <t>OAP117</t>
  </si>
  <si>
    <t xml:space="preserve"> Consolidar la estrategia de interoperabilidad y depliegue de la plataforma xroad para intercambio de información con la SSPD
 (Información - Habilitador 1 -  Servicios Ciudadanos Digitales - Habilitador 3)</t>
  </si>
  <si>
    <t>MARZO
AGOSTO</t>
  </si>
  <si>
    <t>Modelo de Interoperabilidad implementado, desplegado y operando con la SSPD</t>
  </si>
  <si>
    <r>
      <t>Se inicia consolidación de nuevo equipo de trabajo con MINTIC, Agencia Nacional Digital y la SSPD, en reunión realizada con el director de Transformación Digital de MINTIC, se espera correo de MINTIC el día 5 de febrero confirmando nueva agenda.</t>
    </r>
    <r>
      <rPr>
        <sz val="12"/>
        <color rgb="FF000000"/>
        <rFont val="Calibri"/>
        <family val="2"/>
      </rPr>
      <t> </t>
    </r>
  </si>
  <si>
    <t>Se realizaron los acercamientos respectivos con SSPD, MINTIC y la AND para reiniciar los ejercicios de interoperabilidad mediante la plataforma XROAD, en la “Mesa técnica interinstitucional de gestión eficiente de la información”, se acordó vincular el ejercicio realizado de interoperabilidad con el propósito de generar estandarización en el proceso de intercambio de información. A la fecha, la AND y Mintic no han restablecido los convenios que sustentan estos proyectos; el día 5 de mayo se recibió por parte del Señor director de Transformación Digital la información del contacto, con el fin de restablecer las actividades pertinentes.</t>
  </si>
  <si>
    <t>Terminado el ejercicio de socialización de la línea de tiempo para completar la instalación de XROAD, se envían a la Agencia Nacional Digital los documentos para llevar a cabo el proceso de solicitud de los mecanismos de firma digital requeridos por la plataforma de interoperabilidad en ambientes pre – productivos, productivos y de QA de la versión X-Road 6.2. Se recibe documento con los criterios de conectividad a tener en cuenta para la implementación.  </t>
  </si>
  <si>
    <t xml:space="preserve">Se realizó la instalación y configuración de X-Road v.6.25 en ambientes QA y Pre-Producción de forma exitosa.  A la espera de que la SSPD termine el ejercicio de configuración de sus servidores para iniciar pruebas. </t>
  </si>
  <si>
    <t xml:space="preserve">Se iniciaron las pruebas de configuración y consumo de los servicios de X-Road v.6.25 en ambiente Pre-Producción con la Superintendencia de Servicios Públicos.  </t>
  </si>
  <si>
    <t>OAP118</t>
  </si>
  <si>
    <t>Fortalecer la infraestructura de TI que soporta los procesos de la entidad
 (Servicios Tecnológicos - Habilitador 1)</t>
  </si>
  <si>
    <t>Proyectos de infraestructura de TI implementados</t>
  </si>
  <si>
    <t> Se realiza seguimiento y estructuración de proyectos de infraestructura para ser incluidos dentro del Plan anual de adquisiciones (PAA) 2021, también se da continuidad a los diversos proyectos que garantizan la estabilidad de los procesos misionales de la Entidad</t>
  </si>
  <si>
    <t>Se inicia estructuración de estudios previos de Wifi-6, Mantenimiento UPS, Mantenimiento Aires Acondicionados, Membresía herramienta de Backup, Suscripción Endpoint, con el fin de garantizar el aseguramiento y continuidad de la operación de los recursos tecnológicos de la CRA con el fin de adelantar una vez se autorice el PLAA para los proyectos de TIC</t>
  </si>
  <si>
    <t xml:space="preserve">Se realiza estructuracion de estudios previos de videovigilancia para ser implementado en Mayo, adicional se envia informe del mes de marzo de las incidencias recibidas 
"Se recibe retroalimentación del área de contratos para el proceso de wifi 6
 para sus ajustes, para el proceso de renovación y mantenimiento de UPS se 
solicita nuevamente el estudio de mercado dado que era mayor al presupuesto
 oficial,  Se entrega al área de contratos el proceso de aires acondicionados del 
cuarto técnico de la CRA, herramienta de Backup se solicita nuevamente el estudio de mercado dado que el inicial supero el presupuesto oficial, Suscripción
 Endpoint se encuentra en proceso de estudios de mercado.
"
</t>
  </si>
  <si>
    <t xml:space="preserve">Se da continuidad al proceso de contratación de Wifi-6 una vez se aclaran las inquietudes sobre el proceso se publica subasta inversa en SECOP II, los estudios previos de Videovigilancia se encuentran en revisión conjunta entre TIC y Contratos dada la generación de un acuerdo marco el cual se está analizando punto a punto para atender la necesidad de la Entidad.
Se publica proceso para la contratación de mantenimiento de aires acondicionados de precisión de la Entidad ubicados en el cuarto técnico.
Se da continuidad y socializan los se servicios web en zonas seguras de los servicios de aplicaciones virtuales y escritorios virtuales en azure de acuerdo al CTO 176 de 2020.
</t>
  </si>
  <si>
    <t>Se adjudican proyectos de mantenimiento UPS, Ares Acondicionados, se continua con la estructuración de los proyectos de EndPoint, Backup, modelo de recuperación, renovación MPLS, Canal de internet de la CRA, con el fin de garantizar el aseguramiento y continuidad de la operación de los recursos tecnologicos de la Entidad.</t>
  </si>
  <si>
    <t>OAP119</t>
  </si>
  <si>
    <t>Fortalecer los mecanismos de comunicaciones unificadas y herramientas de colaboración
 (Servicios Tecnológicos - Habilitador 1)</t>
  </si>
  <si>
    <t>Implementación de la red inalámbrica Wifi 6 y renovación del licenciamiento de la Suite Colaborativa Office 365 Plan E3.</t>
  </si>
  <si>
    <t>Se realiza revisión y ajustes de los proyectos de Suite Office 365 identificando los componentes y nuevas aplicaciones, así mismo se da continuidad a los servicios implementados en la vigencia 2020, dentro del Plan Anual de Adquisiciones 2021 (PAA).
Por otra parte apoyados con la herramienta 3CX se estructuran los informes de acuerdo a la necesidad de atención al ciudadano (SAF), también se estructura proceso para encuestas de satisfacción.</t>
  </si>
  <si>
    <t>Se realiza revisión y ajustes de los proyectos de Suite Office 365 identificando los componentes y nuevas aplicaciones, así mismo se da continuidad a los servicios implementados en la vigencia 2020, dentro del Plan Anual de Adquisiciones 2021 (PAA).</t>
  </si>
  <si>
    <t xml:space="preserve">15 de Marzzo de 2021, tambien se incluye en este proceso la adquisicionde tarjetas inalambricas con protocolo wifi 6
"Se realiza capacitación en seguridad de office 365 para el uso y apropiación 
del doble factor de autenticación.
Se realiza alistamiento en el rack de comunicaciones alojado en la CRA con el fin de tener los puntos de red necesarios para la implementación del proyecto de wifi6 y sistema de video vigilancia.
"
</t>
  </si>
  <si>
    <t>Se implementa POC de project Online, se inicia proceso de contratación del licenciamiento de porject online y se publica proceso de contratación de solución Wifi-6 en SECOP II, se realizan capacitaciones a usuarios finales respecto a los nuevos servicios entregados por los soluciones de azure aplicaciones virtuales y escritorios virtuales.</t>
  </si>
  <si>
    <t>Se da continuidad al proceso de contratación en SECOP II del proyecto Wifi-6 se espera adjudicación e implementación para el mes de Junio de 2021, por otra parte para el proyecto de renovación de licenciamiento de la Suite Office 365 se remitieron estudios previos, simulador y justificación de la compra a SAF, de acuerdo al procedimiento establecido por la entidad y el acuerdo marco y TVCE</t>
  </si>
  <si>
    <t>OAP120</t>
  </si>
  <si>
    <t>Implementar o renovar los servicios de infraestructura en la nube (IaaS y DaaS).
 (Servicios Tecnológicos - Habilitador 1)</t>
  </si>
  <si>
    <t xml:space="preserve">Diseño e implementación de la arquitectura de computación en la nube (IaaS y DaaS)  según proyecto y enmarcada en la estrategia de Sitio Alterno del Plan de Continuidad y Disponibilidad de TIC de la Entidad.
</t>
  </si>
  <si>
    <t>Se mantiene y estructura de acuerdo a los procesos de mejora continua el servicio de Escritorios Virtuales en Azure.(IAAS)
Damos continuidad a los procesos que se han venido adoptando desde la vigencia 2020 con los aplicativos SARA y SOFIA.(DAAS)</t>
  </si>
  <si>
    <t>Se mantiene y estructura de acuerdo a los procesos de mejora continua el servicio de Escritorios Virtuales en Azure.(IAAS)
Damos continuidad a los procesos que se han venido adoptando desde la vigencia 2020 con los aplicativos SARA y Sophia.(DAAS), se construyen perfiles de acuerdo a las condiciones tecnicas y necesidades de software.
Se apoya en la estructuración del procedimiento en 3CX para la encuesta iniciando con capacitaciones e identificando la necesidad de apropiación de la herramienta 3CX por parte de los usuarios de la CRA.</t>
  </si>
  <si>
    <t xml:space="preserve">"Se realizan ajustes en la VPN Site To Site con el fin de garantizar  los accesos 
a los servicios web aprovisionados en los escritorios virtuales que se encuentran
 en Azure (IAAS).
Se da continuidad a los procesos que se han venido adoptando desde la vigencia 2020 con los aplicativos SARA y Sophia.(DAAS).
"
</t>
  </si>
  <si>
    <t xml:space="preserve">se realizan capacitaciones a usuarios finales respecto a los nuevos servicios entregados por los soluciones de azure aplicaciones virtuales y escritorios virtuales se afina VPN y se garantiza comunicación segura entre servicios de en la nube azure y la infraestructura hospedada en centro de datos mediante CTO 178 de 2020.
Se da continuidad a los procesos que se han venido adoptando desde la vigencia 2020 con los aplicativos SARA y Sophia.(DAAS).
</t>
  </si>
  <si>
    <t>Se realiza implementación de la nube de Azure utilizando la caracterisitica de Escritorios Virtuales, entregando aplicaciones y escritorios de acuerdo al perfilamiento de los usuarios y necesidades de las dependencias.</t>
  </si>
  <si>
    <t>OAP121</t>
  </si>
  <si>
    <t>Optimizar y automatizar sistema de información ORFEO
 (Sistemas de Información - Habilitador 1)</t>
  </si>
  <si>
    <t>Actualización sistemas de información ORFEO</t>
  </si>
  <si>
    <t>se desarrolló requerimiento de OAJ para poder actualizar información de actuaciones administrativas desde ORFEO</t>
  </si>
  <si>
    <t>Se desarrolla interfaz para que desde orfeo se pueda ingresar y consultar información de OneDrive, de los informes de actividades de los contratistas. Evitando duplicidad de información</t>
  </si>
  <si>
    <t>Se inició el desarrollo del módulo de PQRSD de la página web de acuerdo con los requerimientos del decreto 2893 de 2020 por el cual se establece lineamientos para que las entidades públicas estandaricen la oferta de información y servicios.
http://192.168.100.40/pruebas/sede/prueba.php   
Se realizó la unificación de formato de zona horaria (GMT-5) en el módulo de radicación email.  
http://192.168.100.34:5000/front/change.form.php?id=128&amp;forcetab=Change$2
Se actualizaron los reportes de servicio al ciudadano de acuerdo a solicitud de la SAF. 
http://192.168.100.34:5000/front/change.form.php?id=115&amp;forcetab=Change$2</t>
  </si>
  <si>
    <t xml:space="preserve">Continúa el desarrollo del módulo de PQRSD de la página web de acuerdo con los requerimientos del decreto 2893 de 2020 por el cual se establece lineamientos para que las entidades públicas estandaricen la oferta de información y servicios. Por solicitud de la SAF, se automatiza la radicación de actas de documentos anulados en Orfeo.  </t>
  </si>
  <si>
    <t xml:space="preserve">Continúa el desarrollo del módulo de PQRSD de la página web de acuerdo con los requerimientos del decreto 2893 de 2020 por el cual se establece lineamientos para que las entidades públicas estandaricen la oferta de información y servicios.
Por solicitud de la OAJ se inicia la Etapa 1 del desarrollo del módulo de gestión de cobros coactivos en Orfeo.  </t>
  </si>
  <si>
    <t>META 2021</t>
  </si>
  <si>
    <t>Número de Estudios  y/o Proyectos  regulatorios  del servicio público de aseo publicados</t>
  </si>
  <si>
    <t xml:space="preserve">1. Factor de productividad Año 2020. Para definir el factor de productividad del año 2020 se consideraron los siguientes proyectos: 
(i). Definición del factor de ajuste con la productividad esperada antes del COVID19 - Resolución CRA 912 de 2020; 
(ii) Decisión de no aplicación del ajuste del factor de productividad durante la emergencia sanitaria a causa del COVID - 19 - Resolución CRA 916 de 2020; y 
(iii) Definición del factor considerando la productividad con los efectos ocasionados por el COVID - 19.
2. Establecer los criterios para la solución de controversias por distribución del recaudo en la actividad de barrido y limpieza de vías y áreas públicas.
3. Definir la regulación de esquemas diferenciales urbanos, de acuerdo con lo establecido en el Decreto 1272 de 2017.
</t>
  </si>
  <si>
    <t xml:space="preserve">
1.Desviaciones significativas frente a consumos del servicio público de Aseo.
2. Modificación del art 40  la Resolución CRA 720 de 2015.
3.Asociaciones Público Privadas en el servicio público de Aseo. APP Aseo.
4. Definición del factor de productividad del año 2021.
</t>
  </si>
  <si>
    <t xml:space="preserve">1. Diagnóstico de la metodología para clasificar las personas prestadoras del servicio público de aseo de acuerdo con un nivel de riesgo. </t>
  </si>
  <si>
    <t xml:space="preserve">1. Metodología para clasificar las personas prestadoras del servicio público de aseo de acuerdo con un nivel de riesgo. 
</t>
  </si>
  <si>
    <t>Desarollar marcos tarifarios de aseo que respondan a los retos del mercado y de las políticas nacionales e internacionales.</t>
  </si>
  <si>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1"/>
        <color rgb="FFFF0000"/>
        <rFont val="Calibri"/>
        <family val="2"/>
        <scheme val="minor"/>
      </rPr>
      <t xml:space="preserve">
</t>
    </r>
    <r>
      <rPr>
        <sz val="11"/>
        <rFont val="Calibri"/>
        <family val="2"/>
        <scheme val="minor"/>
      </rPr>
      <t xml:space="preserve">
</t>
    </r>
  </si>
  <si>
    <t xml:space="preserve">Estudios definidos en las bases del marco tarifario para el servicio público de aseo para grandes prestadores: 
1. Estudio de revisión del Factor de Producción de Residuos Sólidos y metodología de aforos.
2.Estudio  de  índices  de  actualización  de  costos  tarifarios,  parámetros  de  remuneración  (WACC,  capital  de trabajo, gastos administrativos) y factor de productividad.
3.Estudio de revisión del Costo de Comercialización por Suscriptor (CCS).
4.Estudio de revisión del Costo de Barrido y Limpieza de vía y áreas públicas por Suscriptor (CBLS).
5.Estudio de revisión del Costo de Limpieza Urbana por Suscriptor (CBLUS).
6.Estudio de revisión del Costo de Recolección y Transporte (CRT).
7.Estudio de revisión de los Costos de Disposición Final (CDF) y Tratamiento de Lixiviados (CTL).
8. Estudio de revisión de los costos de prestación de la actividad de aprovechamiento a nivel nacional.
</t>
  </si>
  <si>
    <t>1. Definir la regulación de esquemas diferenciales urbanos, de acuerdo con lo establecido en el Decreto 1272 de 2017.
2. Modificación de los artículos 109 y 110 y adición del artículo 109A a la Resolución CRA 688 de 2014
3.Regulación estructural sobre regionalización de los servicios públicos de Acueducto y Alcantarillado.</t>
  </si>
  <si>
    <t>1. Relación contractual entre grandes suscriptores y empresas de servicios públicos (artículo 14 ley 1955 de 2019).
2. Opción tarifaria de Pago Anticipado.
3. Pago de servicio de energía en COP municipios prestadores Directos (Decreto 118 2020).
4. Desviaciones significativas frente a consumos del servicio público de Acueducto y Alcantarillado</t>
  </si>
  <si>
    <t>Estructurar instrumentos que mejoren la gestión y evaluación de prestadores de los servicios públicos de acueducto y alcantarillado</t>
  </si>
  <si>
    <t>1. Modificación de Resolución CRA 906 de 2019.</t>
  </si>
  <si>
    <t>1. IUS AA Diferenciales</t>
  </si>
  <si>
    <t xml:space="preserve"> Número de documentos y/o estudios para el análisis y desarrollo de los servicios públicos de Acueducto y Alcantarillado publicados.</t>
  </si>
  <si>
    <t>1.Bases marco tarifario para los servicios públicos de acueducto y alcantarillado para grandes prestadores.
2. Estudio de análisis de la aplicación del marco regulatorio de los servicios públicos de acueducto y alcantarillado para empresas con más de 5.000 suscriptores, que permita establecer recomendaciones e insumos para la construcción de las bases del marco regulatorio del siguiente periodo</t>
  </si>
  <si>
    <t>Estudios definidos en las bases del marco tarifario para los estudios de los servicios públicos domiciliarios de acueducto y alcantarillado para grandes prestadores: 
1. Estudio de aspectos generales (año tarifario, área de prestación del servicio, segmentación del mercado, indexación, revisión de metas y estándares de la Resolución CRA 688 de 2014);
2. Estudio de revisión de los componentes tarifarios;
3. Estudio para revisar los avances en el cumplimiento de los índices de pérdidas definidos en la Resolución CRA 688 de 2014
4.Estudio para analizar las estrategias reales, progresivas y viables que se puedan adoptar desde la regulación para avanzar en la garantía del derecho humano al agua y al saneamiento
5. Análisis sobre economía circular y gestión del riesgo para minimizar los impactos del cambio climático y optimizar el uso y protección del recurso hídrico;
6.Estudio de análisis de preferencia del usuario
7.Estudio para la articulación del Indicador Único Sectorial con la regulación;</t>
  </si>
  <si>
    <t xml:space="preserve">1. Desarrollar la compilación de las regulaciones de carácter general, de acuerdo con lo establecido en el Decreto 1077 de 2015.
2. Medidas transitorias y permanentes definidas en:
(i) Resolución CRA 911 de 2020,
(ii) Resolución CRA 915 de 2020;
(iii) Resolución CRA 918 de 2020:
(iv) Resolución CRA 919 de 2020;
(v) Resolución CRA 920 de 2020;
(vi) Resolución CRA 921 de 2020;
(vii) Resolución CRA 922 de 2020;
(viii) Resolución CRA 923 de 2020;
(ix) Resolución en la cual se adopten medidas regulatorias transitorias para el servicio público de aseo relacionadas con inmuebles desocupados 
</t>
  </si>
  <si>
    <t>Racionalización de las regulaciones de carácter general</t>
  </si>
  <si>
    <t>Desarrollar estrategia territorial para promover la aplicación de marcos tarifarios y regulación en general.</t>
  </si>
  <si>
    <t xml:space="preserve">Número de materiales de divulgación elaborados sobre la regulación en general de los servicios públicos de AAA </t>
  </si>
  <si>
    <t>Guías aplicación marcos y regulación general.</t>
  </si>
  <si>
    <t>Número de eventos ( presenciales o virtuales) programados/ desarrollados</t>
  </si>
  <si>
    <t>Talleres (presenciales o virtuales) y Eventos de Participación Ciudadana realizados / programados</t>
  </si>
  <si>
    <t>Estudio del impacto del marco regulatorio en su conjunto, sobre la sostenibilidad, viabilidad y dinámica del sector (artículo 2.3.6.3.4.13. del decreto 1077 de 2015)</t>
  </si>
  <si>
    <t>Documento o estudio publicado</t>
  </si>
  <si>
    <t>Estudios del impacto del marco regulatorio de acueducto y alcantarillado y de aseo grandes prestadores</t>
  </si>
  <si>
    <t>Estudio</t>
  </si>
  <si>
    <t>Actos administrativos tramitados acorde con demanda = (Número de actos tramitados / Número de actos recibidos)*100</t>
  </si>
  <si>
    <t>Acuerdos de cooperación internacional</t>
  </si>
  <si>
    <t>Acuerdos de cooperación suscritos con organismos internacionales</t>
  </si>
  <si>
    <t>Recaudo de la proyección contribuciones</t>
  </si>
  <si>
    <t>Recaudo anual de la proyección por concepto de contribuciones especiales</t>
  </si>
  <si>
    <t>Ejecucuión de planes y programas relacionados con la optimización de capacidades de los funcionarios.</t>
  </si>
  <si>
    <t>Sede  adecuada</t>
  </si>
  <si>
    <t>Sostenimiento del Sistema de Gestión de Calidad</t>
  </si>
  <si>
    <t>Auditoria de seguimiento del Sistema de Gestión de Calidad.</t>
  </si>
  <si>
    <t>Porcentaje de IED (Resultados FURAG).</t>
  </si>
  <si>
    <t>Estrategia de participación ciudadana y rendición de cuentas elaborada, publicada e  implementada.</t>
  </si>
  <si>
    <t>Estrategia de gestión del conocimiento e innovación formulada y aprobada</t>
  </si>
  <si>
    <t>Plan de acción de gestión del conocimiento e innovación ejecutado</t>
  </si>
  <si>
    <t>Implementación de los proyectos tecnológicos definidos en la vigencia y priorizados en el PAI.</t>
  </si>
  <si>
    <t>Porcentaje de proyectos programados en el PAI ejecutados</t>
  </si>
  <si>
    <t>(Número de procesos priorizados a automatizar / total de procesos de la entidad)*100</t>
  </si>
  <si>
    <t>Automatización de los procesos de Nómina y Contribuciones de la Entidad</t>
  </si>
  <si>
    <t>Automatización de los procesos institucionales (meta acumulada)</t>
  </si>
  <si>
    <t>Opción tarifaria de Pago Anticipado</t>
  </si>
  <si>
    <t>Desviaciones significativas frente a consumos del servicio público de Acueducto y Alcantarillado</t>
  </si>
  <si>
    <t>Estudios soporte del próximo marco tarifario para los estudios de los servicios públicos domiciliarios de acueducto y alcantarillado para grandes prestadores.</t>
  </si>
  <si>
    <t>Modificación del artículo 40 de la Resolución CRA 720 de 2015 </t>
  </si>
  <si>
    <t>Definición del factor de productividad del año 2021 </t>
  </si>
  <si>
    <t>Metodología para clasificar las personas prestadoras del servicio público de aseo de acuerdo con un nivel de riesgo. </t>
  </si>
  <si>
    <t>Desviaciones significativas frente a consumos del servicio público de aseo</t>
  </si>
  <si>
    <t>Estudios soporte del próximo marco tarifario para el servicio público de aseo para grandes prestadores.</t>
  </si>
  <si>
    <t>Desarrollar la compilación de las regulaciones de carácter general expedidas por la CRA, de acuerdo con lo establecido en el Decreto 1077 de 2015</t>
  </si>
  <si>
    <t>1. Mejorar la cobertura, calidad y continuidad de los servicios de Agua Potable y Saneamiento Básico.
2. Promover el desarrollo urbano y territorial.
3. Robustecer la capacidad de gestión y desempeño de las entidades del sector.</t>
  </si>
  <si>
    <t>Mejorar la cobertura, calidad y continuidad de los servicios de Agua potable</t>
  </si>
  <si>
    <t>Promover el desarrollo urbano y territorial</t>
  </si>
  <si>
    <t>METAS DEL PLAN ESTRATÉGICO SECTORIAL 2021</t>
  </si>
  <si>
    <t>CRA01. Número de actuaciones regulatorias publicadas o Documentos regulatorios de Acueducto, Alcantarillado y Aseo que promuevan el desarrollo territorial.  = 1</t>
  </si>
  <si>
    <t>CRA02. Número de documentos y/o estudios para el análisis y desarrollo del sector de APSB= 1</t>
  </si>
  <si>
    <t>CRA03. Número de actuaciones regulatorias publicadas o Documentos regulatorios desarrollados de los servicios públicos de Acueducto y Alcantarillado que incentiven el uso eficiente y de ahorro del agua y reducción de impactos en fuentes hídricas.  = 3</t>
  </si>
  <si>
    <t>CRA04. Número de actuaciones regulatorias publicadas o Documentos regulatorios desarrollados del servicio público de aseo  que promuevan la mejora del servicio, el desarrollo del aprovechamiento y la limpieza urbana. = 3</t>
  </si>
  <si>
    <t>CRA05. Número de actuaciones regulatorias publicadas o Documentos regulatorios desarrollados para mejorar la eficiencia de los instrumentos normativos, regulatorios y de politica del sector de agua potable y saneamiento básico. = 3</t>
  </si>
  <si>
    <t>CRA06. Número de talleres regionales realizados para facilitar la aplicación y conocimiento de los marcos regulatorios de acueducto y alcantarillado. = 5</t>
  </si>
  <si>
    <t>CRA07. Porcentaje de proyectos regulatorios publicados con jornadas de participación ciudadana = 100%</t>
  </si>
  <si>
    <t>Estudios para las bases del nuevo Marco tarifario</t>
  </si>
  <si>
    <t>CRA08=1</t>
  </si>
  <si>
    <t>INSTITUCIONAL DEL SECTOR: Tasa de crecimiento del puntaje asignado a las diferentes dimensiones a partir del resultado del FURAG</t>
  </si>
  <si>
    <t>[(Puntaje Dimensiónes del año (t) - Puntaje Dimensiónes  del año (t-1)) / Puntaje Dimensión  del año (t-1)] * 100</t>
  </si>
  <si>
    <t>MVCT1</t>
  </si>
  <si>
    <t>Tasa de crecimiento del puntaje asignado a la dimensión de Talento humano (TH) a partir del FURAG</t>
  </si>
  <si>
    <t>MVCT2</t>
  </si>
  <si>
    <t>Tasa de crecimiento del puntaje asignado a la dimensión de Direccionamiento estratégico y planeación (DEP) a partir del FURAG</t>
  </si>
  <si>
    <t>MVCT3</t>
  </si>
  <si>
    <t>Tasa de crecimiento del puntaje asignado a la dimensión de Gestión con valores para resultados (GVR) a partir del FURAG</t>
  </si>
  <si>
    <t>MVCT4</t>
  </si>
  <si>
    <t>Tasa de crecimiento del puntaje asignado a la dimensión de Evaluación de resultados (ER) a partir del FURAG</t>
  </si>
  <si>
    <t>MVCT5</t>
  </si>
  <si>
    <t>Tasa de crecimiento del puntaje asignado a la dimensión de Información y Comunicación (IC) a partir del FURAG</t>
  </si>
  <si>
    <t>MVCT6</t>
  </si>
  <si>
    <t>Tasa de crecimiento del puntaje asignado a la dimensión de Gestión del conocimiento y la innovación (GCI) a partir del FURAG</t>
  </si>
  <si>
    <t>MVCT7</t>
  </si>
  <si>
    <t>Tasa de crecimiento del puntaje asignado a la dimensión de Control interno (CI) a partir del FURAG</t>
  </si>
  <si>
    <t>DIMENSIÓN DEL MIPG</t>
  </si>
  <si>
    <t>POLÍTICAS DE GESTIÓN Y DESEMPEÑO</t>
  </si>
  <si>
    <t>Política de Integridad.</t>
  </si>
  <si>
    <t xml:space="preserve">Política de Fortalecimiento Organizacional y Simplificación de Procesos.
</t>
  </si>
  <si>
    <t>Política de Defensa jurídica.</t>
  </si>
  <si>
    <t>Política de Racionalización de trámites</t>
  </si>
  <si>
    <t>PLANES CRA (Decreto 612 de 2018)</t>
  </si>
  <si>
    <t>Plan de Tratamiento de Riesgos de Seguridad y Privacidad de la Información</t>
  </si>
  <si>
    <t>Plan de Seguridad y Privacidad de la Información</t>
  </si>
  <si>
    <t>Plan de recuperación de desastres DRP</t>
  </si>
  <si>
    <t>Plan de transformación digital</t>
  </si>
  <si>
    <t>PLAN ESTRATÉGICO QUINQUENAL 2020-2024</t>
  </si>
  <si>
    <t>OBJETIVO ESTRATÉGICO
SECTORIAL</t>
  </si>
  <si>
    <t>OBJETIVO  ESTRATÉGICO
 ENTIDAD</t>
  </si>
  <si>
    <t>PROYECTOS MISIONALES  - AGENDA REGULATORIA INDICATIVA</t>
  </si>
  <si>
    <t>SERVICIO PÚBLICO DE ASEO</t>
  </si>
  <si>
    <t>Mejorar la cobertura, calidad y continuidad de los servicios de Agua Potable y Saneamiento Básico</t>
  </si>
  <si>
    <t>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t>
  </si>
  <si>
    <t>Definición del factor de productividad del año 2022.</t>
  </si>
  <si>
    <t>Definición del factor de productividad del año 2023.</t>
  </si>
  <si>
    <t>Definición del factor de productividad del año 2024.</t>
  </si>
  <si>
    <t>1. Documento análisis entrega a terceros</t>
  </si>
  <si>
    <t>Desarrollar un modelo regulatorio efectivo e innovador con enfoque diferencial para que los prestadores ofrezcan servicios de acueducto, alcantarillado y aseo – AAA con calidad que transforme las condiciones de vida la población.</t>
  </si>
  <si>
    <r>
      <t xml:space="preserve">Desarollar marcos tarifarios de aseo que respondan a los retos del mercado </t>
    </r>
    <r>
      <rPr>
        <sz val="10"/>
        <rFont val="Arial"/>
        <family val="2"/>
      </rPr>
      <t>y de las políticas nacionales e internacionales.</t>
    </r>
  </si>
  <si>
    <r>
      <t xml:space="preserve">1. Bases marco tarifario para el servicio público de aseo para grandes prestadores.
2. Documento AIN en el cual se analicen  las  medidas regulatorias  para  la incorporación  de  los  costos  ambientales  en  los nuevos  marcos  tarifarios  del  servicio  público  de aseo.
3. Documento AIN el cual permita establecer condiciones para acuerdos de limpieza urbana y resolución de conflictos.
4.Estudio de alternativas de los Costos de Tratamiento de residuos sólidos en el marco del servicio público de aseo.
</t>
    </r>
    <r>
      <rPr>
        <sz val="10"/>
        <color rgb="FFFF0000"/>
        <rFont val="Arial"/>
        <family val="2"/>
      </rPr>
      <t xml:space="preserve">
</t>
    </r>
    <r>
      <rPr>
        <sz val="10"/>
        <rFont val="Arial"/>
        <family val="2"/>
      </rPr>
      <t xml:space="preserve">
</t>
    </r>
  </si>
  <si>
    <t xml:space="preserve">
1. Propuesta regulatoria de marco tarifario para municipios y distritos con más de 5.000 suscriptores.</t>
  </si>
  <si>
    <t xml:space="preserve">1. Nuevo marco tarifario de aseo para municipios y distritos con más de 5.000 suscriptores.
</t>
  </si>
  <si>
    <t>SERVICIOS PÚBLICOS  DE ACUEDUCTO Y ALCANTARILLADO</t>
  </si>
  <si>
    <t xml:space="preserve">
1. Desintegración vertical de actividades de los servicios de acueducto y alcantarillado (Aplicación tratamiento PTAP y PTAR piloto)
2. Inclusión de infraestructura verde (Estudio - conpes de crecimiento verde) e Inclusión de costos ambientales y de reducción del riesgo de carácter obligatorio y no obligatorias.
</t>
  </si>
  <si>
    <t xml:space="preserve"> Desarrollar marcos tarifarios de acueducto y alcanttarillado que responda a los retos del mercado del mercado y de las políticas nacionales e internacionales.</t>
  </si>
  <si>
    <t xml:space="preserve">
1.Propuesta regulatoria de marco tarifario para municipios y distritos con más de 5.000 suscriptores.
2.Estudio de bases del nuevo marco tarifario de acueducto y alcantarillado pequeños prestadores.
</t>
  </si>
  <si>
    <t xml:space="preserve">
1. Documento de bases de los estudios para la revisión de la fórmulas tarifarias para los servicos de acueducto y alcantarillado para pequeños prestadores.</t>
  </si>
  <si>
    <t>1.Nuevo  marco tarifario de acueducto y alcantarillado para más de 5.000 suscriptores.</t>
  </si>
  <si>
    <t>PROYECTOS TRANSVERSALES  ACUEDUCTO, ALCANTARILLADO Y ASEO</t>
  </si>
  <si>
    <t>Actualización Compilatoria Cada dos años</t>
  </si>
  <si>
    <t xml:space="preserve">Documento de estrategia territorial </t>
  </si>
  <si>
    <t xml:space="preserve">1.Documento de estrategia territorial </t>
  </si>
  <si>
    <t>Fortalecer la gestión institucional con base en su independencia y capacidad técnica para que los agentes del sector reconozcan a la entidad, como eficiente, moderna y con un capital humano valioso.</t>
  </si>
  <si>
    <t xml:space="preserve"> Estudio del impacto del marco regulatorio en su conjunto, sobre la sostenibilidad, viabilidad y dinámica del sector (artículo 2.3.6.3.4.13. del decreto 1077 de 2015)</t>
  </si>
  <si>
    <t>Estudios del impacto del marco regulatorio acueducto y alcantarillado y aso pequeños prestadores</t>
  </si>
  <si>
    <t>Documento de la estrategia de cooperación internacional aprobada.</t>
  </si>
  <si>
    <t>Actualización y ejecución de la estrategia de cooperación internacional de la entidad.</t>
  </si>
  <si>
    <t xml:space="preserve">Actualización y ejecución de la estrategia de cooperación internacional </t>
  </si>
  <si>
    <t xml:space="preserve">PROYECTOS INSTITUCIONALES UAE CRA </t>
  </si>
  <si>
    <t>Recertificación del Sistema de Gestión de Calidad</t>
  </si>
  <si>
    <t>OBJETIVOS PEQ</t>
  </si>
  <si>
    <r>
      <rPr>
        <sz val="7"/>
        <color theme="1"/>
        <rFont val="Times New Roman"/>
        <family val="1"/>
      </rPr>
      <t xml:space="preserve"> </t>
    </r>
    <r>
      <rPr>
        <sz val="10"/>
        <color theme="1"/>
        <rFont val="Arial"/>
        <family val="2"/>
      </rPr>
      <t xml:space="preserve">Fortalecer la gestión institucional con base en su independencia y capacidad técnica para que los agentes del sector reconozcan a la entidad, como eficiente, moderna y con un capital humano valioso. </t>
    </r>
  </si>
  <si>
    <t>1.Desarrollar un modelo regulatorio efectivo e innovador con enfoque diferencial para que los prestadores ofrezcan servicios de acueducto, alcantarillado y aseo –AAA con calidad que transforme las condiciones de vida de la población.
2.Incentivar la aplicación de esquemas de prestación de servicios públicos de acueducto, alcantarillado y aseo, que reconozca las características de las áreas urbanas y rurales para que todas las personas del territorio nacional accedan a servicios de acueducto, alcantarillado y aseo con estándares de calidad.
3.Fortalecer la gestión institucional con base en su independencia y capacidad técnica para que los agentes del sector reconozcan a la entidad, como eficiente, moderna y con un capital humano valioso.</t>
  </si>
  <si>
    <t>PROYECTOS DE INVERSIÓN</t>
  </si>
  <si>
    <t>cumplimiento</t>
  </si>
  <si>
    <t>ENERO A 
DICIEMBRE</t>
  </si>
  <si>
    <t>JUNIO A 
DICIEMBRE</t>
  </si>
  <si>
    <t>MARZO JUNIO SEPTIEMBRE DICIEMBRE</t>
  </si>
  <si>
    <t>Aprobado en Comité Institucional de Gestión y Desempeño CIGD   N°   01  de enero 26 de 2021, modificado en CIGD 02 de febrero 26 2021, CIGDE 01 del 31 de marzo de 2021, CIGD 03 de abril 29 de 2021, CIGD Ordinario N° 4 de mayo 31 de 2021 y CIGDExtraordinario N° 2 de Junio 30 de 2021.</t>
  </si>
  <si>
    <t>Modificación de los artículos 5.3.2.3.2. y 5.3.5.7.10.2. de la Resolución CRA 943 de 2021</t>
  </si>
  <si>
    <t>Se realiza avance en el diligenciamiento Matriz de MSPI en el mes de Abril</t>
  </si>
  <si>
    <t>Se realiza avance en el diligenciamiento Matriz de MSPI en el mes de junio.</t>
  </si>
  <si>
    <t>Se realiza avance en el diligenciamiento de la matriz de autodiagnóstico MSPI mes de Febrero.</t>
  </si>
  <si>
    <t>Se inicia el diligenciamiento de la matriz de autodiagnóstico MSPI para el mes de Marzo 2021</t>
  </si>
  <si>
    <t>Se realiza  de avance en el diligenciamiento Matriz de MSPI en el mes de Mayo.</t>
  </si>
  <si>
    <t>EXCLUIDO ARI 2021</t>
  </si>
  <si>
    <t>EXCLUIDO ARI 2022</t>
  </si>
  <si>
    <t>EXCLUIDO ARI 2023</t>
  </si>
  <si>
    <t>EXCLUIDO ARI 2024</t>
  </si>
  <si>
    <t>SR122</t>
  </si>
  <si>
    <t>Por la cual se aclara y se modifica un considerando de la Resolución CRA 943 de 2021 y se adoptan otras disposiciones de técnica normativa</t>
  </si>
  <si>
    <t>Esta actividad no presentó avance en el mes de junio de 2021</t>
  </si>
  <si>
    <t>Esta actividad no tuvo avance en el mes de junio de 2021</t>
  </si>
  <si>
    <t xml:space="preserve">El día 29 de junio de 2021, se envió a la Subdirección Administrativa y Financiera, el informe preliminar de la auditoría a la contribución de la vigencia 2020 y gestión al cobro persuasivo.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</si>
</sst>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0_-;\-&quot;$&quot;* #,##0_-;_-&quot;$&quot;* &quot;-&quot;_-;_-@_-"/>
    <numFmt numFmtId="41" formatCode="_-* #,##0_-;\-* #,##0_-;_-* &quot;-&quot;_-;_-@_-"/>
    <numFmt numFmtId="44" formatCode="_-&quot;$&quot;* #,##0.00_-;\-&quot;$&quot;* #,##0.00_-;_-&quot;$&quot;* &quot;-&quot;??_-;_-@_-"/>
    <numFmt numFmtId="164" formatCode="_-* #,##0.00\ _€_-;\-* #,##0.00\ _€_-;_-* &quot;-&quot;??\ _€_-;_-@_-"/>
    <numFmt numFmtId="165" formatCode="_-* #,##0\ _€_-;\-* #,##0\ _€_-;_-* &quot;-&quot;??\ _€_-;_-@_-"/>
    <numFmt numFmtId="166" formatCode="0.0%"/>
    <numFmt numFmtId="167" formatCode="_-&quot;$&quot;\ * #,##0_-;\-&quot;$&quot;\ * #,##0_-;_-&quot;$&quot;\ * &quot;-&quot;??_-;_-@_-"/>
    <numFmt numFmtId="168" formatCode="0_ ;\-0\ "/>
    <numFmt numFmtId="169" formatCode="_-[$$-240A]\ * #,##0_-;\-[$$-240A]\ * #,##0_-;_-[$$-240A]\ * &quot;-&quot;??_-;_-@_-"/>
    <numFmt numFmtId="170" formatCode="_-&quot;$&quot;* #,##0_-;\-&quot;$&quot;* #,##0_-;_-&quot;$&quot;* &quot;-&quot;??_-;_-@_-"/>
  </numFmts>
  <fonts count="73" x14ac:knownFonts="1">
    <font>
      <sz val="11"/>
      <color theme="1"/>
      <name val="Calibri"/>
      <family val="2"/>
      <scheme val="minor"/>
    </font>
    <font>
      <sz val="11"/>
      <name val="Calibri"/>
      <family val="2"/>
      <scheme val="minor"/>
    </font>
    <font>
      <sz val="9"/>
      <color indexed="81"/>
      <name val="Tahoma"/>
      <family val="2"/>
    </font>
    <font>
      <b/>
      <sz val="9"/>
      <color indexed="81"/>
      <name val="Tahoma"/>
      <family val="2"/>
    </font>
    <font>
      <sz val="11"/>
      <color theme="0"/>
      <name val="Calibri"/>
      <family val="2"/>
      <scheme val="minor"/>
    </font>
    <font>
      <b/>
      <sz val="11"/>
      <name val="Calibri"/>
      <family val="2"/>
      <scheme val="minor"/>
    </font>
    <font>
      <sz val="11"/>
      <color theme="1"/>
      <name val="Calibri"/>
      <family val="2"/>
      <scheme val="minor"/>
    </font>
    <font>
      <b/>
      <sz val="18"/>
      <name val="Calibri"/>
      <family val="2"/>
      <scheme val="minor"/>
    </font>
    <font>
      <sz val="14"/>
      <name val="Calibri"/>
      <family val="2"/>
      <scheme val="minor"/>
    </font>
    <font>
      <sz val="11"/>
      <color rgb="FF00CC66"/>
      <name val="Calibri"/>
      <family val="2"/>
      <scheme val="minor"/>
    </font>
    <font>
      <sz val="11"/>
      <color rgb="FF00B050"/>
      <name val="Calibri"/>
      <family val="2"/>
      <scheme val="minor"/>
    </font>
    <font>
      <sz val="11"/>
      <name val="Calibri"/>
      <family val="2"/>
    </font>
    <font>
      <sz val="11"/>
      <color rgb="FF00B050"/>
      <name val="Calibri"/>
      <family val="2"/>
    </font>
    <font>
      <b/>
      <sz val="11"/>
      <color rgb="FF00B050"/>
      <name val="Calibri"/>
      <family val="2"/>
      <scheme val="minor"/>
    </font>
    <font>
      <sz val="11"/>
      <color rgb="FF009644"/>
      <name val="Calibri"/>
      <family val="2"/>
      <scheme val="minor"/>
    </font>
    <font>
      <sz val="11"/>
      <color rgb="FF009644"/>
      <name val="Calibri"/>
      <family val="2"/>
    </font>
    <font>
      <sz val="11"/>
      <color rgb="FF00CC66"/>
      <name val="Calibri"/>
      <family val="2"/>
    </font>
    <font>
      <sz val="14"/>
      <color theme="1"/>
      <name val="Calibri"/>
      <family val="2"/>
      <scheme val="minor"/>
    </font>
    <font>
      <sz val="12"/>
      <name val="Calibri"/>
      <family val="2"/>
      <scheme val="minor"/>
    </font>
    <font>
      <sz val="22"/>
      <name val="Calibri"/>
      <family val="2"/>
      <scheme val="minor"/>
    </font>
    <font>
      <b/>
      <sz val="48"/>
      <name val="Calibri"/>
      <family val="2"/>
      <scheme val="minor"/>
    </font>
    <font>
      <b/>
      <sz val="14"/>
      <color theme="1"/>
      <name val="Calibri"/>
      <family val="2"/>
      <scheme val="minor"/>
    </font>
    <font>
      <b/>
      <sz val="22"/>
      <color theme="1"/>
      <name val="Calibri"/>
      <family val="2"/>
      <scheme val="minor"/>
    </font>
    <font>
      <sz val="12"/>
      <color theme="1"/>
      <name val="Calibri"/>
      <family val="2"/>
      <scheme val="minor"/>
    </font>
    <font>
      <b/>
      <sz val="13"/>
      <color theme="1" tint="0.24994659260841701"/>
      <name val="Cambria"/>
      <family val="2"/>
      <scheme val="major"/>
    </font>
    <font>
      <b/>
      <sz val="24"/>
      <color theme="1"/>
      <name val="Calibri"/>
      <family val="2"/>
      <scheme val="minor"/>
    </font>
    <font>
      <b/>
      <sz val="14"/>
      <name val="Calibri"/>
      <family val="2"/>
      <scheme val="minor"/>
    </font>
    <font>
      <b/>
      <sz val="18"/>
      <color theme="1"/>
      <name val="Calibri"/>
      <family val="2"/>
      <scheme val="minor"/>
    </font>
    <font>
      <b/>
      <sz val="20"/>
      <color theme="1"/>
      <name val="Calibri"/>
      <family val="2"/>
      <scheme val="minor"/>
    </font>
    <font>
      <b/>
      <sz val="16"/>
      <color theme="1"/>
      <name val="Calibri"/>
      <family val="2"/>
      <scheme val="minor"/>
    </font>
    <font>
      <b/>
      <sz val="11"/>
      <color theme="1"/>
      <name val="Calibri"/>
      <family val="2"/>
      <scheme val="minor"/>
    </font>
    <font>
      <sz val="8"/>
      <name val="Calibri"/>
      <family val="2"/>
      <scheme val="minor"/>
    </font>
    <font>
      <b/>
      <sz val="8"/>
      <name val="Calibri"/>
      <family val="2"/>
      <scheme val="minor"/>
    </font>
    <font>
      <sz val="10"/>
      <color theme="1"/>
      <name val="Symbol"/>
      <family val="1"/>
      <charset val="2"/>
    </font>
    <font>
      <sz val="7"/>
      <color theme="1"/>
      <name val="Times New Roman"/>
      <family val="1"/>
    </font>
    <font>
      <sz val="10"/>
      <color theme="1"/>
      <name val="Arial"/>
      <family val="2"/>
    </font>
    <font>
      <sz val="10"/>
      <name val="Arial"/>
      <family val="2"/>
    </font>
    <font>
      <sz val="10"/>
      <color rgb="FFFF0000"/>
      <name val="Arial"/>
      <family val="2"/>
    </font>
    <font>
      <sz val="12"/>
      <color theme="1"/>
      <name val="Calibri"/>
      <family val="2"/>
    </font>
    <font>
      <b/>
      <sz val="18"/>
      <color rgb="FF000000"/>
      <name val="Arial"/>
      <family val="2"/>
    </font>
    <font>
      <b/>
      <sz val="12"/>
      <color rgb="FFFFFFFF"/>
      <name val="Arial"/>
      <family val="2"/>
    </font>
    <font>
      <sz val="10"/>
      <color rgb="FF000000"/>
      <name val="Arial"/>
      <family val="2"/>
    </font>
    <font>
      <sz val="8"/>
      <name val="Arial"/>
      <family val="2"/>
    </font>
    <font>
      <b/>
      <sz val="8"/>
      <color theme="1"/>
      <name val="Calibri"/>
      <family val="2"/>
      <scheme val="minor"/>
    </font>
    <font>
      <b/>
      <sz val="24"/>
      <name val="Calibri"/>
      <family val="2"/>
      <scheme val="minor"/>
    </font>
    <font>
      <b/>
      <sz val="12"/>
      <color theme="1"/>
      <name val="Calibri"/>
      <family val="2"/>
      <scheme val="minor"/>
    </font>
    <font>
      <b/>
      <sz val="12"/>
      <name val="Calibri"/>
      <family val="2"/>
      <scheme val="minor"/>
    </font>
    <font>
      <sz val="11"/>
      <name val="Arial"/>
      <family val="2"/>
    </font>
    <font>
      <sz val="10"/>
      <name val="Calibri"/>
      <family val="2"/>
      <scheme val="minor"/>
    </font>
    <font>
      <sz val="11"/>
      <color rgb="FFFF0000"/>
      <name val="Calibri"/>
      <family val="2"/>
      <scheme val="minor"/>
    </font>
    <font>
      <b/>
      <sz val="11"/>
      <color rgb="FFFFFFFF"/>
      <name val="Calibri"/>
      <family val="2"/>
      <scheme val="minor"/>
    </font>
    <font>
      <sz val="11"/>
      <color rgb="FF000000"/>
      <name val="Calibri"/>
      <family val="2"/>
      <scheme val="minor"/>
    </font>
    <font>
      <b/>
      <sz val="11"/>
      <color rgb="FF002060"/>
      <name val="Calibri"/>
      <family val="2"/>
      <scheme val="minor"/>
    </font>
    <font>
      <b/>
      <sz val="11"/>
      <color rgb="FF00CC66"/>
      <name val="Calibri"/>
      <family val="2"/>
      <scheme val="minor"/>
    </font>
    <font>
      <sz val="11"/>
      <color theme="1"/>
      <name val="Arial"/>
      <family val="2"/>
    </font>
    <font>
      <sz val="11"/>
      <name val="Arial"/>
      <family val="2"/>
    </font>
    <font>
      <sz val="11"/>
      <color theme="1"/>
      <name val="Arial"/>
      <family val="2"/>
    </font>
    <font>
      <b/>
      <sz val="11"/>
      <name val="Arial"/>
      <family val="2"/>
    </font>
    <font>
      <sz val="11"/>
      <color rgb="FF000000"/>
      <name val="Arial"/>
      <family val="2"/>
    </font>
    <font>
      <b/>
      <sz val="11"/>
      <color theme="1"/>
      <name val="Arial"/>
      <family val="2"/>
    </font>
    <font>
      <sz val="11"/>
      <color rgb="FF201F1E"/>
      <name val="Arial"/>
      <family val="2"/>
    </font>
    <font>
      <sz val="12"/>
      <color rgb="FF000000"/>
      <name val="Calibri"/>
      <family val="2"/>
    </font>
    <font>
      <sz val="11"/>
      <color rgb="FF000000"/>
      <name val="Calibri"/>
      <family val="2"/>
    </font>
    <font>
      <sz val="12"/>
      <color rgb="FF000000"/>
      <name val="Calibri"/>
      <family val="2"/>
      <charset val="1"/>
    </font>
    <font>
      <u/>
      <sz val="12"/>
      <color rgb="FF000000"/>
      <name val="Calibri"/>
      <family val="2"/>
      <charset val="1"/>
    </font>
    <font>
      <b/>
      <sz val="11"/>
      <color rgb="FF000000"/>
      <name val="Calibri"/>
      <family val="2"/>
    </font>
    <font>
      <i/>
      <sz val="12"/>
      <color rgb="FF000000"/>
      <name val="Calibri"/>
      <family val="2"/>
    </font>
    <font>
      <sz val="12"/>
      <name val="Calibri"/>
      <family val="2"/>
    </font>
    <font>
      <u/>
      <sz val="11"/>
      <color theme="10"/>
      <name val="Calibri"/>
      <family val="2"/>
      <scheme val="minor"/>
    </font>
    <font>
      <sz val="12"/>
      <color rgb="FFFF0000"/>
      <name val="Calibri"/>
      <family val="2"/>
      <scheme val="minor"/>
    </font>
    <font>
      <sz val="8"/>
      <color theme="1"/>
      <name val="Calibri"/>
      <family val="2"/>
      <scheme val="minor"/>
    </font>
    <font>
      <sz val="10"/>
      <color rgb="FF000000"/>
      <name val="Arial"/>
      <family val="2"/>
      <charset val="1"/>
    </font>
    <font>
      <sz val="11"/>
      <color rgb="FFFF0000"/>
      <name val="Arial"/>
      <family val="2"/>
    </font>
  </fonts>
  <fills count="59">
    <fill>
      <patternFill patternType="none"/>
    </fill>
    <fill>
      <patternFill patternType="gray125"/>
    </fill>
    <fill>
      <patternFill patternType="solid">
        <fgColor theme="3" tint="0.59999389629810485"/>
        <bgColor indexed="64"/>
      </patternFill>
    </fill>
    <fill>
      <patternFill patternType="solid">
        <fgColor theme="0"/>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FF00"/>
        <bgColor indexed="64"/>
      </patternFill>
    </fill>
    <fill>
      <patternFill patternType="solid">
        <fgColor rgb="FF00CC00"/>
        <bgColor indexed="64"/>
      </patternFill>
    </fill>
    <fill>
      <patternFill patternType="solid">
        <fgColor rgb="FFFF0000"/>
        <bgColor indexed="64"/>
      </patternFill>
    </fill>
    <fill>
      <patternFill patternType="solid">
        <fgColor rgb="FF8DB4E2"/>
        <bgColor indexed="64"/>
      </patternFill>
    </fill>
    <fill>
      <patternFill patternType="solid">
        <fgColor rgb="FFC4D79B"/>
        <bgColor indexed="64"/>
      </patternFill>
    </fill>
    <fill>
      <patternFill patternType="solid">
        <fgColor rgb="FF00B050"/>
        <bgColor indexed="64"/>
      </patternFill>
    </fill>
    <fill>
      <patternFill patternType="solid">
        <fgColor rgb="FF00B0F0"/>
        <bgColor indexed="64"/>
      </patternFill>
    </fill>
    <fill>
      <patternFill patternType="solid">
        <fgColor rgb="FF009644"/>
        <bgColor indexed="64"/>
      </patternFill>
    </fill>
    <fill>
      <patternFill patternType="solid">
        <fgColor theme="9" tint="-0.249977111117893"/>
        <bgColor indexed="64"/>
      </patternFill>
    </fill>
    <fill>
      <patternFill patternType="solid">
        <fgColor theme="0" tint="-0.34998626667073579"/>
        <bgColor indexed="64"/>
      </patternFill>
    </fill>
    <fill>
      <patternFill patternType="solid">
        <fgColor theme="4" tint="0.59999389629810485"/>
        <bgColor indexed="64"/>
      </patternFill>
    </fill>
    <fill>
      <patternFill patternType="solid">
        <fgColor theme="8" tint="0.59999389629810485"/>
        <bgColor indexed="64"/>
      </patternFill>
    </fill>
    <fill>
      <patternFill patternType="solid">
        <fgColor theme="4"/>
        <bgColor indexed="64"/>
      </patternFill>
    </fill>
    <fill>
      <patternFill patternType="solid">
        <fgColor theme="8"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3" tint="0.39997558519241921"/>
        <bgColor indexed="64"/>
      </patternFill>
    </fill>
    <fill>
      <patternFill patternType="solid">
        <fgColor theme="8" tint="0.39997558519241921"/>
        <bgColor indexed="64"/>
      </patternFill>
    </fill>
    <fill>
      <patternFill patternType="solid">
        <fgColor rgb="FF2F75B5"/>
        <bgColor rgb="FF000000"/>
      </patternFill>
    </fill>
    <fill>
      <patternFill patternType="solid">
        <fgColor rgb="FF548235"/>
        <bgColor rgb="FF000000"/>
      </patternFill>
    </fill>
    <fill>
      <patternFill patternType="solid">
        <fgColor rgb="FFC6E0B4"/>
        <bgColor rgb="FF000000"/>
      </patternFill>
    </fill>
    <fill>
      <patternFill patternType="solid">
        <fgColor rgb="FFE2EFDA"/>
        <bgColor rgb="FF000000"/>
      </patternFill>
    </fill>
    <fill>
      <patternFill patternType="solid">
        <fgColor rgb="FFFFFFFF"/>
        <bgColor rgb="FF000000"/>
      </patternFill>
    </fill>
    <fill>
      <patternFill patternType="solid">
        <fgColor rgb="FFB4C6E7"/>
        <bgColor rgb="FF000000"/>
      </patternFill>
    </fill>
    <fill>
      <patternFill patternType="solid">
        <fgColor rgb="FFD9E1F2"/>
        <bgColor rgb="FF000000"/>
      </patternFill>
    </fill>
    <fill>
      <patternFill patternType="solid">
        <fgColor rgb="FFC65911"/>
        <bgColor rgb="FF000000"/>
      </patternFill>
    </fill>
    <fill>
      <patternFill patternType="solid">
        <fgColor rgb="FFF8CBAD"/>
        <bgColor rgb="FF000000"/>
      </patternFill>
    </fill>
    <fill>
      <patternFill patternType="solid">
        <fgColor rgb="FFFCE4D6"/>
        <bgColor rgb="FF000000"/>
      </patternFill>
    </fill>
    <fill>
      <patternFill patternType="solid">
        <fgColor rgb="FF7030A0"/>
        <bgColor rgb="FF000000"/>
      </patternFill>
    </fill>
    <fill>
      <patternFill patternType="solid">
        <fgColor rgb="FFD6BCEA"/>
        <bgColor rgb="FF000000"/>
      </patternFill>
    </fill>
    <fill>
      <patternFill patternType="solid">
        <fgColor rgb="FFE4D3F1"/>
        <bgColor rgb="FF000000"/>
      </patternFill>
    </fill>
    <fill>
      <patternFill patternType="solid">
        <fgColor rgb="FF00CC66"/>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theme="5" tint="0.79998168889431442"/>
        <bgColor indexed="64"/>
      </patternFill>
    </fill>
    <fill>
      <patternFill patternType="solid">
        <fgColor theme="2" tint="-0.499984740745262"/>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rgb="FF00CC66"/>
        <bgColor theme="0" tint="-0.14999847407452621"/>
      </patternFill>
    </fill>
    <fill>
      <patternFill patternType="solid">
        <fgColor rgb="FF92D050"/>
        <bgColor theme="0" tint="-0.14999847407452621"/>
      </patternFill>
    </fill>
    <fill>
      <patternFill patternType="solid">
        <fgColor theme="6" tint="0.59999389629810485"/>
        <bgColor indexed="64"/>
      </patternFill>
    </fill>
    <fill>
      <patternFill patternType="solid">
        <fgColor theme="6" tint="0.79998168889431442"/>
        <bgColor indexed="64"/>
      </patternFill>
    </fill>
    <fill>
      <patternFill patternType="solid">
        <fgColor theme="6" tint="0.79998168889431442"/>
        <bgColor theme="0" tint="-0.14999847407452621"/>
      </patternFill>
    </fill>
    <fill>
      <patternFill patternType="solid">
        <fgColor rgb="FFFFFFFF"/>
        <bgColor indexed="64"/>
      </patternFill>
    </fill>
    <fill>
      <patternFill patternType="solid">
        <fgColor rgb="FFDDD9C4"/>
        <bgColor rgb="FF000000"/>
      </patternFill>
    </fill>
    <fill>
      <patternFill patternType="solid">
        <fgColor rgb="FFFFFFCC"/>
        <bgColor rgb="FF000000"/>
      </patternFill>
    </fill>
    <fill>
      <patternFill patternType="solid">
        <fgColor rgb="FF548235"/>
        <bgColor indexed="64"/>
      </patternFill>
    </fill>
    <fill>
      <patternFill patternType="solid">
        <fgColor rgb="FFFF00FF"/>
        <bgColor indexed="64"/>
      </patternFill>
    </fill>
  </fills>
  <borders count="59">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medium">
        <color indexed="64"/>
      </left>
      <right style="thin">
        <color auto="1"/>
      </right>
      <top style="thin">
        <color auto="1"/>
      </top>
      <bottom/>
      <diagonal/>
    </border>
    <border>
      <left style="thin">
        <color auto="1"/>
      </left>
      <right style="thin">
        <color auto="1"/>
      </right>
      <top/>
      <bottom style="medium">
        <color indexed="64"/>
      </bottom>
      <diagonal/>
    </border>
    <border>
      <left style="thin">
        <color auto="1"/>
      </left>
      <right/>
      <top/>
      <bottom style="medium">
        <color indexed="64"/>
      </bottom>
      <diagonal/>
    </border>
    <border>
      <left/>
      <right style="thin">
        <color auto="1"/>
      </right>
      <top style="thin">
        <color auto="1"/>
      </top>
      <bottom style="medium">
        <color indexed="64"/>
      </bottom>
      <diagonal/>
    </border>
    <border>
      <left/>
      <right style="thin">
        <color auto="1"/>
      </right>
      <top style="thin">
        <color auto="1"/>
      </top>
      <bottom/>
      <diagonal/>
    </border>
    <border>
      <left/>
      <right style="thin">
        <color auto="1"/>
      </right>
      <top/>
      <bottom/>
      <diagonal/>
    </border>
    <border>
      <left style="medium">
        <color indexed="64"/>
      </left>
      <right style="medium">
        <color indexed="64"/>
      </right>
      <top style="medium">
        <color indexed="64"/>
      </top>
      <bottom style="medium">
        <color indexed="64"/>
      </bottom>
      <diagonal/>
    </border>
    <border>
      <left style="thin">
        <color auto="1"/>
      </left>
      <right/>
      <top/>
      <bottom style="thin">
        <color auto="1"/>
      </bottom>
      <diagonal/>
    </border>
    <border>
      <left/>
      <right style="thin">
        <color auto="1"/>
      </right>
      <top/>
      <bottom style="thin">
        <color auto="1"/>
      </bottom>
      <diagonal/>
    </border>
    <border>
      <left/>
      <right style="thin">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auto="1"/>
      </right>
      <top style="medium">
        <color indexed="64"/>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indexed="64"/>
      </left>
      <right/>
      <top/>
      <bottom/>
      <diagonal/>
    </border>
    <border>
      <left style="thin">
        <color auto="1"/>
      </left>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bottom/>
      <diagonal/>
    </border>
    <border>
      <left/>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medium">
        <color indexed="64"/>
      </top>
      <bottom/>
      <diagonal/>
    </border>
    <border>
      <left style="thin">
        <color auto="1"/>
      </left>
      <right style="medium">
        <color indexed="64"/>
      </right>
      <top style="thin">
        <color auto="1"/>
      </top>
      <bottom style="thin">
        <color auto="1"/>
      </bottom>
      <diagonal/>
    </border>
    <border>
      <left style="medium">
        <color indexed="64"/>
      </left>
      <right/>
      <top style="medium">
        <color indexed="64"/>
      </top>
      <bottom style="thin">
        <color auto="1"/>
      </bottom>
      <diagonal/>
    </border>
    <border>
      <left style="medium">
        <color indexed="64"/>
      </left>
      <right/>
      <top style="thin">
        <color auto="1"/>
      </top>
      <bottom style="thin">
        <color auto="1"/>
      </bottom>
      <diagonal/>
    </border>
    <border>
      <left/>
      <right/>
      <top style="medium">
        <color rgb="FF002060"/>
      </top>
      <bottom/>
      <diagonal/>
    </border>
    <border>
      <left style="medium">
        <color indexed="64"/>
      </left>
      <right/>
      <top style="thin">
        <color auto="1"/>
      </top>
      <bottom/>
      <diagonal/>
    </border>
    <border>
      <left style="thin">
        <color rgb="FF000000"/>
      </left>
      <right style="thin">
        <color rgb="FF000000"/>
      </right>
      <top style="thin">
        <color rgb="FF000000"/>
      </top>
      <bottom style="thin">
        <color rgb="FF000000"/>
      </bottom>
      <diagonal/>
    </border>
    <border>
      <left style="thin">
        <color auto="1"/>
      </left>
      <right/>
      <top style="thin">
        <color rgb="FF000000"/>
      </top>
      <bottom/>
      <diagonal/>
    </border>
    <border>
      <left style="thin">
        <color auto="1"/>
      </left>
      <right style="thin">
        <color auto="1"/>
      </right>
      <top style="thin">
        <color rgb="FF000000"/>
      </top>
      <bottom/>
      <diagonal/>
    </border>
    <border>
      <left style="thin">
        <color rgb="FF000000"/>
      </left>
      <right style="thin">
        <color rgb="FF000000"/>
      </right>
      <top style="thin">
        <color auto="1"/>
      </top>
      <bottom/>
      <diagonal/>
    </border>
    <border>
      <left style="thin">
        <color rgb="FF000000"/>
      </left>
      <right style="thin">
        <color rgb="FF000000"/>
      </right>
      <top/>
      <bottom style="thin">
        <color rgb="FF000000"/>
      </bottom>
      <diagonal/>
    </border>
    <border>
      <left style="thin">
        <color auto="1"/>
      </left>
      <right style="thin">
        <color rgb="FF000000"/>
      </right>
      <top style="thin">
        <color auto="1"/>
      </top>
      <bottom/>
      <diagonal/>
    </border>
    <border>
      <left style="thin">
        <color auto="1"/>
      </left>
      <right style="thin">
        <color rgb="FF000000"/>
      </right>
      <top/>
      <bottom style="thin">
        <color rgb="FF000000"/>
      </bottom>
      <diagonal/>
    </border>
    <border>
      <left style="thin">
        <color auto="1"/>
      </left>
      <right style="thin">
        <color rgb="FF000000"/>
      </right>
      <top/>
      <bottom style="thin">
        <color auto="1"/>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auto="1"/>
      </right>
      <top style="thin">
        <color auto="1"/>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style="thin">
        <color rgb="FF000000"/>
      </bottom>
      <diagonal/>
    </border>
    <border>
      <left style="thin">
        <color auto="1"/>
      </left>
      <right style="thin">
        <color auto="1"/>
      </right>
      <top style="thin">
        <color rgb="FF000000"/>
      </top>
      <bottom style="thin">
        <color rgb="FF000000"/>
      </bottom>
      <diagonal/>
    </border>
  </borders>
  <cellStyleXfs count="21">
    <xf numFmtId="0" fontId="0" fillId="0" borderId="0"/>
    <xf numFmtId="42" fontId="6" fillId="0" borderId="0" applyFont="0" applyFill="0" applyBorder="0" applyAlignment="0" applyProtection="0"/>
    <xf numFmtId="9" fontId="6" fillId="0" borderId="0" applyFont="0" applyFill="0" applyBorder="0" applyAlignment="0" applyProtection="0"/>
    <xf numFmtId="164"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0" fontId="24" fillId="0" borderId="0" applyFill="0" applyBorder="0" applyProtection="0">
      <alignment horizontal="left" wrapText="1"/>
    </xf>
    <xf numFmtId="0" fontId="23" fillId="0" borderId="0"/>
    <xf numFmtId="41" fontId="6" fillId="0" borderId="0" applyFont="0" applyFill="0" applyBorder="0" applyAlignment="0" applyProtection="0"/>
    <xf numFmtId="44" fontId="6" fillId="0" borderId="0" applyFont="0" applyFill="0" applyBorder="0" applyAlignment="0" applyProtection="0"/>
    <xf numFmtId="42" fontId="6" fillId="0" borderId="0" applyFont="0" applyFill="0" applyBorder="0" applyAlignment="0" applyProtection="0"/>
    <xf numFmtId="42"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8" fillId="0" borderId="0" applyNumberFormat="0" applyFill="0" applyBorder="0" applyAlignment="0" applyProtection="0"/>
  </cellStyleXfs>
  <cellXfs count="1076">
    <xf numFmtId="0" fontId="0" fillId="0" borderId="0" xfId="0"/>
    <xf numFmtId="0" fontId="1" fillId="3" borderId="0" xfId="0" applyFont="1" applyFill="1" applyAlignment="1" applyProtection="1">
      <alignment vertical="center"/>
      <protection locked="0"/>
    </xf>
    <xf numFmtId="0" fontId="4"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protection locked="0"/>
    </xf>
    <xf numFmtId="0" fontId="5" fillId="3" borderId="0" xfId="0" applyFont="1" applyFill="1" applyAlignment="1" applyProtection="1">
      <alignment horizontal="center" vertical="center" wrapText="1"/>
      <protection locked="0"/>
    </xf>
    <xf numFmtId="0" fontId="4" fillId="3" borderId="0" xfId="0" applyFont="1" applyFill="1" applyAlignment="1" applyProtection="1">
      <alignment vertical="center"/>
      <protection locked="0"/>
    </xf>
    <xf numFmtId="0" fontId="5" fillId="4" borderId="12" xfId="0" applyFont="1" applyFill="1" applyBorder="1" applyAlignment="1" applyProtection="1">
      <alignment horizontal="center" vertical="center"/>
      <protection locked="0"/>
    </xf>
    <xf numFmtId="0" fontId="5" fillId="5" borderId="3" xfId="0" applyFont="1" applyFill="1" applyBorder="1" applyAlignment="1" applyProtection="1">
      <alignment horizontal="center" vertical="center"/>
      <protection locked="0"/>
    </xf>
    <xf numFmtId="0" fontId="1" fillId="0" borderId="0" xfId="0" applyFont="1" applyAlignment="1" applyProtection="1">
      <alignment vertical="center"/>
      <protection locked="0"/>
    </xf>
    <xf numFmtId="0" fontId="5" fillId="3" borderId="5" xfId="0" applyFont="1" applyFill="1" applyBorder="1" applyAlignment="1" applyProtection="1">
      <alignment horizontal="center" vertical="center" wrapText="1"/>
      <protection locked="0"/>
    </xf>
    <xf numFmtId="17" fontId="1" fillId="0" borderId="1" xfId="0" applyNumberFormat="1" applyFont="1" applyBorder="1" applyAlignment="1" applyProtection="1">
      <alignment horizontal="center" vertical="center" wrapText="1"/>
      <protection locked="0"/>
    </xf>
    <xf numFmtId="17" fontId="1" fillId="3" borderId="1" xfId="0" applyNumberFormat="1" applyFont="1" applyFill="1" applyBorder="1" applyAlignment="1" applyProtection="1">
      <alignment horizontal="center" vertical="center" wrapText="1"/>
      <protection locked="0"/>
    </xf>
    <xf numFmtId="0" fontId="1" fillId="3" borderId="2"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14" fontId="1" fillId="3" borderId="2" xfId="0" applyNumberFormat="1" applyFont="1" applyFill="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3" borderId="0" xfId="0" applyFont="1" applyFill="1" applyAlignment="1" applyProtection="1">
      <alignment horizontal="center" vertical="center"/>
      <protection locked="0"/>
    </xf>
    <xf numFmtId="0" fontId="1" fillId="0" borderId="0" xfId="0" applyFont="1" applyAlignment="1" applyProtection="1">
      <alignment horizontal="center" vertical="center"/>
      <protection locked="0"/>
    </xf>
    <xf numFmtId="0" fontId="1" fillId="3" borderId="3" xfId="0" applyFont="1" applyFill="1" applyBorder="1" applyAlignment="1">
      <alignment vertical="center" wrapText="1"/>
    </xf>
    <xf numFmtId="0" fontId="1" fillId="3" borderId="4" xfId="0" applyFont="1" applyFill="1" applyBorder="1" applyAlignment="1">
      <alignment vertical="center" wrapText="1"/>
    </xf>
    <xf numFmtId="0" fontId="1" fillId="0" borderId="3" xfId="0" applyFont="1" applyBorder="1" applyAlignment="1">
      <alignment horizontal="justify" vertical="center" wrapText="1"/>
    </xf>
    <xf numFmtId="17" fontId="1" fillId="0" borderId="3" xfId="0" applyNumberFormat="1" applyFont="1" applyBorder="1" applyAlignment="1">
      <alignment horizontal="center" vertical="center" wrapText="1"/>
    </xf>
    <xf numFmtId="1" fontId="1" fillId="0" borderId="4" xfId="0" applyNumberFormat="1" applyFont="1" applyBorder="1" applyAlignment="1">
      <alignment horizontal="center" vertical="center" wrapText="1"/>
    </xf>
    <xf numFmtId="17" fontId="1" fillId="0" borderId="1" xfId="0" applyNumberFormat="1" applyFont="1" applyBorder="1" applyAlignment="1">
      <alignment horizontal="center" vertical="center" wrapText="1"/>
    </xf>
    <xf numFmtId="17" fontId="1" fillId="0" borderId="4" xfId="0" applyNumberFormat="1" applyFont="1" applyBorder="1" applyAlignment="1">
      <alignment horizontal="center" vertical="center" wrapText="1"/>
    </xf>
    <xf numFmtId="0" fontId="5" fillId="3" borderId="9" xfId="0" applyFont="1" applyFill="1" applyBorder="1" applyAlignment="1">
      <alignment horizontal="center" vertical="center" wrapText="1"/>
    </xf>
    <xf numFmtId="0" fontId="1" fillId="3" borderId="2" xfId="0" applyFont="1" applyFill="1" applyBorder="1" applyAlignment="1">
      <alignment vertical="center" wrapText="1"/>
    </xf>
    <xf numFmtId="0" fontId="1" fillId="3" borderId="1" xfId="0" applyFont="1" applyFill="1" applyBorder="1" applyAlignment="1">
      <alignment vertical="center" wrapText="1"/>
    </xf>
    <xf numFmtId="0" fontId="1" fillId="0" borderId="2" xfId="0" applyFont="1" applyBorder="1" applyAlignment="1">
      <alignment horizontal="justify" vertical="center" wrapText="1"/>
    </xf>
    <xf numFmtId="17" fontId="1" fillId="0" borderId="2" xfId="0" applyNumberFormat="1" applyFont="1" applyBorder="1" applyAlignment="1">
      <alignment horizontal="center" vertical="center" wrapText="1"/>
    </xf>
    <xf numFmtId="1" fontId="1" fillId="0" borderId="1" xfId="0" applyNumberFormat="1" applyFont="1" applyBorder="1" applyAlignment="1">
      <alignment horizontal="center" vertical="center" wrapText="1"/>
    </xf>
    <xf numFmtId="17" fontId="1" fillId="3" borderId="1" xfId="0" applyNumberFormat="1"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0" borderId="1" xfId="0" applyFont="1" applyBorder="1" applyAlignment="1">
      <alignment vertical="center" wrapText="1"/>
    </xf>
    <xf numFmtId="0" fontId="1" fillId="0" borderId="2" xfId="0" applyFont="1" applyBorder="1" applyAlignment="1">
      <alignment horizontal="center" vertical="center" wrapText="1"/>
    </xf>
    <xf numFmtId="0" fontId="1" fillId="0" borderId="1" xfId="0" applyFont="1" applyBorder="1" applyAlignment="1">
      <alignment horizontal="left" vertical="center" wrapText="1"/>
    </xf>
    <xf numFmtId="0" fontId="1" fillId="3" borderId="2" xfId="0" applyFont="1" applyFill="1" applyBorder="1" applyAlignment="1">
      <alignment horizontal="left" vertical="center" wrapText="1"/>
    </xf>
    <xf numFmtId="9" fontId="1" fillId="3" borderId="2" xfId="0" applyNumberFormat="1" applyFont="1" applyFill="1" applyBorder="1" applyAlignment="1">
      <alignment horizontal="center" vertical="center" wrapText="1"/>
    </xf>
    <xf numFmtId="0" fontId="1" fillId="3" borderId="2" xfId="0" applyFont="1" applyFill="1" applyBorder="1" applyAlignment="1">
      <alignment horizontal="justify" vertical="center" wrapText="1"/>
    </xf>
    <xf numFmtId="0" fontId="1" fillId="0" borderId="2" xfId="0" applyFont="1" applyBorder="1" applyAlignment="1">
      <alignment vertical="center" wrapText="1"/>
    </xf>
    <xf numFmtId="0" fontId="1" fillId="0" borderId="2" xfId="0" applyFont="1" applyBorder="1" applyAlignment="1">
      <alignment horizontal="left" vertical="center" wrapText="1"/>
    </xf>
    <xf numFmtId="9" fontId="1" fillId="0" borderId="1" xfId="0" applyNumberFormat="1" applyFont="1" applyBorder="1" applyAlignment="1">
      <alignment horizontal="center" vertical="center" wrapText="1"/>
    </xf>
    <xf numFmtId="9" fontId="1" fillId="0" borderId="2" xfId="0" applyNumberFormat="1" applyFont="1" applyBorder="1" applyAlignment="1">
      <alignment horizontal="center" vertical="center" wrapText="1"/>
    </xf>
    <xf numFmtId="0" fontId="1" fillId="0" borderId="3" xfId="0" applyFont="1" applyBorder="1" applyAlignment="1">
      <alignment horizontal="left" vertical="center" wrapText="1"/>
    </xf>
    <xf numFmtId="14" fontId="1" fillId="3" borderId="2" xfId="0" applyNumberFormat="1" applyFont="1" applyFill="1" applyBorder="1" applyAlignment="1">
      <alignment horizontal="center" vertical="center" wrapText="1"/>
    </xf>
    <xf numFmtId="0" fontId="1" fillId="3" borderId="3" xfId="0" applyFont="1" applyFill="1" applyBorder="1" applyAlignment="1">
      <alignment horizontal="justify" vertical="center" wrapText="1"/>
    </xf>
    <xf numFmtId="1" fontId="1" fillId="3" borderId="2" xfId="0" applyNumberFormat="1" applyFont="1" applyFill="1" applyBorder="1" applyAlignment="1">
      <alignment horizontal="center" vertical="center" wrapText="1"/>
    </xf>
    <xf numFmtId="1" fontId="1" fillId="0" borderId="2" xfId="0" applyNumberFormat="1" applyFont="1" applyBorder="1" applyAlignment="1">
      <alignment horizontal="center" vertical="center" wrapText="1"/>
    </xf>
    <xf numFmtId="0" fontId="5" fillId="3" borderId="10" xfId="0" applyFont="1" applyFill="1" applyBorder="1" applyAlignment="1">
      <alignment horizontal="center" vertical="center" wrapText="1"/>
    </xf>
    <xf numFmtId="17" fontId="1" fillId="0" borderId="4" xfId="0" applyNumberFormat="1" applyFont="1" applyBorder="1" applyAlignment="1">
      <alignment horizontal="left" vertical="center" wrapText="1"/>
    </xf>
    <xf numFmtId="14" fontId="1" fillId="3" borderId="2" xfId="0" applyNumberFormat="1" applyFont="1" applyFill="1" applyBorder="1" applyAlignment="1">
      <alignment horizontal="left" vertical="center" wrapText="1"/>
    </xf>
    <xf numFmtId="0" fontId="1" fillId="0" borderId="1" xfId="0" applyFont="1" applyBorder="1" applyAlignment="1">
      <alignment horizontal="center" vertical="center"/>
    </xf>
    <xf numFmtId="0" fontId="1" fillId="0" borderId="0" xfId="0" applyFont="1" applyAlignment="1" applyProtection="1">
      <alignment horizontal="center" vertical="center" wrapText="1"/>
      <protection locked="0"/>
    </xf>
    <xf numFmtId="0" fontId="1" fillId="0" borderId="21" xfId="0" applyFont="1" applyBorder="1" applyAlignment="1">
      <alignment horizontal="justify" vertical="center" wrapText="1"/>
    </xf>
    <xf numFmtId="0" fontId="1" fillId="0" borderId="9" xfId="0" applyFont="1" applyBorder="1" applyAlignment="1">
      <alignment horizontal="center" vertical="center" wrapText="1"/>
    </xf>
    <xf numFmtId="0" fontId="12" fillId="3" borderId="2" xfId="0" applyFont="1" applyFill="1" applyBorder="1" applyAlignment="1">
      <alignment horizontal="justify" vertical="center" wrapText="1"/>
    </xf>
    <xf numFmtId="0" fontId="1" fillId="0" borderId="1" xfId="0" applyFont="1" applyBorder="1" applyAlignment="1">
      <alignment horizontal="justify" vertical="center" wrapText="1"/>
    </xf>
    <xf numFmtId="0" fontId="1" fillId="3" borderId="2" xfId="0" applyFont="1" applyFill="1" applyBorder="1" applyAlignment="1">
      <alignment vertical="center"/>
    </xf>
    <xf numFmtId="0" fontId="1" fillId="0" borderId="10" xfId="0" applyFont="1" applyBorder="1" applyAlignment="1">
      <alignment horizontal="center" vertical="center" wrapText="1"/>
    </xf>
    <xf numFmtId="0" fontId="10" fillId="0" borderId="2" xfId="0" applyFont="1" applyBorder="1" applyAlignment="1">
      <alignment horizontal="center" vertical="center" wrapText="1"/>
    </xf>
    <xf numFmtId="9" fontId="12" fillId="3" borderId="2" xfId="0" applyNumberFormat="1" applyFont="1" applyFill="1" applyBorder="1" applyAlignment="1">
      <alignment horizontal="center" vertical="center" wrapText="1"/>
    </xf>
    <xf numFmtId="9" fontId="10" fillId="0" borderId="2" xfId="0" applyNumberFormat="1" applyFont="1" applyBorder="1" applyAlignment="1">
      <alignment horizontal="center" vertical="center"/>
    </xf>
    <xf numFmtId="0" fontId="13" fillId="3" borderId="2" xfId="0" applyFont="1" applyFill="1" applyBorder="1" applyAlignment="1">
      <alignment horizontal="center" vertical="center" wrapText="1"/>
    </xf>
    <xf numFmtId="0" fontId="10" fillId="0" borderId="2" xfId="0" applyFont="1" applyBorder="1" applyAlignment="1">
      <alignment vertical="center" wrapText="1"/>
    </xf>
    <xf numFmtId="9" fontId="16" fillId="3" borderId="2" xfId="0" applyNumberFormat="1" applyFont="1" applyFill="1" applyBorder="1" applyAlignment="1">
      <alignment horizontal="center" vertical="center" wrapText="1"/>
    </xf>
    <xf numFmtId="0" fontId="12" fillId="3" borderId="2" xfId="0" applyFont="1" applyFill="1" applyBorder="1" applyAlignment="1">
      <alignment horizontal="center" vertical="center" wrapText="1"/>
    </xf>
    <xf numFmtId="1" fontId="12" fillId="3" borderId="2" xfId="0" applyNumberFormat="1" applyFont="1" applyFill="1" applyBorder="1" applyAlignment="1">
      <alignment horizontal="center" vertical="center" wrapText="1"/>
    </xf>
    <xf numFmtId="0" fontId="10" fillId="0" borderId="2" xfId="0" applyFont="1" applyBorder="1" applyAlignment="1">
      <alignment horizontal="justify" vertical="center" wrapText="1"/>
    </xf>
    <xf numFmtId="0" fontId="8" fillId="0" borderId="0" xfId="0" applyFont="1" applyAlignment="1" applyProtection="1">
      <alignment horizontal="center" vertical="center"/>
      <protection locked="0"/>
    </xf>
    <xf numFmtId="0" fontId="1" fillId="0" borderId="7" xfId="0" applyFont="1" applyBorder="1" applyAlignment="1">
      <alignment horizontal="center" vertical="center" wrapText="1"/>
    </xf>
    <xf numFmtId="0" fontId="10" fillId="0" borderId="0" xfId="0" applyFont="1" applyAlignment="1" applyProtection="1">
      <alignment horizontal="center" vertical="center" wrapText="1"/>
      <protection locked="0"/>
    </xf>
    <xf numFmtId="0" fontId="10" fillId="3" borderId="0" xfId="0" applyFont="1" applyFill="1" applyAlignment="1" applyProtection="1">
      <alignment horizontal="center" vertical="center"/>
      <protection locked="0"/>
    </xf>
    <xf numFmtId="0" fontId="9" fillId="3" borderId="0" xfId="0" applyFont="1" applyFill="1" applyAlignment="1" applyProtection="1">
      <alignment horizontal="center" vertical="center"/>
      <protection locked="0"/>
    </xf>
    <xf numFmtId="0" fontId="5" fillId="3" borderId="2" xfId="0" applyFont="1" applyFill="1" applyBorder="1" applyAlignment="1" applyProtection="1">
      <alignment horizontal="center" vertical="center" wrapText="1"/>
      <protection locked="0"/>
    </xf>
    <xf numFmtId="0" fontId="14" fillId="0" borderId="2" xfId="0" applyFont="1" applyBorder="1" applyAlignment="1">
      <alignment vertical="center" wrapText="1"/>
    </xf>
    <xf numFmtId="0" fontId="15" fillId="0" borderId="2" xfId="0" applyFont="1" applyBorder="1" applyAlignment="1">
      <alignment vertical="center" wrapText="1"/>
    </xf>
    <xf numFmtId="0" fontId="13" fillId="3" borderId="0" xfId="0" applyFont="1" applyFill="1" applyAlignment="1" applyProtection="1">
      <alignment horizontal="center" vertical="center" wrapText="1"/>
      <protection locked="0"/>
    </xf>
    <xf numFmtId="0" fontId="10" fillId="0" borderId="0" xfId="0" applyFont="1" applyAlignment="1" applyProtection="1">
      <alignment vertical="center" wrapText="1"/>
      <protection locked="0"/>
    </xf>
    <xf numFmtId="0" fontId="11" fillId="0" borderId="0" xfId="0" applyFont="1" applyAlignment="1" applyProtection="1">
      <alignment vertical="center" wrapText="1"/>
      <protection locked="0"/>
    </xf>
    <xf numFmtId="0" fontId="1" fillId="0" borderId="21" xfId="0" applyFont="1" applyBorder="1" applyAlignment="1" applyProtection="1">
      <alignment vertical="center" wrapText="1"/>
      <protection locked="0"/>
    </xf>
    <xf numFmtId="0" fontId="12" fillId="3" borderId="0" xfId="0" applyFont="1" applyFill="1" applyAlignment="1" applyProtection="1">
      <alignment horizontal="justify" vertical="center" wrapText="1"/>
      <protection locked="0"/>
    </xf>
    <xf numFmtId="9" fontId="12" fillId="3" borderId="0" xfId="0" applyNumberFormat="1" applyFont="1" applyFill="1" applyAlignment="1" applyProtection="1">
      <alignment horizontal="center" vertical="center" wrapText="1"/>
      <protection locked="0"/>
    </xf>
    <xf numFmtId="9" fontId="10" fillId="0" borderId="0" xfId="0" applyNumberFormat="1" applyFont="1" applyAlignment="1" applyProtection="1">
      <alignment horizontal="center" vertical="center"/>
      <protection locked="0"/>
    </xf>
    <xf numFmtId="0" fontId="12" fillId="3" borderId="0" xfId="0" applyFont="1" applyFill="1" applyAlignment="1" applyProtection="1">
      <alignment horizontal="center" vertical="center" wrapText="1"/>
      <protection locked="0"/>
    </xf>
    <xf numFmtId="0" fontId="10" fillId="0" borderId="0" xfId="0" applyFont="1" applyAlignment="1" applyProtection="1">
      <alignment horizontal="justify" vertical="center" wrapText="1"/>
      <protection locked="0"/>
    </xf>
    <xf numFmtId="0" fontId="5" fillId="0" borderId="0" xfId="0" applyFont="1" applyAlignment="1" applyProtection="1">
      <alignment horizontal="center" vertical="center" wrapText="1"/>
      <protection locked="0"/>
    </xf>
    <xf numFmtId="1" fontId="12" fillId="3" borderId="0" xfId="0" applyNumberFormat="1" applyFont="1" applyFill="1" applyAlignment="1" applyProtection="1">
      <alignment horizontal="center" vertical="center" wrapText="1"/>
      <protection locked="0"/>
    </xf>
    <xf numFmtId="0" fontId="1" fillId="0" borderId="0" xfId="0" applyFont="1" applyAlignment="1" applyProtection="1">
      <alignment horizontal="justify" vertical="center" wrapText="1"/>
      <protection locked="0"/>
    </xf>
    <xf numFmtId="0" fontId="1" fillId="0" borderId="0" xfId="0" applyFont="1" applyAlignment="1" applyProtection="1">
      <alignment horizontal="left" vertical="center" wrapText="1"/>
      <protection locked="0"/>
    </xf>
    <xf numFmtId="0" fontId="1" fillId="0" borderId="21" xfId="0" applyFont="1" applyBorder="1" applyAlignment="1" applyProtection="1">
      <alignment horizontal="center" vertical="center" wrapText="1"/>
      <protection locked="0"/>
    </xf>
    <xf numFmtId="0" fontId="10" fillId="3" borderId="2" xfId="0" applyFont="1" applyFill="1" applyBorder="1" applyAlignment="1">
      <alignment horizontal="center" vertical="center"/>
    </xf>
    <xf numFmtId="0" fontId="9" fillId="3" borderId="2" xfId="0" applyFont="1" applyFill="1" applyBorder="1" applyAlignment="1">
      <alignment horizontal="center" vertical="center"/>
    </xf>
    <xf numFmtId="9" fontId="10" fillId="3" borderId="2" xfId="0" applyNumberFormat="1" applyFont="1" applyFill="1" applyBorder="1" applyAlignment="1">
      <alignment vertical="center"/>
    </xf>
    <xf numFmtId="0" fontId="1" fillId="0" borderId="0" xfId="0" applyFont="1" applyAlignment="1">
      <alignment vertical="center" wrapText="1"/>
    </xf>
    <xf numFmtId="0" fontId="5" fillId="3" borderId="2" xfId="0" applyFont="1" applyFill="1" applyBorder="1" applyAlignment="1">
      <alignment horizontal="center" vertical="center" wrapText="1"/>
    </xf>
    <xf numFmtId="0" fontId="1" fillId="0" borderId="2" xfId="0" applyFont="1" applyBorder="1" applyAlignment="1">
      <alignment horizontal="center" vertical="center"/>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xf>
    <xf numFmtId="0" fontId="1" fillId="0" borderId="4" xfId="0" applyFont="1" applyBorder="1" applyAlignment="1">
      <alignment horizontal="left" vertical="center" wrapText="1"/>
    </xf>
    <xf numFmtId="0" fontId="1" fillId="0" borderId="9" xfId="0" applyFont="1" applyBorder="1" applyAlignment="1">
      <alignment horizontal="justify" vertical="justify" wrapText="1"/>
    </xf>
    <xf numFmtId="0" fontId="1" fillId="0" borderId="9" xfId="0" applyFont="1" applyBorder="1" applyAlignment="1">
      <alignment horizontal="justify" vertical="center" wrapText="1"/>
    </xf>
    <xf numFmtId="0" fontId="1" fillId="3" borderId="1" xfId="0" applyFont="1" applyFill="1" applyBorder="1" applyAlignment="1" applyProtection="1">
      <alignment horizontal="center" vertical="center" wrapText="1"/>
      <protection locked="0"/>
    </xf>
    <xf numFmtId="17" fontId="1" fillId="3" borderId="2" xfId="0" applyNumberFormat="1" applyFont="1" applyFill="1" applyBorder="1" applyAlignment="1">
      <alignment horizontal="center" vertical="center" wrapText="1"/>
    </xf>
    <xf numFmtId="17" fontId="1" fillId="3" borderId="1" xfId="0" applyNumberFormat="1" applyFont="1" applyFill="1" applyBorder="1" applyAlignment="1">
      <alignment horizontal="left" vertical="center" wrapText="1"/>
    </xf>
    <xf numFmtId="0" fontId="1" fillId="3" borderId="1" xfId="0" applyFont="1" applyFill="1" applyBorder="1" applyAlignment="1">
      <alignment horizontal="justify" wrapText="1"/>
    </xf>
    <xf numFmtId="42" fontId="1" fillId="0" borderId="2" xfId="0" applyNumberFormat="1" applyFont="1" applyBorder="1" applyAlignment="1">
      <alignment horizontal="center" vertical="center" wrapText="1"/>
    </xf>
    <xf numFmtId="0" fontId="1" fillId="0" borderId="2" xfId="0" applyFont="1" applyBorder="1" applyAlignment="1">
      <alignment vertical="center"/>
    </xf>
    <xf numFmtId="0" fontId="0" fillId="0" borderId="0" xfId="0" applyAlignment="1">
      <alignment vertical="top" wrapText="1"/>
    </xf>
    <xf numFmtId="0" fontId="0" fillId="0" borderId="0" xfId="0" applyAlignment="1">
      <alignment horizontal="left" vertical="top" wrapText="1"/>
    </xf>
    <xf numFmtId="1" fontId="1" fillId="0" borderId="2" xfId="0" applyNumberFormat="1" applyFont="1" applyBorder="1" applyAlignment="1">
      <alignment vertical="top" wrapText="1"/>
    </xf>
    <xf numFmtId="0" fontId="1" fillId="0" borderId="9" xfId="0" applyFont="1" applyBorder="1" applyAlignment="1">
      <alignment horizontal="left" vertical="center" wrapText="1"/>
    </xf>
    <xf numFmtId="0" fontId="1" fillId="0" borderId="8" xfId="0" applyFont="1" applyBorder="1" applyAlignment="1">
      <alignment horizontal="center" vertical="center" wrapText="1"/>
    </xf>
    <xf numFmtId="0" fontId="1" fillId="3" borderId="0" xfId="0" applyFont="1" applyFill="1" applyAlignment="1">
      <alignment vertical="center"/>
    </xf>
    <xf numFmtId="0" fontId="1" fillId="0" borderId="10" xfId="0" applyFont="1" applyBorder="1" applyAlignment="1">
      <alignment horizontal="justify" vertical="center" wrapText="1"/>
    </xf>
    <xf numFmtId="0" fontId="1" fillId="0" borderId="10" xfId="0" applyFont="1" applyBorder="1" applyAlignment="1">
      <alignment horizontal="left" vertical="center" wrapText="1"/>
    </xf>
    <xf numFmtId="9" fontId="11" fillId="3" borderId="2" xfId="0" applyNumberFormat="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0" fontId="0" fillId="0" borderId="2" xfId="0" applyBorder="1" applyAlignment="1" applyProtection="1">
      <alignment horizontal="center" vertical="center" wrapText="1"/>
      <protection locked="0"/>
    </xf>
    <xf numFmtId="0" fontId="1" fillId="3" borderId="2" xfId="0" applyFont="1" applyFill="1" applyBorder="1" applyAlignment="1" applyProtection="1">
      <alignment horizontal="justify" vertical="top" wrapText="1"/>
      <protection locked="0"/>
    </xf>
    <xf numFmtId="17"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justify" vertical="center" wrapText="1"/>
      <protection locked="0"/>
    </xf>
    <xf numFmtId="0" fontId="5" fillId="4" borderId="11" xfId="0" applyFont="1" applyFill="1" applyBorder="1" applyAlignment="1" applyProtection="1">
      <alignment horizontal="center" vertical="center" wrapText="1"/>
      <protection locked="0"/>
    </xf>
    <xf numFmtId="0" fontId="5" fillId="4" borderId="14" xfId="0" applyFont="1" applyFill="1" applyBorder="1" applyAlignment="1" applyProtection="1">
      <alignment horizontal="center" vertical="center" wrapText="1"/>
      <protection locked="0"/>
    </xf>
    <xf numFmtId="0" fontId="5" fillId="4" borderId="6" xfId="0" applyFont="1" applyFill="1" applyBorder="1" applyAlignment="1" applyProtection="1">
      <alignment horizontal="center" vertical="center" wrapText="1"/>
      <protection locked="0"/>
    </xf>
    <xf numFmtId="0" fontId="5" fillId="4" borderId="7" xfId="0" applyFont="1" applyFill="1" applyBorder="1" applyAlignment="1" applyProtection="1">
      <alignment horizontal="center" vertical="center" wrapText="1"/>
      <protection locked="0"/>
    </xf>
    <xf numFmtId="0" fontId="5" fillId="4"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wrapText="1"/>
      <protection locked="0"/>
    </xf>
    <xf numFmtId="0" fontId="5" fillId="6" borderId="11" xfId="0" applyFont="1"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1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protection locked="0"/>
    </xf>
    <xf numFmtId="0" fontId="5" fillId="5" borderId="13" xfId="0" applyFont="1" applyFill="1" applyBorder="1" applyAlignment="1" applyProtection="1">
      <alignment horizontal="center" vertical="center"/>
      <protection locked="0"/>
    </xf>
    <xf numFmtId="0" fontId="0" fillId="0" borderId="2" xfId="0" applyBorder="1" applyAlignment="1">
      <alignment horizontal="center" vertical="center" wrapText="1"/>
    </xf>
    <xf numFmtId="0" fontId="1" fillId="3" borderId="2" xfId="0" applyFont="1" applyFill="1" applyBorder="1" applyAlignment="1">
      <alignment horizontal="justify" vertical="top" wrapText="1"/>
    </xf>
    <xf numFmtId="0" fontId="1" fillId="3" borderId="1" xfId="0" applyFont="1" applyFill="1" applyBorder="1" applyAlignment="1" applyProtection="1">
      <alignment horizontal="left" vertical="center" wrapText="1"/>
      <protection locked="0"/>
    </xf>
    <xf numFmtId="0" fontId="0" fillId="0" borderId="0" xfId="0" applyAlignment="1" applyProtection="1">
      <alignment vertical="center"/>
      <protection locked="0"/>
    </xf>
    <xf numFmtId="0" fontId="0" fillId="0" borderId="1" xfId="0" applyBorder="1" applyAlignment="1" applyProtection="1">
      <alignment horizontal="center" vertical="center" wrapText="1"/>
      <protection locked="0"/>
    </xf>
    <xf numFmtId="0" fontId="1" fillId="0" borderId="9" xfId="0" applyFont="1" applyBorder="1" applyAlignment="1" applyProtection="1">
      <alignment horizontal="justify" vertical="center" wrapText="1"/>
      <protection locked="0"/>
    </xf>
    <xf numFmtId="0" fontId="1" fillId="0" borderId="9" xfId="0" applyFont="1" applyBorder="1" applyAlignment="1" applyProtection="1">
      <alignment horizontal="center" vertical="center" wrapText="1"/>
      <protection locked="0"/>
    </xf>
    <xf numFmtId="17" fontId="1" fillId="7" borderId="1" xfId="0" applyNumberFormat="1" applyFont="1" applyFill="1" applyBorder="1" applyAlignment="1" applyProtection="1">
      <alignment horizontal="center" vertical="center" wrapText="1"/>
      <protection locked="0"/>
    </xf>
    <xf numFmtId="0" fontId="1" fillId="8" borderId="1" xfId="0" applyFont="1" applyFill="1" applyBorder="1" applyAlignment="1" applyProtection="1">
      <alignment horizontal="center" vertical="center" wrapText="1"/>
      <protection locked="0"/>
    </xf>
    <xf numFmtId="0" fontId="1" fillId="9" borderId="1"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justify" vertical="top" wrapText="1"/>
      <protection locked="0"/>
    </xf>
    <xf numFmtId="0" fontId="17" fillId="0" borderId="2" xfId="0" applyFont="1" applyBorder="1" applyAlignment="1">
      <alignment vertical="center" wrapText="1"/>
    </xf>
    <xf numFmtId="0" fontId="17" fillId="0" borderId="2" xfId="0" applyFont="1" applyBorder="1" applyAlignment="1">
      <alignment horizontal="justify" vertical="center" wrapText="1"/>
    </xf>
    <xf numFmtId="0" fontId="18" fillId="0" borderId="0" xfId="0" applyFont="1" applyAlignment="1">
      <alignment vertical="center"/>
    </xf>
    <xf numFmtId="0" fontId="19" fillId="0" borderId="0" xfId="0" applyFont="1" applyAlignment="1">
      <alignment vertical="center"/>
    </xf>
    <xf numFmtId="0" fontId="17" fillId="0" borderId="0" xfId="0" applyFont="1"/>
    <xf numFmtId="0" fontId="17" fillId="0" borderId="0" xfId="0" applyFont="1" applyAlignment="1">
      <alignment horizontal="center" vertical="center"/>
    </xf>
    <xf numFmtId="0" fontId="17" fillId="0" borderId="0" xfId="0" applyFont="1" applyAlignment="1">
      <alignment wrapText="1"/>
    </xf>
    <xf numFmtId="0" fontId="17" fillId="10" borderId="23" xfId="0" applyFont="1" applyFill="1" applyBorder="1" applyAlignment="1">
      <alignment vertical="center" wrapText="1"/>
    </xf>
    <xf numFmtId="0" fontId="21" fillId="10" borderId="23" xfId="0" applyFont="1" applyFill="1" applyBorder="1" applyAlignment="1">
      <alignment horizontal="center" vertical="center" wrapText="1"/>
    </xf>
    <xf numFmtId="0" fontId="21" fillId="10" borderId="34" xfId="0" applyFont="1" applyFill="1" applyBorder="1" applyAlignment="1">
      <alignment horizontal="center" vertical="center" wrapText="1"/>
    </xf>
    <xf numFmtId="0" fontId="21" fillId="10" borderId="30" xfId="0" applyFont="1" applyFill="1" applyBorder="1" applyAlignment="1">
      <alignment horizontal="center" vertical="center" wrapText="1"/>
    </xf>
    <xf numFmtId="0" fontId="21" fillId="11" borderId="1" xfId="0" applyFont="1" applyFill="1" applyBorder="1" applyAlignment="1">
      <alignment horizontal="center" vertical="center" wrapText="1"/>
    </xf>
    <xf numFmtId="0" fontId="21" fillId="11" borderId="27" xfId="0" applyFont="1" applyFill="1" applyBorder="1" applyAlignment="1">
      <alignment horizontal="center" vertical="center" wrapText="1"/>
    </xf>
    <xf numFmtId="0" fontId="21" fillId="11" borderId="28" xfId="0" applyFont="1" applyFill="1" applyBorder="1" applyAlignment="1">
      <alignment horizontal="center" vertical="center" wrapText="1"/>
    </xf>
    <xf numFmtId="0" fontId="21" fillId="11" borderId="29" xfId="0" applyFont="1" applyFill="1" applyBorder="1" applyAlignment="1">
      <alignment horizontal="center" vertical="center" wrapText="1"/>
    </xf>
    <xf numFmtId="16" fontId="21" fillId="11" borderId="28" xfId="0" applyNumberFormat="1" applyFont="1" applyFill="1" applyBorder="1" applyAlignment="1">
      <alignment horizontal="center" vertical="center" wrapText="1"/>
    </xf>
    <xf numFmtId="9" fontId="17" fillId="0" borderId="2" xfId="2" applyFont="1" applyBorder="1" applyAlignment="1">
      <alignment horizontal="center" vertical="center"/>
    </xf>
    <xf numFmtId="9" fontId="17" fillId="0" borderId="32" xfId="2" applyFont="1" applyBorder="1" applyAlignment="1">
      <alignment horizontal="center" vertical="center"/>
    </xf>
    <xf numFmtId="0" fontId="17" fillId="0" borderId="2" xfId="0" applyFont="1" applyBorder="1"/>
    <xf numFmtId="9" fontId="17" fillId="0" borderId="2" xfId="0" applyNumberFormat="1" applyFont="1" applyBorder="1" applyAlignment="1">
      <alignment horizontal="center" vertical="center"/>
    </xf>
    <xf numFmtId="0" fontId="17" fillId="7" borderId="2" xfId="0" applyFont="1" applyFill="1" applyBorder="1"/>
    <xf numFmtId="0" fontId="17" fillId="12" borderId="2" xfId="0" applyFont="1" applyFill="1" applyBorder="1" applyAlignment="1">
      <alignment vertical="center" wrapText="1"/>
    </xf>
    <xf numFmtId="9" fontId="17" fillId="0" borderId="0" xfId="0" applyNumberFormat="1" applyFont="1" applyAlignment="1">
      <alignment horizontal="center" vertical="center"/>
    </xf>
    <xf numFmtId="9" fontId="17" fillId="0" borderId="33" xfId="0" applyNumberFormat="1" applyFont="1" applyBorder="1" applyAlignment="1">
      <alignment horizontal="center" vertical="center" wrapText="1"/>
    </xf>
    <xf numFmtId="0" fontId="17" fillId="9" borderId="2" xfId="0" applyFont="1" applyFill="1" applyBorder="1"/>
    <xf numFmtId="9" fontId="17" fillId="9" borderId="2" xfId="0" applyNumberFormat="1" applyFont="1" applyFill="1" applyBorder="1" applyAlignment="1">
      <alignment horizontal="center" vertical="center"/>
    </xf>
    <xf numFmtId="0" fontId="17" fillId="12" borderId="2" xfId="0" applyFont="1" applyFill="1" applyBorder="1"/>
    <xf numFmtId="0" fontId="17" fillId="0" borderId="27" xfId="0" applyFont="1" applyBorder="1" applyAlignment="1">
      <alignment vertical="center" wrapText="1"/>
    </xf>
    <xf numFmtId="9" fontId="17" fillId="0" borderId="4" xfId="0" applyNumberFormat="1" applyFont="1" applyBorder="1" applyAlignment="1">
      <alignment horizontal="center" vertical="center"/>
    </xf>
    <xf numFmtId="9" fontId="17" fillId="9" borderId="32" xfId="2" applyFont="1" applyFill="1" applyBorder="1" applyAlignment="1">
      <alignment horizontal="center" vertical="center"/>
    </xf>
    <xf numFmtId="0" fontId="17" fillId="0" borderId="0" xfId="0" applyFont="1" applyAlignment="1">
      <alignment vertical="center" wrapText="1"/>
    </xf>
    <xf numFmtId="9" fontId="17" fillId="0" borderId="2" xfId="0" applyNumberFormat="1" applyFont="1" applyBorder="1" applyAlignment="1">
      <alignment horizontal="center" vertical="center" wrapText="1"/>
    </xf>
    <xf numFmtId="0" fontId="17" fillId="0" borderId="2" xfId="0" applyFont="1" applyBorder="1" applyAlignment="1">
      <alignment wrapText="1"/>
    </xf>
    <xf numFmtId="0" fontId="17" fillId="0" borderId="2" xfId="0" applyFont="1" applyBorder="1" applyAlignment="1">
      <alignment horizontal="left" vertical="top" wrapText="1"/>
    </xf>
    <xf numFmtId="0" fontId="8" fillId="16" borderId="2" xfId="0" applyFont="1" applyFill="1" applyBorder="1" applyAlignment="1">
      <alignment vertical="center" wrapText="1"/>
    </xf>
    <xf numFmtId="0" fontId="18" fillId="16" borderId="0" xfId="0" applyFont="1" applyFill="1" applyAlignment="1">
      <alignment vertical="center"/>
    </xf>
    <xf numFmtId="0" fontId="17" fillId="3" borderId="2" xfId="0" applyFont="1" applyFill="1" applyBorder="1" applyAlignment="1">
      <alignment vertical="center" wrapText="1"/>
    </xf>
    <xf numFmtId="0" fontId="18" fillId="14" borderId="0" xfId="0" applyFont="1" applyFill="1" applyAlignment="1">
      <alignment vertical="center"/>
    </xf>
    <xf numFmtId="0" fontId="17" fillId="3" borderId="2" xfId="0" applyFont="1" applyFill="1" applyBorder="1" applyAlignment="1">
      <alignment horizontal="center" vertical="center"/>
    </xf>
    <xf numFmtId="0" fontId="22" fillId="0" borderId="2" xfId="0" applyFont="1" applyBorder="1" applyAlignment="1">
      <alignment horizontal="center" vertical="center"/>
    </xf>
    <xf numFmtId="0" fontId="23" fillId="0" borderId="2" xfId="0" applyFont="1" applyBorder="1" applyAlignment="1" applyProtection="1">
      <alignment vertical="center" wrapText="1"/>
      <protection locked="0"/>
    </xf>
    <xf numFmtId="0" fontId="23" fillId="0" borderId="2" xfId="0" applyFont="1" applyBorder="1" applyAlignment="1" applyProtection="1">
      <alignment vertical="center"/>
      <protection locked="0"/>
    </xf>
    <xf numFmtId="0" fontId="23" fillId="0" borderId="2" xfId="0" applyFont="1" applyBorder="1" applyAlignment="1">
      <alignment horizontal="left" vertical="center" wrapText="1"/>
    </xf>
    <xf numFmtId="0" fontId="18" fillId="0" borderId="2"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2" xfId="0" applyFont="1" applyBorder="1" applyAlignment="1" applyProtection="1">
      <alignment horizontal="center" vertical="center"/>
      <protection locked="0"/>
    </xf>
    <xf numFmtId="0" fontId="23" fillId="0" borderId="2" xfId="0" applyFont="1" applyBorder="1" applyAlignment="1">
      <alignment horizontal="center" vertical="center"/>
    </xf>
    <xf numFmtId="165" fontId="23" fillId="0" borderId="2" xfId="3" applyNumberFormat="1"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18" fillId="0" borderId="2" xfId="0" applyFont="1" applyBorder="1" applyAlignment="1">
      <alignment horizontal="left" vertical="center" wrapText="1"/>
    </xf>
    <xf numFmtId="0" fontId="23" fillId="0" borderId="2" xfId="0" applyFont="1" applyBorder="1" applyAlignment="1">
      <alignment horizontal="justify" vertical="justify" wrapText="1"/>
    </xf>
    <xf numFmtId="0" fontId="18" fillId="0" borderId="2" xfId="0" applyFont="1" applyBorder="1" applyAlignment="1">
      <alignment horizontal="justify" vertical="justify" wrapText="1"/>
    </xf>
    <xf numFmtId="0" fontId="0" fillId="0" borderId="0" xfId="0" applyAlignment="1">
      <alignment horizontal="center"/>
    </xf>
    <xf numFmtId="0" fontId="0" fillId="0" borderId="2" xfId="0" applyBorder="1" applyAlignment="1">
      <alignment horizontal="center"/>
    </xf>
    <xf numFmtId="0" fontId="23" fillId="0" borderId="2" xfId="0" applyFont="1" applyBorder="1" applyAlignment="1">
      <alignment horizontal="left" vertical="justify" wrapText="1"/>
    </xf>
    <xf numFmtId="0" fontId="18" fillId="0" borderId="2" xfId="0" applyFont="1" applyBorder="1" applyAlignment="1">
      <alignment horizontal="left" vertical="justify" wrapText="1"/>
    </xf>
    <xf numFmtId="0" fontId="23" fillId="0" borderId="2" xfId="0" applyFont="1" applyBorder="1" applyProtection="1">
      <protection locked="0"/>
    </xf>
    <xf numFmtId="0" fontId="0" fillId="0" borderId="2" xfId="0" applyBorder="1"/>
    <xf numFmtId="0" fontId="23" fillId="3" borderId="2" xfId="0" applyFont="1" applyFill="1" applyBorder="1" applyAlignment="1" applyProtection="1">
      <alignment horizontal="justify" vertical="center" wrapText="1"/>
      <protection locked="0"/>
    </xf>
    <xf numFmtId="0" fontId="27" fillId="13" borderId="9" xfId="0" applyFont="1" applyFill="1" applyBorder="1" applyAlignment="1" applyProtection="1">
      <alignment horizontal="center" vertical="center"/>
      <protection locked="0"/>
    </xf>
    <xf numFmtId="0" fontId="27" fillId="13" borderId="1" xfId="0" applyFont="1" applyFill="1" applyBorder="1" applyAlignment="1" applyProtection="1">
      <alignment horizontal="center" vertical="center"/>
      <protection locked="0"/>
    </xf>
    <xf numFmtId="0" fontId="0" fillId="0" borderId="2" xfId="0" applyBorder="1" applyAlignment="1">
      <alignment wrapText="1"/>
    </xf>
    <xf numFmtId="0" fontId="0" fillId="0" borderId="2" xfId="0" applyBorder="1" applyAlignment="1">
      <alignment horizontal="center" vertical="top"/>
    </xf>
    <xf numFmtId="0" fontId="29" fillId="19" borderId="38" xfId="0" applyFont="1" applyFill="1" applyBorder="1" applyAlignment="1">
      <alignment horizontal="center" vertical="center"/>
    </xf>
    <xf numFmtId="0" fontId="26" fillId="5" borderId="2" xfId="0" applyFont="1" applyFill="1" applyBorder="1" applyAlignment="1">
      <alignment horizontal="center" vertical="center" wrapText="1"/>
    </xf>
    <xf numFmtId="0" fontId="0" fillId="3" borderId="39" xfId="0" applyFill="1" applyBorder="1" applyAlignment="1">
      <alignment horizontal="left" vertical="center" wrapText="1"/>
    </xf>
    <xf numFmtId="0" fontId="29" fillId="15" borderId="40" xfId="0" applyFont="1" applyFill="1" applyBorder="1" applyAlignment="1">
      <alignment horizontal="center" vertical="center"/>
    </xf>
    <xf numFmtId="0" fontId="26" fillId="25" borderId="2" xfId="0" applyFont="1" applyFill="1" applyBorder="1" applyAlignment="1" applyProtection="1">
      <alignment horizontal="center" vertical="center" wrapText="1"/>
      <protection locked="0"/>
    </xf>
    <xf numFmtId="0" fontId="35" fillId="0" borderId="2" xfId="0" applyFont="1" applyBorder="1" applyAlignment="1">
      <alignment horizontal="left" vertical="center" wrapText="1"/>
    </xf>
    <xf numFmtId="0" fontId="33" fillId="0" borderId="2" xfId="0" applyFont="1" applyBorder="1" applyAlignment="1">
      <alignment horizontal="justify" vertical="center"/>
    </xf>
    <xf numFmtId="0" fontId="30" fillId="0" borderId="2" xfId="0" applyFont="1" applyBorder="1" applyAlignment="1">
      <alignment horizontal="center"/>
    </xf>
    <xf numFmtId="0" fontId="36" fillId="0" borderId="1" xfId="0" applyFont="1" applyBorder="1" applyAlignment="1">
      <alignment vertical="center" wrapText="1"/>
    </xf>
    <xf numFmtId="0" fontId="36" fillId="0" borderId="21" xfId="0" applyFont="1" applyBorder="1" applyAlignment="1">
      <alignment horizontal="center" vertical="center" wrapText="1"/>
    </xf>
    <xf numFmtId="0" fontId="36" fillId="0" borderId="2" xfId="7" applyFont="1" applyBorder="1" applyAlignment="1">
      <alignment horizontal="left" vertical="center" wrapText="1"/>
    </xf>
    <xf numFmtId="0" fontId="36" fillId="0" borderId="10" xfId="0" applyFont="1" applyBorder="1" applyAlignment="1">
      <alignment horizontal="left" vertical="center" wrapText="1"/>
    </xf>
    <xf numFmtId="0" fontId="36" fillId="0" borderId="2" xfId="7" applyFont="1" applyBorder="1" applyAlignment="1">
      <alignment vertical="center" wrapText="1"/>
    </xf>
    <xf numFmtId="0" fontId="36" fillId="0" borderId="1" xfId="7" applyFont="1" applyBorder="1" applyAlignment="1">
      <alignment horizontal="left" vertical="center" wrapText="1"/>
    </xf>
    <xf numFmtId="0" fontId="36" fillId="0" borderId="33" xfId="0" applyFont="1" applyBorder="1" applyAlignment="1">
      <alignment horizontal="center" vertical="center" wrapText="1"/>
    </xf>
    <xf numFmtId="0" fontId="36" fillId="0" borderId="1" xfId="7" applyFont="1" applyBorder="1" applyAlignment="1">
      <alignment horizontal="left" vertical="top" wrapText="1"/>
    </xf>
    <xf numFmtId="0" fontId="36" fillId="0" borderId="32" xfId="0" applyFont="1" applyBorder="1" applyAlignment="1">
      <alignment horizontal="left" vertical="center" wrapText="1"/>
    </xf>
    <xf numFmtId="0" fontId="36" fillId="0" borderId="2" xfId="0" applyFont="1" applyBorder="1" applyAlignment="1">
      <alignment horizontal="left" vertical="justify" wrapText="1"/>
    </xf>
    <xf numFmtId="0" fontId="36" fillId="0" borderId="35" xfId="0" applyFont="1" applyBorder="1" applyAlignment="1">
      <alignment horizontal="center" vertical="center" wrapText="1"/>
    </xf>
    <xf numFmtId="0" fontId="36" fillId="0" borderId="2" xfId="7" applyFont="1" applyBorder="1" applyAlignment="1">
      <alignment horizontal="left" vertical="top" wrapText="1"/>
    </xf>
    <xf numFmtId="0" fontId="36" fillId="0" borderId="32" xfId="0" applyFont="1" applyBorder="1" applyAlignment="1">
      <alignment horizontal="center" vertical="center" wrapText="1"/>
    </xf>
    <xf numFmtId="0" fontId="36" fillId="0" borderId="2" xfId="0" applyFont="1" applyBorder="1" applyAlignment="1">
      <alignment horizontal="left" vertical="top" wrapText="1"/>
    </xf>
    <xf numFmtId="0" fontId="36" fillId="0" borderId="42" xfId="7" applyFont="1" applyBorder="1" applyAlignment="1">
      <alignment horizontal="left" vertical="center" wrapText="1"/>
    </xf>
    <xf numFmtId="0" fontId="36" fillId="0" borderId="2" xfId="7" applyFont="1" applyBorder="1" applyAlignment="1">
      <alignment horizontal="center" vertical="center" wrapText="1"/>
    </xf>
    <xf numFmtId="0" fontId="36" fillId="0" borderId="2" xfId="7" applyFont="1" applyBorder="1" applyAlignment="1">
      <alignment horizontal="center" vertical="center"/>
    </xf>
    <xf numFmtId="0" fontId="36" fillId="0" borderId="2" xfId="7" applyFont="1" applyBorder="1"/>
    <xf numFmtId="0" fontId="36" fillId="0" borderId="2" xfId="0" applyFont="1" applyBorder="1" applyAlignment="1">
      <alignment horizontal="justify" vertical="center" wrapText="1"/>
    </xf>
    <xf numFmtId="9" fontId="36" fillId="0" borderId="2" xfId="0" applyNumberFormat="1" applyFont="1" applyBorder="1" applyAlignment="1">
      <alignment horizontal="center" vertical="center" wrapText="1"/>
    </xf>
    <xf numFmtId="9" fontId="36" fillId="0" borderId="2" xfId="2" applyFont="1" applyFill="1" applyBorder="1" applyAlignment="1">
      <alignment horizontal="center" vertical="center" wrapText="1"/>
    </xf>
    <xf numFmtId="0" fontId="36" fillId="0" borderId="2" xfId="0" applyFont="1" applyBorder="1" applyAlignment="1">
      <alignment vertical="center" wrapText="1"/>
    </xf>
    <xf numFmtId="166" fontId="36" fillId="0" borderId="2" xfId="0" applyNumberFormat="1" applyFont="1" applyBorder="1" applyAlignment="1">
      <alignment horizontal="center" vertical="center" wrapText="1"/>
    </xf>
    <xf numFmtId="0" fontId="39" fillId="0" borderId="0" xfId="0" applyFont="1"/>
    <xf numFmtId="0" fontId="38" fillId="0" borderId="0" xfId="0" applyFont="1"/>
    <xf numFmtId="0" fontId="40" fillId="26" borderId="2" xfId="0" applyFont="1" applyFill="1" applyBorder="1" applyAlignment="1">
      <alignment horizontal="center" vertical="center" wrapText="1"/>
    </xf>
    <xf numFmtId="0" fontId="36" fillId="30" borderId="35" xfId="0" applyFont="1" applyFill="1" applyBorder="1" applyAlignment="1">
      <alignment horizontal="center" vertical="center" wrapText="1"/>
    </xf>
    <xf numFmtId="0" fontId="36" fillId="30" borderId="32" xfId="0" applyFont="1" applyFill="1" applyBorder="1" applyAlignment="1">
      <alignment horizontal="center" vertical="center" wrapText="1"/>
    </xf>
    <xf numFmtId="0" fontId="36" fillId="30" borderId="2" xfId="0" applyFont="1" applyFill="1" applyBorder="1" applyAlignment="1">
      <alignment horizontal="left" vertical="center" wrapText="1"/>
    </xf>
    <xf numFmtId="0" fontId="41" fillId="28" borderId="2" xfId="0" applyFont="1" applyFill="1" applyBorder="1" applyAlignment="1">
      <alignment horizontal="center" vertical="center" wrapText="1"/>
    </xf>
    <xf numFmtId="0" fontId="41" fillId="31" borderId="1" xfId="0" applyFont="1" applyFill="1" applyBorder="1" applyAlignment="1">
      <alignment vertical="center" wrapText="1"/>
    </xf>
    <xf numFmtId="0" fontId="41" fillId="32" borderId="1" xfId="0" applyFont="1" applyFill="1" applyBorder="1" applyAlignment="1">
      <alignment vertical="center" wrapText="1"/>
    </xf>
    <xf numFmtId="0" fontId="36" fillId="30" borderId="33" xfId="0" applyFont="1" applyFill="1" applyBorder="1" applyAlignment="1">
      <alignment horizontal="center" vertical="center" wrapText="1"/>
    </xf>
    <xf numFmtId="0" fontId="36" fillId="30" borderId="32" xfId="0" applyFont="1" applyFill="1" applyBorder="1" applyAlignment="1">
      <alignment horizontal="left" vertical="center" wrapText="1"/>
    </xf>
    <xf numFmtId="0" fontId="36" fillId="30" borderId="2" xfId="0" applyFont="1" applyFill="1" applyBorder="1" applyAlignment="1">
      <alignment horizontal="center" vertical="center" wrapText="1"/>
    </xf>
    <xf numFmtId="0" fontId="36" fillId="30" borderId="1" xfId="0" applyFont="1" applyFill="1" applyBorder="1" applyAlignment="1">
      <alignment horizontal="left" vertical="center" wrapText="1"/>
    </xf>
    <xf numFmtId="0" fontId="41" fillId="32" borderId="1" xfId="0" applyFont="1" applyFill="1" applyBorder="1" applyAlignment="1">
      <alignment vertical="top" wrapText="1"/>
    </xf>
    <xf numFmtId="0" fontId="37" fillId="30" borderId="2" xfId="0" applyFont="1" applyFill="1" applyBorder="1" applyAlignment="1">
      <alignment horizontal="left" vertical="center" wrapText="1"/>
    </xf>
    <xf numFmtId="0" fontId="36" fillId="30" borderId="2" xfId="7" applyFont="1" applyFill="1" applyBorder="1" applyAlignment="1">
      <alignment horizontal="center" vertical="center" wrapText="1"/>
    </xf>
    <xf numFmtId="0" fontId="36" fillId="30" borderId="2" xfId="7" applyFont="1" applyFill="1" applyBorder="1" applyAlignment="1">
      <alignment horizontal="left" vertical="center" wrapText="1"/>
    </xf>
    <xf numFmtId="9" fontId="36" fillId="30" borderId="1" xfId="7" applyNumberFormat="1" applyFont="1" applyFill="1" applyBorder="1" applyAlignment="1">
      <alignment horizontal="center" vertical="center" wrapText="1"/>
    </xf>
    <xf numFmtId="0" fontId="36" fillId="30" borderId="1" xfId="7" applyFont="1" applyFill="1" applyBorder="1" applyAlignment="1">
      <alignment horizontal="center" vertical="center" wrapText="1"/>
    </xf>
    <xf numFmtId="0" fontId="41" fillId="0" borderId="2" xfId="0" applyFont="1" applyBorder="1" applyAlignment="1">
      <alignment horizontal="left" vertical="center" wrapText="1"/>
    </xf>
    <xf numFmtId="9" fontId="41" fillId="0" borderId="2" xfId="0" applyNumberFormat="1" applyFont="1" applyBorder="1" applyAlignment="1">
      <alignment horizontal="center" vertical="center" wrapText="1"/>
    </xf>
    <xf numFmtId="0" fontId="41" fillId="0" borderId="2" xfId="0" applyFont="1" applyBorder="1" applyAlignment="1">
      <alignment horizontal="justify" vertical="center" wrapText="1"/>
    </xf>
    <xf numFmtId="0" fontId="41" fillId="0" borderId="2" xfId="0" applyFont="1" applyBorder="1" applyAlignment="1">
      <alignment horizontal="center" vertical="center" wrapText="1"/>
    </xf>
    <xf numFmtId="0" fontId="41" fillId="0" borderId="2" xfId="0" applyFont="1" applyBorder="1" applyAlignment="1">
      <alignment horizontal="left" vertical="top" wrapText="1"/>
    </xf>
    <xf numFmtId="0" fontId="41" fillId="0" borderId="2" xfId="0" applyFont="1" applyBorder="1" applyAlignment="1">
      <alignment horizontal="center" vertical="top" wrapText="1"/>
    </xf>
    <xf numFmtId="166" fontId="41" fillId="0" borderId="2" xfId="0" applyNumberFormat="1" applyFont="1" applyBorder="1" applyAlignment="1">
      <alignment horizontal="center" vertical="center" wrapText="1"/>
    </xf>
    <xf numFmtId="9" fontId="41" fillId="0" borderId="2" xfId="0" applyNumberFormat="1" applyFont="1" applyBorder="1" applyAlignment="1">
      <alignment horizontal="left" vertical="center" wrapText="1" indent="1"/>
    </xf>
    <xf numFmtId="9" fontId="41" fillId="30" borderId="2" xfId="0" applyNumberFormat="1" applyFont="1" applyFill="1" applyBorder="1" applyAlignment="1">
      <alignment horizontal="center" vertical="center" wrapText="1"/>
    </xf>
    <xf numFmtId="0" fontId="41" fillId="30" borderId="2" xfId="0" applyFont="1" applyFill="1" applyBorder="1" applyAlignment="1">
      <alignment horizontal="justify" vertical="center" wrapText="1"/>
    </xf>
    <xf numFmtId="9" fontId="41" fillId="0" borderId="2" xfId="2" applyFont="1" applyFill="1" applyBorder="1" applyAlignment="1">
      <alignment horizontal="center" vertical="center" wrapText="1"/>
    </xf>
    <xf numFmtId="0" fontId="40" fillId="33" borderId="37" xfId="0" applyFont="1" applyFill="1" applyBorder="1"/>
    <xf numFmtId="0" fontId="40" fillId="33" borderId="10" xfId="0" applyFont="1" applyFill="1" applyBorder="1"/>
    <xf numFmtId="0" fontId="40" fillId="36" borderId="33" xfId="0" applyFont="1" applyFill="1" applyBorder="1" applyAlignment="1">
      <alignment vertical="center"/>
    </xf>
    <xf numFmtId="0" fontId="40" fillId="36" borderId="35" xfId="0" applyFont="1" applyFill="1" applyBorder="1" applyAlignment="1">
      <alignment vertical="center"/>
    </xf>
    <xf numFmtId="0" fontId="40" fillId="36" borderId="32" xfId="0" applyFont="1" applyFill="1" applyBorder="1" applyAlignment="1">
      <alignment vertical="center"/>
    </xf>
    <xf numFmtId="0" fontId="40" fillId="27" borderId="33" xfId="0" applyFont="1" applyFill="1" applyBorder="1" applyAlignment="1">
      <alignment vertical="center" wrapText="1"/>
    </xf>
    <xf numFmtId="0" fontId="40" fillId="27" borderId="35" xfId="0" applyFont="1" applyFill="1" applyBorder="1" applyAlignment="1">
      <alignment vertical="center" wrapText="1"/>
    </xf>
    <xf numFmtId="0" fontId="40" fillId="27" borderId="36" xfId="0" applyFont="1" applyFill="1" applyBorder="1" applyAlignment="1">
      <alignment vertical="center" wrapText="1"/>
    </xf>
    <xf numFmtId="0" fontId="40" fillId="27" borderId="37" xfId="0" applyFont="1" applyFill="1" applyBorder="1" applyAlignment="1">
      <alignment vertical="center" wrapText="1"/>
    </xf>
    <xf numFmtId="0" fontId="40" fillId="27" borderId="32" xfId="0" applyFont="1" applyFill="1" applyBorder="1" applyAlignment="1">
      <alignment vertical="center" wrapText="1"/>
    </xf>
    <xf numFmtId="0" fontId="40" fillId="26" borderId="33" xfId="0" applyFont="1" applyFill="1" applyBorder="1" applyAlignment="1">
      <alignment vertical="center"/>
    </xf>
    <xf numFmtId="0" fontId="40" fillId="26" borderId="35" xfId="0" applyFont="1" applyFill="1" applyBorder="1" applyAlignment="1">
      <alignment vertical="center"/>
    </xf>
    <xf numFmtId="0" fontId="40" fillId="26" borderId="32" xfId="0" applyFont="1" applyFill="1" applyBorder="1" applyAlignment="1">
      <alignment vertical="center"/>
    </xf>
    <xf numFmtId="0" fontId="40" fillId="26" borderId="33" xfId="0" applyFont="1" applyFill="1" applyBorder="1" applyAlignment="1">
      <alignment vertical="center" wrapText="1"/>
    </xf>
    <xf numFmtId="0" fontId="40" fillId="26" borderId="35" xfId="0" applyFont="1" applyFill="1" applyBorder="1" applyAlignment="1">
      <alignment vertical="center" wrapText="1"/>
    </xf>
    <xf numFmtId="0" fontId="40" fillId="26" borderId="32" xfId="0" applyFont="1" applyFill="1" applyBorder="1" applyAlignment="1">
      <alignment vertical="center" wrapText="1"/>
    </xf>
    <xf numFmtId="0" fontId="40" fillId="26" borderId="2" xfId="0" applyFont="1" applyFill="1" applyBorder="1" applyAlignment="1">
      <alignment vertical="center"/>
    </xf>
    <xf numFmtId="0" fontId="25" fillId="24" borderId="2" xfId="0" applyFont="1" applyFill="1" applyBorder="1" applyAlignment="1" applyProtection="1">
      <alignment vertical="center"/>
      <protection locked="0"/>
    </xf>
    <xf numFmtId="0" fontId="26" fillId="25" borderId="32" xfId="0" applyFont="1" applyFill="1" applyBorder="1" applyAlignment="1" applyProtection="1">
      <alignment horizontal="center" vertical="center" wrapText="1"/>
      <protection locked="0"/>
    </xf>
    <xf numFmtId="0" fontId="21" fillId="20" borderId="2" xfId="0" applyFont="1" applyFill="1" applyBorder="1" applyAlignment="1" applyProtection="1">
      <alignment vertical="center"/>
      <protection locked="0"/>
    </xf>
    <xf numFmtId="0" fontId="17" fillId="20" borderId="2" xfId="0" applyFont="1" applyFill="1" applyBorder="1" applyAlignment="1" applyProtection="1">
      <alignment horizontal="center" vertical="center"/>
      <protection locked="0"/>
    </xf>
    <xf numFmtId="0" fontId="26" fillId="20" borderId="2" xfId="0" applyFont="1" applyFill="1" applyBorder="1" applyAlignment="1" applyProtection="1">
      <alignment vertical="center"/>
      <protection locked="0"/>
    </xf>
    <xf numFmtId="0" fontId="23" fillId="0" borderId="0" xfId="0" applyFont="1" applyAlignment="1" applyProtection="1">
      <alignment vertical="center"/>
      <protection locked="0"/>
    </xf>
    <xf numFmtId="0" fontId="25" fillId="24" borderId="2" xfId="0" applyFont="1" applyFill="1" applyBorder="1" applyAlignment="1" applyProtection="1">
      <alignment horizontal="center" vertical="center"/>
      <protection locked="0"/>
    </xf>
    <xf numFmtId="0" fontId="23" fillId="0" borderId="2" xfId="0" applyFont="1" applyBorder="1" applyAlignment="1" applyProtection="1">
      <alignment horizontal="left" vertical="center" wrapText="1"/>
      <protection locked="0"/>
    </xf>
    <xf numFmtId="0" fontId="44" fillId="20" borderId="2" xfId="0" applyFont="1" applyFill="1" applyBorder="1" applyAlignment="1" applyProtection="1">
      <alignment horizontal="center" vertical="center"/>
      <protection locked="0"/>
    </xf>
    <xf numFmtId="0" fontId="42" fillId="47" borderId="3" xfId="0" applyFont="1" applyFill="1" applyBorder="1" applyAlignment="1">
      <alignment horizontal="center" vertical="center" wrapText="1"/>
    </xf>
    <xf numFmtId="0" fontId="42" fillId="47" borderId="12" xfId="0" applyFont="1" applyFill="1" applyBorder="1" applyAlignment="1">
      <alignment horizontal="center" vertical="center" wrapText="1"/>
    </xf>
    <xf numFmtId="0" fontId="42" fillId="47" borderId="2" xfId="0" applyFont="1" applyFill="1" applyBorder="1" applyAlignment="1">
      <alignment horizontal="center" vertical="center" wrapText="1"/>
    </xf>
    <xf numFmtId="9" fontId="35" fillId="0" borderId="2" xfId="0" applyNumberFormat="1" applyFont="1" applyBorder="1" applyAlignment="1">
      <alignment horizontal="center" vertical="center" wrapText="1"/>
    </xf>
    <xf numFmtId="9" fontId="36" fillId="0" borderId="2" xfId="0" applyNumberFormat="1" applyFont="1" applyBorder="1" applyAlignment="1">
      <alignment horizontal="center" vertical="center"/>
    </xf>
    <xf numFmtId="9" fontId="47" fillId="0" borderId="3" xfId="0" applyNumberFormat="1" applyFont="1" applyBorder="1" applyAlignment="1">
      <alignment horizontal="center" vertical="center" wrapText="1"/>
    </xf>
    <xf numFmtId="0" fontId="47" fillId="0" borderId="2" xfId="0" applyFont="1" applyBorder="1" applyAlignment="1">
      <alignment horizontal="center" vertical="center" wrapText="1"/>
    </xf>
    <xf numFmtId="0" fontId="32" fillId="3" borderId="2" xfId="0" applyFont="1" applyFill="1" applyBorder="1" applyAlignment="1">
      <alignment horizontal="center" vertical="center" wrapText="1"/>
    </xf>
    <xf numFmtId="0" fontId="0" fillId="0" borderId="2" xfId="0" applyBorder="1" applyAlignment="1">
      <alignment horizontal="left" vertical="center" wrapText="1"/>
    </xf>
    <xf numFmtId="0" fontId="32" fillId="3" borderId="3" xfId="0" applyFont="1" applyFill="1" applyBorder="1" applyAlignment="1">
      <alignment horizontal="center" vertical="center" wrapText="1"/>
    </xf>
    <xf numFmtId="0" fontId="26" fillId="3" borderId="2" xfId="0" applyFont="1" applyFill="1" applyBorder="1" applyAlignment="1" applyProtection="1">
      <alignment horizontal="center" vertical="center" wrapText="1"/>
      <protection locked="0"/>
    </xf>
    <xf numFmtId="0" fontId="23" fillId="3" borderId="2" xfId="0" applyFont="1" applyFill="1" applyBorder="1" applyAlignment="1" applyProtection="1">
      <alignment vertical="center"/>
      <protection locked="0"/>
    </xf>
    <xf numFmtId="0" fontId="23" fillId="3" borderId="2"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protection locked="0"/>
    </xf>
    <xf numFmtId="0" fontId="0" fillId="0" borderId="0" xfId="0" applyAlignment="1">
      <alignment wrapText="1"/>
    </xf>
    <xf numFmtId="0" fontId="0" fillId="0" borderId="41" xfId="0" applyBorder="1" applyAlignment="1">
      <alignment horizontal="left" vertical="center" wrapText="1"/>
    </xf>
    <xf numFmtId="0" fontId="1" fillId="0" borderId="41" xfId="0" applyFont="1" applyBorder="1" applyAlignment="1">
      <alignment horizontal="justify" vertical="justify" wrapText="1"/>
    </xf>
    <xf numFmtId="0" fontId="1" fillId="0" borderId="41" xfId="0" applyFont="1" applyBorder="1" applyAlignment="1">
      <alignment horizontal="left" vertical="center" wrapText="1"/>
    </xf>
    <xf numFmtId="9" fontId="0" fillId="0" borderId="2" xfId="0" applyNumberFormat="1" applyBorder="1" applyAlignment="1">
      <alignment horizontal="center"/>
    </xf>
    <xf numFmtId="9" fontId="0" fillId="0" borderId="2" xfId="0" applyNumberFormat="1" applyBorder="1"/>
    <xf numFmtId="0" fontId="0" fillId="0" borderId="41" xfId="0" applyBorder="1"/>
    <xf numFmtId="0" fontId="0" fillId="0" borderId="43" xfId="0" applyBorder="1"/>
    <xf numFmtId="0" fontId="0" fillId="0" borderId="0" xfId="0" applyAlignment="1">
      <alignment horizontal="center" vertical="center" wrapText="1"/>
    </xf>
    <xf numFmtId="0" fontId="31" fillId="0" borderId="2" xfId="0" applyFont="1" applyBorder="1" applyAlignment="1">
      <alignment horizontal="center" vertical="center" wrapText="1"/>
    </xf>
    <xf numFmtId="0" fontId="31" fillId="0" borderId="3" xfId="0" applyFont="1" applyBorder="1" applyAlignment="1">
      <alignment horizontal="center" vertical="center" wrapText="1"/>
    </xf>
    <xf numFmtId="0" fontId="31" fillId="0" borderId="12" xfId="0" applyFont="1" applyBorder="1" applyAlignment="1">
      <alignment horizontal="center" vertical="center" wrapText="1"/>
    </xf>
    <xf numFmtId="0" fontId="0" fillId="0" borderId="2" xfId="0" applyBorder="1" applyAlignment="1" applyProtection="1">
      <alignment horizontal="center" vertical="center"/>
      <protection locked="0"/>
    </xf>
    <xf numFmtId="0" fontId="31" fillId="47" borderId="2" xfId="0" applyFont="1" applyFill="1" applyBorder="1" applyAlignment="1">
      <alignment horizontal="center" vertical="center" wrapText="1"/>
    </xf>
    <xf numFmtId="0" fontId="31" fillId="47" borderId="3" xfId="0" applyFont="1" applyFill="1" applyBorder="1" applyAlignment="1">
      <alignment horizontal="center" vertical="center" wrapText="1"/>
    </xf>
    <xf numFmtId="0" fontId="31" fillId="47" borderId="12" xfId="0" applyFont="1" applyFill="1" applyBorder="1" applyAlignment="1">
      <alignment horizontal="center" vertical="center" wrapText="1"/>
    </xf>
    <xf numFmtId="0" fontId="31" fillId="49" borderId="2" xfId="0" applyFont="1" applyFill="1" applyBorder="1" applyAlignment="1">
      <alignment horizontal="center" vertical="center" wrapText="1"/>
    </xf>
    <xf numFmtId="0" fontId="31" fillId="47" borderId="4" xfId="0" applyFont="1" applyFill="1" applyBorder="1" applyAlignment="1">
      <alignment horizontal="center" vertical="center" wrapText="1"/>
    </xf>
    <xf numFmtId="0" fontId="31" fillId="47" borderId="21" xfId="0" applyFont="1" applyFill="1" applyBorder="1" applyAlignment="1">
      <alignment horizontal="center" vertical="center" wrapText="1"/>
    </xf>
    <xf numFmtId="0" fontId="32" fillId="3" borderId="1" xfId="0" applyFont="1" applyFill="1" applyBorder="1" applyAlignment="1">
      <alignment horizontal="center" vertical="center" wrapText="1"/>
    </xf>
    <xf numFmtId="0" fontId="1" fillId="30" borderId="2" xfId="0" applyFont="1" applyFill="1" applyBorder="1" applyAlignment="1">
      <alignment horizontal="left" vertical="center" wrapText="1"/>
    </xf>
    <xf numFmtId="0" fontId="1" fillId="30" borderId="33" xfId="0" applyFont="1" applyFill="1" applyBorder="1" applyAlignment="1">
      <alignment horizontal="center" vertical="center" wrapText="1"/>
    </xf>
    <xf numFmtId="0" fontId="1" fillId="0" borderId="2" xfId="7" applyFont="1" applyBorder="1" applyAlignment="1">
      <alignment horizontal="left" vertical="top" wrapText="1"/>
    </xf>
    <xf numFmtId="0" fontId="1" fillId="0" borderId="33" xfId="0" applyFont="1" applyBorder="1" applyAlignment="1">
      <alignment horizontal="center" vertical="center" wrapText="1"/>
    </xf>
    <xf numFmtId="0" fontId="50" fillId="33" borderId="37" xfId="0" applyFont="1" applyFill="1" applyBorder="1"/>
    <xf numFmtId="0" fontId="1" fillId="30" borderId="1" xfId="0" applyFont="1" applyFill="1" applyBorder="1" applyAlignment="1">
      <alignment horizontal="left" vertical="center" wrapText="1"/>
    </xf>
    <xf numFmtId="0" fontId="1" fillId="30" borderId="1" xfId="7" applyFont="1" applyFill="1" applyBorder="1" applyAlignment="1">
      <alignment vertical="center" wrapText="1"/>
    </xf>
    <xf numFmtId="0" fontId="1" fillId="30" borderId="2" xfId="7" applyFont="1" applyFill="1" applyBorder="1" applyAlignment="1">
      <alignment horizontal="center" vertical="center" wrapText="1"/>
    </xf>
    <xf numFmtId="0" fontId="1" fillId="30" borderId="2" xfId="7" applyFont="1" applyFill="1" applyBorder="1" applyAlignment="1">
      <alignment horizontal="left" vertical="center" wrapText="1"/>
    </xf>
    <xf numFmtId="0" fontId="1" fillId="30" borderId="1" xfId="7" applyFont="1" applyFill="1" applyBorder="1" applyAlignment="1">
      <alignment horizontal="left" vertical="center" wrapText="1"/>
    </xf>
    <xf numFmtId="9" fontId="1" fillId="30" borderId="1" xfId="7" applyNumberFormat="1" applyFont="1" applyFill="1" applyBorder="1" applyAlignment="1">
      <alignment horizontal="center" vertical="center" wrapText="1"/>
    </xf>
    <xf numFmtId="0" fontId="1" fillId="30" borderId="1" xfId="7" applyFont="1" applyFill="1" applyBorder="1" applyAlignment="1">
      <alignment horizontal="center" vertical="center" wrapText="1"/>
    </xf>
    <xf numFmtId="0" fontId="1" fillId="0" borderId="2" xfId="7" applyFont="1" applyBorder="1" applyAlignment="1">
      <alignment horizontal="left" vertical="center" wrapText="1"/>
    </xf>
    <xf numFmtId="0" fontId="1" fillId="0" borderId="2" xfId="7" applyFont="1" applyBorder="1" applyAlignment="1">
      <alignment horizontal="center" vertical="center" wrapText="1"/>
    </xf>
    <xf numFmtId="0" fontId="1" fillId="0" borderId="2" xfId="7" applyFont="1" applyBorder="1" applyAlignment="1">
      <alignment horizontal="center" vertical="center"/>
    </xf>
    <xf numFmtId="9" fontId="1" fillId="0" borderId="2" xfId="2" applyFont="1" applyFill="1" applyBorder="1" applyAlignment="1">
      <alignment horizontal="center" vertical="center" wrapText="1"/>
    </xf>
    <xf numFmtId="0" fontId="50" fillId="36" borderId="35" xfId="0" applyFont="1" applyFill="1" applyBorder="1" applyAlignment="1">
      <alignment vertical="center"/>
    </xf>
    <xf numFmtId="0" fontId="51" fillId="0" borderId="1" xfId="0" applyFont="1" applyBorder="1" applyAlignment="1">
      <alignment vertical="center" wrapText="1"/>
    </xf>
    <xf numFmtId="0" fontId="51" fillId="0" borderId="2" xfId="0" applyFont="1" applyBorder="1" applyAlignment="1">
      <alignment horizontal="left" vertical="center" wrapText="1"/>
    </xf>
    <xf numFmtId="9" fontId="51" fillId="0" borderId="2" xfId="0" applyNumberFormat="1" applyFont="1" applyBorder="1" applyAlignment="1">
      <alignment horizontal="center" vertical="center" wrapText="1"/>
    </xf>
    <xf numFmtId="0" fontId="51" fillId="0" borderId="2" xfId="0" applyFont="1" applyBorder="1" applyAlignment="1">
      <alignment horizontal="justify"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top" wrapText="1"/>
    </xf>
    <xf numFmtId="0" fontId="51" fillId="0" borderId="2" xfId="0" applyFont="1" applyBorder="1" applyAlignment="1">
      <alignment horizontal="center" vertical="top" wrapText="1"/>
    </xf>
    <xf numFmtId="166" fontId="51" fillId="0" borderId="2" xfId="0" applyNumberFormat="1" applyFont="1" applyBorder="1" applyAlignment="1">
      <alignment horizontal="center" vertical="center" wrapText="1"/>
    </xf>
    <xf numFmtId="166" fontId="1" fillId="0" borderId="2" xfId="0" applyNumberFormat="1" applyFont="1" applyBorder="1" applyAlignment="1">
      <alignment horizontal="center" vertical="center" wrapText="1"/>
    </xf>
    <xf numFmtId="9" fontId="51" fillId="0" borderId="2" xfId="0" applyNumberFormat="1" applyFont="1" applyBorder="1" applyAlignment="1">
      <alignment horizontal="left" vertical="center" wrapText="1" indent="1"/>
    </xf>
    <xf numFmtId="9" fontId="51" fillId="30" borderId="2" xfId="0" applyNumberFormat="1" applyFont="1" applyFill="1" applyBorder="1" applyAlignment="1">
      <alignment horizontal="center" vertical="center" wrapText="1"/>
    </xf>
    <xf numFmtId="0" fontId="51" fillId="30" borderId="2" xfId="0" applyFont="1" applyFill="1" applyBorder="1" applyAlignment="1">
      <alignment horizontal="justify" vertical="center" wrapText="1"/>
    </xf>
    <xf numFmtId="9" fontId="51" fillId="0" borderId="2" xfId="2" applyFont="1" applyFill="1" applyBorder="1" applyAlignment="1">
      <alignment horizontal="center" vertical="center" wrapText="1"/>
    </xf>
    <xf numFmtId="0" fontId="51" fillId="0" borderId="2" xfId="0" applyFont="1" applyBorder="1" applyAlignment="1">
      <alignment vertical="center" wrapText="1"/>
    </xf>
    <xf numFmtId="0" fontId="51" fillId="0" borderId="1" xfId="0" applyFont="1" applyBorder="1" applyAlignment="1">
      <alignment horizontal="justify" vertical="center" wrapText="1"/>
    </xf>
    <xf numFmtId="0" fontId="5" fillId="0" borderId="2" xfId="0" applyFont="1" applyBorder="1" applyAlignment="1">
      <alignment horizontal="justify" vertical="center" wrapText="1"/>
    </xf>
    <xf numFmtId="0" fontId="1" fillId="0" borderId="21" xfId="0" applyFont="1" applyBorder="1" applyAlignment="1">
      <alignment horizontal="center" vertical="center" wrapText="1"/>
    </xf>
    <xf numFmtId="0" fontId="1" fillId="0" borderId="1" xfId="7" applyFont="1" applyBorder="1" applyAlignment="1">
      <alignment horizontal="left" vertical="top" wrapText="1"/>
    </xf>
    <xf numFmtId="0" fontId="1" fillId="0" borderId="2" xfId="0" applyFont="1" applyBorder="1" applyAlignment="1">
      <alignment horizontal="left" vertical="justify" wrapText="1"/>
    </xf>
    <xf numFmtId="0" fontId="1" fillId="0" borderId="2" xfId="7" applyFont="1" applyBorder="1" applyAlignment="1">
      <alignment vertical="center" wrapText="1"/>
    </xf>
    <xf numFmtId="0" fontId="50" fillId="26" borderId="2" xfId="0" applyFont="1" applyFill="1" applyBorder="1" applyAlignment="1">
      <alignment vertical="center" wrapText="1"/>
    </xf>
    <xf numFmtId="0" fontId="23" fillId="0" borderId="0" xfId="0" applyFont="1" applyAlignment="1" applyProtection="1">
      <alignment vertical="center" wrapText="1"/>
      <protection locked="0"/>
    </xf>
    <xf numFmtId="0" fontId="27" fillId="39" borderId="2" xfId="0" applyFont="1" applyFill="1" applyBorder="1" applyAlignment="1" applyProtection="1">
      <alignment horizontal="center" vertical="center"/>
      <protection locked="0"/>
    </xf>
    <xf numFmtId="0" fontId="5" fillId="5" borderId="2" xfId="0" applyFont="1" applyFill="1" applyBorder="1" applyAlignment="1">
      <alignment horizontal="center" vertical="center" wrapText="1"/>
    </xf>
    <xf numFmtId="0" fontId="0" fillId="43" borderId="2" xfId="0" applyFill="1" applyBorder="1" applyAlignment="1">
      <alignment horizontal="center" vertical="center"/>
    </xf>
    <xf numFmtId="9" fontId="47" fillId="0" borderId="2" xfId="0" applyNumberFormat="1" applyFont="1" applyBorder="1" applyAlignment="1">
      <alignment horizontal="center" vertical="center" wrapText="1"/>
    </xf>
    <xf numFmtId="0" fontId="35" fillId="0" borderId="2" xfId="0" applyFont="1" applyBorder="1" applyAlignment="1">
      <alignment horizontal="center" vertical="center" wrapText="1"/>
    </xf>
    <xf numFmtId="9" fontId="1" fillId="0" borderId="3" xfId="0" applyNumberFormat="1" applyFont="1" applyBorder="1" applyAlignment="1">
      <alignment horizontal="center" vertical="center" wrapText="1"/>
    </xf>
    <xf numFmtId="0" fontId="54" fillId="0" borderId="2" xfId="0" applyFont="1" applyBorder="1" applyAlignment="1">
      <alignment horizontal="center" vertical="center" wrapText="1"/>
    </xf>
    <xf numFmtId="9" fontId="48" fillId="0" borderId="2" xfId="0" applyNumberFormat="1" applyFont="1" applyBorder="1" applyAlignment="1">
      <alignment vertical="center" wrapText="1"/>
    </xf>
    <xf numFmtId="0" fontId="0" fillId="3" borderId="2" xfId="0" applyFill="1" applyBorder="1" applyAlignment="1" applyProtection="1">
      <alignment vertical="center" wrapText="1"/>
      <protection locked="0"/>
    </xf>
    <xf numFmtId="9" fontId="36" fillId="0" borderId="2" xfId="2" applyFont="1" applyFill="1" applyBorder="1" applyAlignment="1" applyProtection="1">
      <alignment horizontal="center" vertical="center" wrapText="1"/>
    </xf>
    <xf numFmtId="0" fontId="36" fillId="0" borderId="2" xfId="2" applyNumberFormat="1" applyFont="1" applyFill="1" applyBorder="1" applyAlignment="1" applyProtection="1">
      <alignment horizontal="center" vertical="center" wrapText="1"/>
    </xf>
    <xf numFmtId="9" fontId="36" fillId="0" borderId="3" xfId="2" applyFont="1" applyFill="1" applyBorder="1" applyAlignment="1" applyProtection="1">
      <alignment horizontal="center" vertical="center" wrapText="1"/>
    </xf>
    <xf numFmtId="9" fontId="47" fillId="0" borderId="1" xfId="0" applyNumberFormat="1" applyFont="1" applyBorder="1" applyAlignment="1">
      <alignment horizontal="center" vertical="center" wrapText="1"/>
    </xf>
    <xf numFmtId="44" fontId="35" fillId="3" borderId="2" xfId="9" applyFont="1" applyFill="1" applyBorder="1" applyAlignment="1">
      <alignment horizontal="center"/>
    </xf>
    <xf numFmtId="0" fontId="36" fillId="3" borderId="2" xfId="0" applyFont="1" applyFill="1" applyBorder="1" applyAlignment="1">
      <alignment horizontal="center" vertical="center"/>
    </xf>
    <xf numFmtId="9" fontId="36" fillId="0" borderId="3" xfId="0" applyNumberFormat="1" applyFont="1" applyBorder="1" applyAlignment="1">
      <alignment horizontal="center" vertical="center" wrapText="1"/>
    </xf>
    <xf numFmtId="9" fontId="47" fillId="0" borderId="2" xfId="0" applyNumberFormat="1" applyFont="1" applyBorder="1" applyAlignment="1">
      <alignment horizontal="center" vertical="center"/>
    </xf>
    <xf numFmtId="0" fontId="0" fillId="3" borderId="3" xfId="0" applyFill="1" applyBorder="1" applyAlignment="1">
      <alignment vertical="center" wrapText="1"/>
    </xf>
    <xf numFmtId="0" fontId="45" fillId="39" borderId="33" xfId="0" applyFont="1" applyFill="1" applyBorder="1" applyAlignment="1">
      <alignment vertical="center" wrapText="1"/>
    </xf>
    <xf numFmtId="0" fontId="45" fillId="39" borderId="35" xfId="0" applyFont="1" applyFill="1" applyBorder="1" applyAlignment="1">
      <alignment vertical="center" wrapText="1"/>
    </xf>
    <xf numFmtId="0" fontId="45" fillId="39" borderId="32" xfId="0" applyFont="1" applyFill="1" applyBorder="1" applyAlignment="1">
      <alignment vertical="center" wrapText="1"/>
    </xf>
    <xf numFmtId="0" fontId="26" fillId="13" borderId="33" xfId="0" applyFont="1" applyFill="1" applyBorder="1" applyAlignment="1">
      <alignment vertical="center"/>
    </xf>
    <xf numFmtId="0" fontId="26" fillId="13" borderId="35" xfId="0" applyFont="1" applyFill="1" applyBorder="1" applyAlignment="1">
      <alignment vertical="center"/>
    </xf>
    <xf numFmtId="0" fontId="28" fillId="13" borderId="21" xfId="0" applyFont="1" applyFill="1" applyBorder="1" applyAlignment="1">
      <alignment vertical="center" wrapText="1"/>
    </xf>
    <xf numFmtId="0" fontId="5" fillId="2" borderId="1" xfId="0" applyFont="1" applyFill="1" applyBorder="1" applyAlignment="1">
      <alignment horizontal="center" vertical="center" wrapText="1"/>
    </xf>
    <xf numFmtId="0" fontId="30" fillId="5" borderId="1" xfId="0" applyFont="1" applyFill="1" applyBorder="1" applyAlignment="1">
      <alignment horizontal="center" vertical="center"/>
    </xf>
    <xf numFmtId="0" fontId="30" fillId="5" borderId="1" xfId="0"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wrapText="1"/>
      <protection locked="0"/>
    </xf>
    <xf numFmtId="0" fontId="30" fillId="45" borderId="1" xfId="0" applyFont="1" applyFill="1" applyBorder="1" applyAlignment="1" applyProtection="1">
      <alignment horizontal="center" vertical="center" wrapText="1"/>
      <protection locked="0"/>
    </xf>
    <xf numFmtId="0" fontId="30" fillId="45" borderId="1" xfId="0" applyFont="1" applyFill="1" applyBorder="1" applyAlignment="1">
      <alignment horizontal="center" vertical="center" wrapText="1"/>
    </xf>
    <xf numFmtId="0" fontId="30" fillId="18" borderId="1" xfId="0" applyFont="1" applyFill="1" applyBorder="1" applyAlignment="1">
      <alignment horizontal="center" vertical="center" wrapText="1"/>
    </xf>
    <xf numFmtId="0" fontId="30" fillId="18" borderId="1" xfId="0" applyFont="1" applyFill="1" applyBorder="1" applyAlignment="1" applyProtection="1">
      <alignment horizontal="center" vertical="center" wrapText="1"/>
      <protection locked="0"/>
    </xf>
    <xf numFmtId="0" fontId="5" fillId="18" borderId="1" xfId="0" applyFont="1" applyFill="1" applyBorder="1" applyAlignment="1" applyProtection="1">
      <alignment horizontal="center" vertical="center"/>
      <protection locked="0"/>
    </xf>
    <xf numFmtId="0" fontId="5" fillId="18" borderId="1" xfId="0" applyFont="1" applyFill="1" applyBorder="1" applyAlignment="1" applyProtection="1">
      <alignment horizontal="center" vertical="center" wrapText="1"/>
      <protection locked="0"/>
    </xf>
    <xf numFmtId="0" fontId="30" fillId="41" borderId="1" xfId="0" applyFont="1" applyFill="1" applyBorder="1" applyAlignment="1" applyProtection="1">
      <alignment horizontal="center" vertical="center" wrapText="1"/>
      <protection locked="0"/>
    </xf>
    <xf numFmtId="17" fontId="30" fillId="18" borderId="1" xfId="0" applyNumberFormat="1" applyFont="1" applyFill="1" applyBorder="1" applyAlignment="1">
      <alignment horizontal="center" vertical="center" wrapText="1"/>
    </xf>
    <xf numFmtId="0" fontId="30" fillId="21" borderId="1" xfId="0" applyFont="1" applyFill="1" applyBorder="1" applyAlignment="1" applyProtection="1">
      <alignment horizontal="center" vertical="center" wrapText="1"/>
      <protection locked="0"/>
    </xf>
    <xf numFmtId="0" fontId="30" fillId="42" borderId="1" xfId="0" applyFont="1" applyFill="1" applyBorder="1" applyAlignment="1" applyProtection="1">
      <alignment horizontal="center" vertical="center" wrapText="1"/>
      <protection locked="0"/>
    </xf>
    <xf numFmtId="0" fontId="26" fillId="13" borderId="0" xfId="0" applyFont="1" applyFill="1" applyAlignment="1">
      <alignment vertical="center"/>
    </xf>
    <xf numFmtId="0" fontId="46" fillId="51" borderId="33" xfId="0" applyFont="1" applyFill="1" applyBorder="1" applyAlignment="1" applyProtection="1">
      <alignment vertical="center"/>
      <protection locked="0"/>
    </xf>
    <xf numFmtId="0" fontId="46" fillId="51" borderId="35" xfId="0" applyFont="1" applyFill="1" applyBorder="1" applyAlignment="1" applyProtection="1">
      <alignment vertical="center"/>
      <protection locked="0"/>
    </xf>
    <xf numFmtId="0" fontId="0" fillId="3" borderId="1" xfId="0" applyFill="1" applyBorder="1" applyAlignment="1" applyProtection="1">
      <alignment vertical="center" wrapText="1"/>
      <protection locked="0"/>
    </xf>
    <xf numFmtId="0" fontId="42" fillId="47" borderId="4" xfId="0" applyFont="1" applyFill="1" applyBorder="1" applyAlignment="1">
      <alignment horizontal="center" vertical="center" wrapText="1"/>
    </xf>
    <xf numFmtId="9" fontId="48" fillId="0" borderId="1" xfId="0" applyNumberFormat="1" applyFont="1" applyBorder="1" applyAlignment="1">
      <alignment vertical="center" wrapText="1"/>
    </xf>
    <xf numFmtId="0" fontId="0" fillId="0" borderId="1" xfId="0" applyBorder="1" applyAlignment="1" applyProtection="1">
      <alignment horizontal="center" vertical="center"/>
      <protection locked="0"/>
    </xf>
    <xf numFmtId="0" fontId="42" fillId="47" borderId="1" xfId="0" applyFont="1" applyFill="1" applyBorder="1" applyAlignment="1">
      <alignment horizontal="center" vertical="center" wrapText="1"/>
    </xf>
    <xf numFmtId="0" fontId="42" fillId="50" borderId="1" xfId="0" applyFont="1" applyFill="1" applyBorder="1" applyAlignment="1">
      <alignment horizontal="center" vertical="center" wrapText="1"/>
    </xf>
    <xf numFmtId="9" fontId="36" fillId="0" borderId="1" xfId="0" applyNumberFormat="1" applyFont="1" applyBorder="1" applyAlignment="1">
      <alignment horizontal="center" vertical="center" wrapText="1"/>
    </xf>
    <xf numFmtId="9" fontId="48" fillId="0" borderId="3" xfId="0" applyNumberFormat="1" applyFont="1" applyBorder="1" applyAlignment="1">
      <alignment vertical="center" wrapText="1"/>
    </xf>
    <xf numFmtId="0" fontId="0" fillId="0" borderId="3" xfId="0" applyBorder="1" applyAlignment="1" applyProtection="1">
      <alignment horizontal="center" vertical="center"/>
      <protection locked="0"/>
    </xf>
    <xf numFmtId="0" fontId="43" fillId="5" borderId="33" xfId="0" applyFont="1" applyFill="1" applyBorder="1" applyAlignment="1">
      <alignment horizontal="center" vertical="center"/>
    </xf>
    <xf numFmtId="0" fontId="32" fillId="5" borderId="35" xfId="0" applyFont="1" applyFill="1" applyBorder="1" applyAlignment="1">
      <alignment horizontal="center" vertical="center"/>
    </xf>
    <xf numFmtId="0" fontId="43" fillId="5" borderId="35" xfId="0" applyFont="1" applyFill="1" applyBorder="1" applyAlignment="1" applyProtection="1">
      <alignment horizontal="center" vertical="center" wrapText="1"/>
      <protection locked="0"/>
    </xf>
    <xf numFmtId="0" fontId="43" fillId="5" borderId="35"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protection locked="0"/>
    </xf>
    <xf numFmtId="0" fontId="30" fillId="5" borderId="35" xfId="0" applyFont="1" applyFill="1" applyBorder="1" applyAlignment="1" applyProtection="1">
      <alignment horizontal="center" vertical="center" wrapText="1"/>
      <protection locked="0"/>
    </xf>
    <xf numFmtId="0" fontId="43" fillId="44" borderId="33" xfId="0" applyFont="1" applyFill="1" applyBorder="1" applyAlignment="1">
      <alignment horizontal="center" vertical="center"/>
    </xf>
    <xf numFmtId="0" fontId="32" fillId="44" borderId="35" xfId="0" applyFont="1" applyFill="1" applyBorder="1" applyAlignment="1">
      <alignment horizontal="center" vertical="center"/>
    </xf>
    <xf numFmtId="0" fontId="43" fillId="44" borderId="35" xfId="0" applyFont="1" applyFill="1" applyBorder="1" applyAlignment="1" applyProtection="1">
      <alignment horizontal="center" vertical="center" wrapText="1"/>
      <protection locked="0"/>
    </xf>
    <xf numFmtId="0" fontId="43"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protection locked="0"/>
    </xf>
    <xf numFmtId="0" fontId="30" fillId="44" borderId="35" xfId="0" applyFont="1" applyFill="1" applyBorder="1" applyAlignment="1" applyProtection="1">
      <alignment horizontal="center" vertical="center" wrapText="1"/>
      <protection locked="0"/>
    </xf>
    <xf numFmtId="0" fontId="23" fillId="7" borderId="33"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vertical="center"/>
      <protection locked="0"/>
    </xf>
    <xf numFmtId="0" fontId="18" fillId="7" borderId="35" xfId="0" applyFont="1" applyFill="1" applyBorder="1" applyAlignment="1" applyProtection="1">
      <alignment horizontal="center" vertical="center"/>
      <protection locked="0"/>
    </xf>
    <xf numFmtId="0" fontId="23" fillId="7" borderId="35" xfId="0" applyFont="1" applyFill="1" applyBorder="1" applyAlignment="1" applyProtection="1">
      <alignment horizontal="center" vertical="center" wrapText="1"/>
      <protection locked="0"/>
    </xf>
    <xf numFmtId="0" fontId="0" fillId="7" borderId="35" xfId="0" applyFill="1" applyBorder="1" applyAlignment="1" applyProtection="1">
      <alignment horizontal="center" vertical="center"/>
      <protection locked="0"/>
    </xf>
    <xf numFmtId="0" fontId="0" fillId="7" borderId="35" xfId="0" applyFill="1" applyBorder="1" applyAlignment="1" applyProtection="1">
      <alignment vertical="center"/>
      <protection locked="0"/>
    </xf>
    <xf numFmtId="165" fontId="0" fillId="7" borderId="35" xfId="3" applyNumberFormat="1" applyFont="1" applyFill="1" applyBorder="1" applyAlignment="1" applyProtection="1">
      <alignment horizontal="center" vertical="center" wrapText="1"/>
      <protection locked="0"/>
    </xf>
    <xf numFmtId="0" fontId="23" fillId="2" borderId="33" xfId="0" applyFont="1" applyFill="1" applyBorder="1" applyAlignment="1" applyProtection="1">
      <alignment horizontal="center" vertical="center"/>
      <protection locked="0"/>
    </xf>
    <xf numFmtId="0" fontId="23" fillId="2" borderId="35" xfId="0" applyFont="1" applyFill="1" applyBorder="1" applyAlignment="1" applyProtection="1">
      <alignment horizontal="center" vertical="center"/>
      <protection locked="0"/>
    </xf>
    <xf numFmtId="0" fontId="0" fillId="2" borderId="35" xfId="0" applyFill="1" applyBorder="1" applyAlignment="1" applyProtection="1">
      <alignment vertical="center" wrapText="1"/>
      <protection locked="0"/>
    </xf>
    <xf numFmtId="0" fontId="23" fillId="2" borderId="35" xfId="0" applyFont="1" applyFill="1" applyBorder="1" applyAlignment="1" applyProtection="1">
      <alignment vertical="center"/>
      <protection locked="0"/>
    </xf>
    <xf numFmtId="0" fontId="18" fillId="2" borderId="35" xfId="0" applyFont="1" applyFill="1" applyBorder="1" applyAlignment="1" applyProtection="1">
      <alignment horizontal="center" vertical="center"/>
      <protection locked="0"/>
    </xf>
    <xf numFmtId="0" fontId="0" fillId="2" borderId="35" xfId="0" applyFill="1" applyBorder="1" applyAlignment="1" applyProtection="1">
      <alignment horizontal="center" vertical="center"/>
      <protection locked="0"/>
    </xf>
    <xf numFmtId="0" fontId="0" fillId="2" borderId="35" xfId="0" applyFill="1" applyBorder="1" applyAlignment="1" applyProtection="1">
      <alignment vertical="center"/>
      <protection locked="0"/>
    </xf>
    <xf numFmtId="165" fontId="0" fillId="2" borderId="35" xfId="3" applyNumberFormat="1" applyFont="1" applyFill="1" applyBorder="1" applyAlignment="1" applyProtection="1">
      <alignment horizontal="center" vertical="center" wrapText="1"/>
      <protection locked="0"/>
    </xf>
    <xf numFmtId="9" fontId="48" fillId="0" borderId="2" xfId="0" applyNumberFormat="1" applyFont="1" applyBorder="1" applyAlignment="1">
      <alignment horizontal="center" vertical="center"/>
    </xf>
    <xf numFmtId="0" fontId="0" fillId="7" borderId="2" xfId="0" applyFill="1" applyBorder="1" applyAlignment="1">
      <alignment vertical="center" wrapText="1"/>
    </xf>
    <xf numFmtId="0" fontId="1" fillId="0" borderId="41" xfId="0" applyFont="1" applyBorder="1" applyAlignment="1">
      <alignment horizontal="center" vertical="center" wrapText="1"/>
    </xf>
    <xf numFmtId="0" fontId="48" fillId="7" borderId="2" xfId="0" applyFont="1" applyFill="1" applyBorder="1" applyAlignment="1">
      <alignment vertical="center" wrapText="1"/>
    </xf>
    <xf numFmtId="0" fontId="42" fillId="48" borderId="2" xfId="0" applyFont="1" applyFill="1" applyBorder="1" applyAlignment="1">
      <alignment horizontal="center" vertical="center" wrapText="1"/>
    </xf>
    <xf numFmtId="0" fontId="42" fillId="48" borderId="1" xfId="0" applyFont="1" applyFill="1" applyBorder="1" applyAlignment="1">
      <alignment horizontal="center" vertical="center" wrapText="1"/>
    </xf>
    <xf numFmtId="0" fontId="0" fillId="5" borderId="2" xfId="0" applyFill="1" applyBorder="1" applyAlignment="1">
      <alignment vertical="center" wrapText="1"/>
    </xf>
    <xf numFmtId="0" fontId="36" fillId="3" borderId="3" xfId="0" applyFont="1" applyFill="1" applyBorder="1" applyAlignment="1">
      <alignment horizontal="center" vertical="center"/>
    </xf>
    <xf numFmtId="168" fontId="36" fillId="0" borderId="1" xfId="8" applyNumberFormat="1" applyFont="1" applyBorder="1" applyAlignment="1">
      <alignment horizontal="center" vertical="center" wrapText="1"/>
    </xf>
    <xf numFmtId="168" fontId="36" fillId="0" borderId="2" xfId="8" applyNumberFormat="1" applyFont="1" applyBorder="1" applyAlignment="1">
      <alignment horizontal="center" vertical="center" wrapText="1"/>
    </xf>
    <xf numFmtId="9" fontId="36" fillId="3" borderId="2" xfId="2" applyFont="1" applyFill="1" applyBorder="1" applyAlignment="1" applyProtection="1">
      <alignment horizontal="center" vertical="center" wrapText="1"/>
    </xf>
    <xf numFmtId="9" fontId="1" fillId="0" borderId="2" xfId="0" applyNumberFormat="1" applyFont="1" applyBorder="1" applyAlignment="1">
      <alignment horizontal="center" vertical="center"/>
    </xf>
    <xf numFmtId="9" fontId="1" fillId="3" borderId="3" xfId="2" applyFont="1" applyFill="1" applyBorder="1" applyAlignment="1">
      <alignment horizontal="center" vertical="center"/>
    </xf>
    <xf numFmtId="9" fontId="35" fillId="3" borderId="2" xfId="0" applyNumberFormat="1" applyFont="1" applyFill="1" applyBorder="1" applyAlignment="1">
      <alignment horizontal="center" vertical="center" wrapText="1"/>
    </xf>
    <xf numFmtId="0" fontId="18" fillId="0" borderId="0" xfId="0" applyFont="1" applyAlignment="1" applyProtection="1">
      <alignment horizontal="center" vertical="center"/>
      <protection locked="0"/>
    </xf>
    <xf numFmtId="165" fontId="23" fillId="0" borderId="0" xfId="3" applyNumberFormat="1" applyFont="1" applyBorder="1" applyAlignment="1" applyProtection="1">
      <alignment horizontal="center" vertical="center"/>
      <protection locked="0"/>
    </xf>
    <xf numFmtId="0" fontId="23" fillId="0" borderId="3" xfId="0" applyFont="1" applyBorder="1" applyAlignment="1" applyProtection="1">
      <alignment vertical="center"/>
      <protection locked="0"/>
    </xf>
    <xf numFmtId="0" fontId="23" fillId="0" borderId="0" xfId="0" applyFont="1" applyAlignment="1">
      <alignment horizontal="center" vertical="center"/>
    </xf>
    <xf numFmtId="0" fontId="23" fillId="0" borderId="0" xfId="0" applyFont="1" applyProtection="1">
      <protection locked="0"/>
    </xf>
    <xf numFmtId="0" fontId="32" fillId="44" borderId="37" xfId="0" applyFont="1" applyFill="1" applyBorder="1" applyAlignment="1">
      <alignment horizontal="center" vertical="center"/>
    </xf>
    <xf numFmtId="0" fontId="26" fillId="13" borderId="35" xfId="0" applyFont="1" applyFill="1" applyBorder="1" applyAlignment="1">
      <alignment horizontal="center" vertical="center"/>
    </xf>
    <xf numFmtId="0" fontId="45" fillId="39" borderId="2" xfId="0" applyFont="1" applyFill="1" applyBorder="1" applyAlignment="1">
      <alignment vertical="center" wrapText="1"/>
    </xf>
    <xf numFmtId="0" fontId="46" fillId="51" borderId="35" xfId="0" applyFont="1" applyFill="1" applyBorder="1" applyAlignment="1" applyProtection="1">
      <alignment horizontal="center" vertical="center"/>
      <protection locked="0"/>
    </xf>
    <xf numFmtId="42" fontId="54" fillId="0" borderId="2" xfId="1" applyFont="1" applyBorder="1" applyAlignment="1">
      <alignment horizontal="center" vertical="center" wrapText="1"/>
    </xf>
    <xf numFmtId="42" fontId="54" fillId="0" borderId="2" xfId="1" applyFont="1" applyBorder="1" applyAlignment="1">
      <alignment horizontal="center" vertical="center"/>
    </xf>
    <xf numFmtId="170" fontId="35" fillId="0" borderId="2" xfId="9" applyNumberFormat="1" applyFont="1" applyFill="1" applyBorder="1" applyAlignment="1">
      <alignment horizontal="center" vertical="center"/>
    </xf>
    <xf numFmtId="42" fontId="54" fillId="3" borderId="2" xfId="1" applyFont="1" applyFill="1" applyBorder="1" applyAlignment="1">
      <alignment horizontal="center" vertical="center"/>
    </xf>
    <xf numFmtId="170" fontId="35" fillId="3" borderId="2" xfId="9" applyNumberFormat="1" applyFont="1" applyFill="1" applyBorder="1" applyAlignment="1">
      <alignment horizontal="center" vertical="center" wrapText="1"/>
    </xf>
    <xf numFmtId="0" fontId="23" fillId="7" borderId="2" xfId="0" applyFont="1" applyFill="1" applyBorder="1" applyAlignment="1" applyProtection="1">
      <alignment vertical="center"/>
      <protection locked="0"/>
    </xf>
    <xf numFmtId="0" fontId="23" fillId="7" borderId="2" xfId="0" applyFont="1" applyFill="1" applyBorder="1" applyAlignment="1" applyProtection="1">
      <alignment vertical="center" wrapText="1"/>
      <protection locked="0"/>
    </xf>
    <xf numFmtId="0" fontId="26" fillId="13" borderId="2" xfId="0" applyFont="1" applyFill="1" applyBorder="1" applyAlignment="1">
      <alignment vertical="center"/>
    </xf>
    <xf numFmtId="0" fontId="26" fillId="13" borderId="2" xfId="0" applyFont="1" applyFill="1" applyBorder="1" applyAlignment="1">
      <alignment horizontal="center" vertical="center"/>
    </xf>
    <xf numFmtId="44" fontId="36" fillId="3" borderId="2" xfId="9" applyFont="1" applyFill="1" applyBorder="1" applyAlignment="1" applyProtection="1">
      <alignment vertical="center" wrapText="1"/>
    </xf>
    <xf numFmtId="42" fontId="35" fillId="0" borderId="2" xfId="1" applyFont="1" applyBorder="1" applyAlignment="1">
      <alignment vertical="center"/>
    </xf>
    <xf numFmtId="9" fontId="35" fillId="0" borderId="2" xfId="2" applyFont="1" applyFill="1" applyBorder="1" applyAlignment="1" applyProtection="1">
      <alignment horizontal="center" vertical="center" wrapText="1"/>
    </xf>
    <xf numFmtId="0" fontId="23" fillId="23" borderId="2" xfId="0" applyFont="1" applyFill="1" applyBorder="1" applyAlignment="1" applyProtection="1">
      <alignment vertical="center"/>
      <protection locked="0"/>
    </xf>
    <xf numFmtId="0" fontId="23" fillId="23" borderId="2" xfId="0" applyFont="1" applyFill="1" applyBorder="1" applyAlignment="1" applyProtection="1">
      <alignment vertical="center" wrapText="1"/>
      <protection locked="0"/>
    </xf>
    <xf numFmtId="0" fontId="23" fillId="2" borderId="2" xfId="0" applyFont="1" applyFill="1" applyBorder="1" applyAlignment="1" applyProtection="1">
      <alignment vertical="center"/>
      <protection locked="0"/>
    </xf>
    <xf numFmtId="0" fontId="23" fillId="2" borderId="2" xfId="0" applyFont="1" applyFill="1" applyBorder="1" applyAlignment="1" applyProtection="1">
      <alignment vertical="center" wrapText="1"/>
      <protection locked="0"/>
    </xf>
    <xf numFmtId="0" fontId="23" fillId="5" borderId="2" xfId="0" applyFont="1" applyFill="1" applyBorder="1" applyAlignment="1" applyProtection="1">
      <alignment vertical="center"/>
      <protection locked="0"/>
    </xf>
    <xf numFmtId="0" fontId="23" fillId="5" borderId="2" xfId="0" applyFont="1" applyFill="1" applyBorder="1" applyAlignment="1" applyProtection="1">
      <alignment vertical="center" wrapText="1"/>
      <protection locked="0"/>
    </xf>
    <xf numFmtId="0" fontId="23" fillId="44" borderId="2" xfId="0" applyFont="1" applyFill="1" applyBorder="1" applyAlignment="1" applyProtection="1">
      <alignment vertical="center"/>
      <protection locked="0"/>
    </xf>
    <xf numFmtId="0" fontId="23" fillId="44" borderId="2" xfId="0" applyFont="1" applyFill="1" applyBorder="1" applyAlignment="1" applyProtection="1">
      <alignment vertical="center" wrapText="1"/>
      <protection locked="0"/>
    </xf>
    <xf numFmtId="0" fontId="23" fillId="39" borderId="2" xfId="0" applyFont="1" applyFill="1" applyBorder="1" applyAlignment="1" applyProtection="1">
      <alignment horizontal="justify" vertical="center" wrapText="1"/>
      <protection locked="0"/>
    </xf>
    <xf numFmtId="0" fontId="1" fillId="51" borderId="2" xfId="0" applyFont="1" applyFill="1" applyBorder="1" applyAlignment="1">
      <alignment vertical="center" wrapText="1"/>
    </xf>
    <xf numFmtId="0" fontId="47" fillId="0" borderId="4" xfId="0" applyFont="1" applyBorder="1" applyAlignment="1">
      <alignment vertical="center" wrapText="1"/>
    </xf>
    <xf numFmtId="0" fontId="36" fillId="51" borderId="2" xfId="0" applyFont="1" applyFill="1" applyBorder="1" applyAlignment="1">
      <alignment vertical="center" wrapText="1"/>
    </xf>
    <xf numFmtId="0" fontId="5" fillId="0" borderId="2" xfId="0" applyFont="1" applyBorder="1" applyAlignment="1">
      <alignment horizontal="center" vertical="center" wrapText="1"/>
    </xf>
    <xf numFmtId="0" fontId="0" fillId="52" borderId="3" xfId="0" applyFill="1" applyBorder="1" applyAlignment="1">
      <alignment horizontal="center" vertical="center" wrapText="1"/>
    </xf>
    <xf numFmtId="0" fontId="51" fillId="52" borderId="2" xfId="0" applyFont="1" applyFill="1" applyBorder="1" applyAlignment="1">
      <alignment horizontal="center" vertical="top" wrapText="1"/>
    </xf>
    <xf numFmtId="0" fontId="18" fillId="52" borderId="2" xfId="0" applyFont="1" applyFill="1" applyBorder="1" applyAlignment="1" applyProtection="1">
      <alignment horizontal="center" vertical="center"/>
      <protection locked="0"/>
    </xf>
    <xf numFmtId="9" fontId="47" fillId="52" borderId="2" xfId="0" applyNumberFormat="1" applyFont="1" applyFill="1" applyBorder="1" applyAlignment="1">
      <alignment horizontal="center" vertical="center"/>
    </xf>
    <xf numFmtId="0" fontId="42" fillId="53" borderId="3" xfId="0" applyFont="1" applyFill="1" applyBorder="1" applyAlignment="1">
      <alignment horizontal="center" vertical="center" wrapText="1"/>
    </xf>
    <xf numFmtId="0" fontId="5" fillId="52" borderId="1" xfId="0" applyFont="1" applyFill="1" applyBorder="1" applyAlignment="1">
      <alignment horizontal="center" vertical="center" wrapText="1"/>
    </xf>
    <xf numFmtId="0" fontId="36" fillId="52" borderId="3" xfId="0" applyFont="1" applyFill="1" applyBorder="1" applyAlignment="1">
      <alignment horizontal="center" vertical="center" wrapText="1"/>
    </xf>
    <xf numFmtId="0" fontId="36" fillId="52" borderId="2" xfId="0" applyFont="1" applyFill="1" applyBorder="1" applyAlignment="1">
      <alignment horizontal="center" vertical="center" wrapText="1"/>
    </xf>
    <xf numFmtId="0" fontId="5" fillId="52" borderId="2" xfId="0" applyFont="1" applyFill="1" applyBorder="1" applyAlignment="1">
      <alignment horizontal="center" vertical="center" wrapText="1"/>
    </xf>
    <xf numFmtId="0" fontId="36" fillId="52" borderId="1" xfId="0" applyFont="1" applyFill="1" applyBorder="1" applyAlignment="1">
      <alignment vertical="center" wrapText="1"/>
    </xf>
    <xf numFmtId="44" fontId="35" fillId="52" borderId="2" xfId="9" applyFont="1" applyFill="1" applyBorder="1" applyAlignment="1">
      <alignment horizontal="center"/>
    </xf>
    <xf numFmtId="0" fontId="0" fillId="52" borderId="1" xfId="0" applyFill="1" applyBorder="1" applyAlignment="1" applyProtection="1">
      <alignment vertical="center" wrapText="1"/>
      <protection locked="0"/>
    </xf>
    <xf numFmtId="0" fontId="45" fillId="2" borderId="35" xfId="0" applyFont="1" applyFill="1" applyBorder="1" applyAlignment="1" applyProtection="1">
      <alignment horizontal="center" vertical="center" wrapText="1"/>
      <protection locked="0"/>
    </xf>
    <xf numFmtId="42" fontId="54" fillId="0" borderId="2" xfId="1" applyFont="1" applyFill="1" applyBorder="1" applyAlignment="1">
      <alignment horizontal="center" vertical="center" wrapText="1"/>
    </xf>
    <xf numFmtId="170" fontId="36" fillId="3" borderId="2" xfId="9" applyNumberFormat="1" applyFont="1" applyFill="1" applyBorder="1" applyAlignment="1" applyProtection="1">
      <alignment vertical="center" wrapText="1"/>
    </xf>
    <xf numFmtId="165" fontId="6" fillId="0" borderId="0" xfId="3" applyNumberFormat="1" applyFont="1" applyBorder="1" applyAlignment="1" applyProtection="1">
      <alignment horizontal="center" vertical="center"/>
      <protection locked="0"/>
    </xf>
    <xf numFmtId="0" fontId="30" fillId="39" borderId="4" xfId="0" applyFont="1" applyFill="1" applyBorder="1" applyAlignment="1">
      <alignment vertical="center" wrapText="1"/>
    </xf>
    <xf numFmtId="0" fontId="0" fillId="23" borderId="2" xfId="0" applyFill="1" applyBorder="1" applyAlignment="1">
      <alignment horizontal="center" vertical="center"/>
    </xf>
    <xf numFmtId="0" fontId="30" fillId="46" borderId="4" xfId="0" applyFont="1" applyFill="1" applyBorder="1" applyAlignment="1">
      <alignment vertical="center" wrapText="1"/>
    </xf>
    <xf numFmtId="0" fontId="30" fillId="5" borderId="4" xfId="0" applyFont="1" applyFill="1" applyBorder="1" applyAlignment="1">
      <alignment vertical="center" wrapText="1"/>
    </xf>
    <xf numFmtId="0" fontId="0" fillId="5" borderId="2" xfId="0" applyFill="1" applyBorder="1" applyAlignment="1">
      <alignment horizontal="center" vertical="center"/>
    </xf>
    <xf numFmtId="0" fontId="0" fillId="7" borderId="2" xfId="0" applyFill="1" applyBorder="1" applyAlignment="1">
      <alignment horizontal="center" vertical="center"/>
    </xf>
    <xf numFmtId="0" fontId="0" fillId="2" borderId="2" xfId="0" applyFill="1" applyBorder="1" applyAlignment="1">
      <alignment horizontal="center" vertical="center"/>
    </xf>
    <xf numFmtId="0" fontId="0" fillId="24" borderId="2" xfId="0" applyFill="1" applyBorder="1" applyAlignment="1">
      <alignment horizontal="center" vertical="center"/>
    </xf>
    <xf numFmtId="0" fontId="0" fillId="51" borderId="2" xfId="0" applyFill="1" applyBorder="1" applyAlignment="1">
      <alignment horizontal="center" vertical="center"/>
    </xf>
    <xf numFmtId="0" fontId="36" fillId="3" borderId="2" xfId="0" applyFont="1" applyFill="1" applyBorder="1" applyAlignment="1">
      <alignment horizontal="center" vertical="center" wrapText="1"/>
    </xf>
    <xf numFmtId="9" fontId="36" fillId="3" borderId="2" xfId="0" applyNumberFormat="1" applyFont="1" applyFill="1" applyBorder="1" applyAlignment="1">
      <alignment horizontal="center" vertical="center" wrapText="1"/>
    </xf>
    <xf numFmtId="41" fontId="35" fillId="3" borderId="2" xfId="8" applyFont="1" applyFill="1" applyBorder="1" applyAlignment="1" applyProtection="1">
      <alignment vertical="center" wrapText="1"/>
    </xf>
    <xf numFmtId="0" fontId="35" fillId="3" borderId="2" xfId="0" applyFont="1" applyFill="1" applyBorder="1" applyAlignment="1">
      <alignment horizontal="center" vertical="center" wrapText="1"/>
    </xf>
    <xf numFmtId="0" fontId="23" fillId="39" borderId="32" xfId="0" applyFont="1" applyFill="1" applyBorder="1" applyAlignment="1" applyProtection="1">
      <alignment horizontal="center" vertical="center"/>
      <protection locked="0"/>
    </xf>
    <xf numFmtId="0" fontId="23" fillId="44" borderId="32" xfId="0" applyFont="1" applyFill="1" applyBorder="1" applyAlignment="1" applyProtection="1">
      <alignment horizontal="center" vertical="center"/>
      <protection locked="0"/>
    </xf>
    <xf numFmtId="0" fontId="23" fillId="5" borderId="32" xfId="0" applyFont="1" applyFill="1" applyBorder="1" applyAlignment="1" applyProtection="1">
      <alignment horizontal="center" vertical="center"/>
      <protection locked="0"/>
    </xf>
    <xf numFmtId="0" fontId="23" fillId="7" borderId="32" xfId="0" applyFont="1" applyFill="1" applyBorder="1" applyAlignment="1" applyProtection="1">
      <alignment horizontal="center" vertical="center"/>
      <protection locked="0"/>
    </xf>
    <xf numFmtId="0" fontId="23" fillId="2" borderId="32" xfId="0" applyFont="1" applyFill="1" applyBorder="1" applyAlignment="1" applyProtection="1">
      <alignment horizontal="center" vertical="center"/>
      <protection locked="0"/>
    </xf>
    <xf numFmtId="0" fontId="23" fillId="23" borderId="32" xfId="0" applyFont="1" applyFill="1" applyBorder="1" applyAlignment="1" applyProtection="1">
      <alignment horizontal="center" vertical="center"/>
      <protection locked="0"/>
    </xf>
    <xf numFmtId="0" fontId="57" fillId="52" borderId="2" xfId="0" applyFont="1" applyFill="1" applyBorder="1" applyAlignment="1">
      <alignment horizontal="center" vertical="center" wrapText="1"/>
    </xf>
    <xf numFmtId="0" fontId="58" fillId="3" borderId="3" xfId="0" applyFont="1" applyFill="1" applyBorder="1" applyAlignment="1">
      <alignment horizontal="center" vertical="center" wrapText="1"/>
    </xf>
    <xf numFmtId="0" fontId="59" fillId="39" borderId="2" xfId="0" applyFont="1" applyFill="1" applyBorder="1" applyAlignment="1">
      <alignment vertical="center" wrapText="1"/>
    </xf>
    <xf numFmtId="0" fontId="59" fillId="44" borderId="35" xfId="0" applyFont="1" applyFill="1" applyBorder="1" applyAlignment="1">
      <alignment vertical="center" wrapText="1"/>
    </xf>
    <xf numFmtId="0" fontId="59" fillId="5" borderId="35" xfId="0" applyFont="1" applyFill="1" applyBorder="1" applyAlignment="1">
      <alignment vertical="center" wrapText="1"/>
    </xf>
    <xf numFmtId="0" fontId="59" fillId="7" borderId="2" xfId="0" applyFont="1" applyFill="1" applyBorder="1" applyAlignment="1" applyProtection="1">
      <alignment vertical="center" wrapText="1"/>
      <protection locked="0"/>
    </xf>
    <xf numFmtId="0" fontId="59" fillId="2" borderId="2" xfId="0" applyFont="1" applyFill="1" applyBorder="1" applyAlignment="1" applyProtection="1">
      <alignment vertical="center" wrapText="1"/>
      <protection locked="0"/>
    </xf>
    <xf numFmtId="0" fontId="57" fillId="51" borderId="35" xfId="0" applyFont="1" applyFill="1" applyBorder="1" applyAlignment="1" applyProtection="1">
      <alignment vertical="center"/>
      <protection locked="0"/>
    </xf>
    <xf numFmtId="0" fontId="57" fillId="40" borderId="1" xfId="0" applyFont="1" applyFill="1" applyBorder="1" applyAlignment="1" applyProtection="1">
      <alignment horizontal="center" vertical="center" wrapText="1"/>
      <protection locked="0"/>
    </xf>
    <xf numFmtId="0" fontId="57" fillId="51" borderId="35" xfId="0" applyFont="1" applyFill="1" applyBorder="1" applyAlignment="1" applyProtection="1">
      <alignment horizontal="center" vertical="center"/>
      <protection locked="0"/>
    </xf>
    <xf numFmtId="0" fontId="57" fillId="52" borderId="3" xfId="0" applyFont="1" applyFill="1" applyBorder="1" applyAlignment="1">
      <alignment horizontal="center" vertical="center"/>
    </xf>
    <xf numFmtId="0" fontId="57" fillId="24" borderId="2" xfId="0" applyFont="1" applyFill="1" applyBorder="1" applyAlignment="1" applyProtection="1">
      <alignment vertical="center"/>
      <protection locked="0"/>
    </xf>
    <xf numFmtId="0" fontId="57" fillId="13" borderId="35" xfId="0" applyFont="1" applyFill="1" applyBorder="1" applyAlignment="1">
      <alignment horizontal="center" vertical="center"/>
    </xf>
    <xf numFmtId="0" fontId="59" fillId="39" borderId="2" xfId="0" applyFont="1" applyFill="1" applyBorder="1" applyAlignment="1">
      <alignment horizontal="center" vertical="center" wrapText="1"/>
    </xf>
    <xf numFmtId="0" fontId="59" fillId="44" borderId="35" xfId="0" applyFont="1" applyFill="1" applyBorder="1" applyAlignment="1">
      <alignment horizontal="center" vertical="center" wrapText="1"/>
    </xf>
    <xf numFmtId="0" fontId="59" fillId="5" borderId="2" xfId="0" applyFont="1" applyFill="1" applyBorder="1" applyAlignment="1">
      <alignment horizontal="center" vertical="center" wrapText="1"/>
    </xf>
    <xf numFmtId="0" fontId="59" fillId="7" borderId="2" xfId="0" applyFont="1" applyFill="1" applyBorder="1" applyAlignment="1" applyProtection="1">
      <alignment horizontal="center" vertical="center" wrapText="1"/>
      <protection locked="0"/>
    </xf>
    <xf numFmtId="0" fontId="59" fillId="2" borderId="2" xfId="0" applyFont="1" applyFill="1" applyBorder="1" applyAlignment="1" applyProtection="1">
      <alignment horizontal="center" vertical="center" wrapText="1"/>
      <protection locked="0"/>
    </xf>
    <xf numFmtId="0" fontId="55" fillId="0" borderId="2" xfId="0" applyFont="1" applyBorder="1" applyAlignment="1" applyProtection="1">
      <alignment horizontal="center" vertical="center"/>
      <protection locked="0"/>
    </xf>
    <xf numFmtId="0" fontId="59" fillId="17" borderId="1" xfId="0" applyFont="1" applyFill="1" applyBorder="1" applyAlignment="1" applyProtection="1">
      <alignment horizontal="center" vertical="center" wrapText="1"/>
      <protection locked="0"/>
    </xf>
    <xf numFmtId="0" fontId="59" fillId="24" borderId="2" xfId="0" applyFont="1" applyFill="1" applyBorder="1" applyAlignment="1" applyProtection="1">
      <alignment vertical="center"/>
      <protection locked="0"/>
    </xf>
    <xf numFmtId="0" fontId="57" fillId="13" borderId="35" xfId="0" applyFont="1" applyFill="1" applyBorder="1" applyAlignment="1">
      <alignment vertical="center"/>
    </xf>
    <xf numFmtId="0" fontId="56" fillId="0" borderId="2" xfId="0" applyFont="1" applyBorder="1" applyAlignment="1" applyProtection="1">
      <alignment horizontal="center" vertical="center"/>
      <protection locked="0"/>
    </xf>
    <xf numFmtId="0" fontId="59" fillId="42" borderId="1" xfId="0" applyFont="1" applyFill="1" applyBorder="1" applyAlignment="1" applyProtection="1">
      <alignment horizontal="center" vertical="center" wrapText="1"/>
      <protection locked="0"/>
    </xf>
    <xf numFmtId="0" fontId="59" fillId="44" borderId="35" xfId="0" applyFont="1" applyFill="1" applyBorder="1" applyAlignment="1" applyProtection="1">
      <alignment horizontal="center" vertical="center"/>
      <protection locked="0"/>
    </xf>
    <xf numFmtId="0" fontId="59" fillId="5" borderId="35" xfId="0" applyFont="1" applyFill="1" applyBorder="1" applyAlignment="1" applyProtection="1">
      <alignment horizontal="center" vertical="center"/>
      <protection locked="0"/>
    </xf>
    <xf numFmtId="0" fontId="59" fillId="39" borderId="35" xfId="0" applyFont="1" applyFill="1" applyBorder="1" applyAlignment="1">
      <alignment vertical="center" wrapText="1"/>
    </xf>
    <xf numFmtId="0" fontId="59" fillId="41" borderId="1" xfId="0" applyFont="1" applyFill="1" applyBorder="1" applyAlignment="1" applyProtection="1">
      <alignment horizontal="center" vertical="center" wrapText="1"/>
      <protection locked="0"/>
    </xf>
    <xf numFmtId="0" fontId="59" fillId="2" borderId="35" xfId="0" applyFont="1" applyFill="1" applyBorder="1" applyAlignment="1" applyProtection="1">
      <alignment vertical="center"/>
      <protection locked="0"/>
    </xf>
    <xf numFmtId="0" fontId="56" fillId="0" borderId="2" xfId="0" applyFont="1" applyBorder="1" applyAlignment="1" applyProtection="1">
      <alignment vertical="center"/>
      <protection locked="0"/>
    </xf>
    <xf numFmtId="0" fontId="59" fillId="24" borderId="2" xfId="0" applyFont="1" applyFill="1" applyBorder="1" applyAlignment="1" applyProtection="1">
      <alignment horizontal="center" vertical="center"/>
      <protection locked="0"/>
    </xf>
    <xf numFmtId="0" fontId="59" fillId="39" borderId="35" xfId="0" applyFont="1" applyFill="1" applyBorder="1" applyAlignment="1">
      <alignment horizontal="center" vertical="center" wrapText="1"/>
    </xf>
    <xf numFmtId="0" fontId="57" fillId="44" borderId="35" xfId="0" applyFont="1" applyFill="1" applyBorder="1" applyAlignment="1">
      <alignment horizontal="center" vertical="center" wrapText="1"/>
    </xf>
    <xf numFmtId="0" fontId="57" fillId="5" borderId="35" xfId="0" applyFont="1" applyFill="1" applyBorder="1" applyAlignment="1">
      <alignment horizontal="center" vertical="center" wrapText="1"/>
    </xf>
    <xf numFmtId="0" fontId="23" fillId="3" borderId="2" xfId="0" applyFont="1" applyFill="1" applyBorder="1" applyAlignment="1" applyProtection="1">
      <alignment horizontal="center" vertical="center" wrapText="1"/>
      <protection locked="0"/>
    </xf>
    <xf numFmtId="165" fontId="0" fillId="3" borderId="1" xfId="3" applyNumberFormat="1" applyFont="1" applyFill="1" applyBorder="1" applyAlignment="1" applyProtection="1">
      <alignment vertical="center" wrapText="1"/>
      <protection locked="0"/>
    </xf>
    <xf numFmtId="165" fontId="0" fillId="3" borderId="4" xfId="3" applyNumberFormat="1" applyFont="1" applyFill="1" applyBorder="1" applyAlignment="1" applyProtection="1">
      <alignment vertical="center" wrapText="1"/>
      <protection locked="0"/>
    </xf>
    <xf numFmtId="0" fontId="31" fillId="47" borderId="32" xfId="0" applyFont="1" applyFill="1" applyBorder="1" applyAlignment="1">
      <alignment horizontal="center" vertical="center" wrapText="1"/>
    </xf>
    <xf numFmtId="0" fontId="61" fillId="30" borderId="2" xfId="0" applyFont="1" applyFill="1" applyBorder="1" applyAlignment="1">
      <alignment horizontal="center" vertical="center" wrapText="1"/>
    </xf>
    <xf numFmtId="0" fontId="62" fillId="30"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0" fillId="25" borderId="2" xfId="0" applyFill="1" applyBorder="1" applyAlignment="1">
      <alignment horizontal="center" vertical="center"/>
    </xf>
    <xf numFmtId="0" fontId="0" fillId="3" borderId="2" xfId="0" applyFill="1" applyBorder="1" applyAlignment="1">
      <alignment horizontal="center" vertical="center"/>
    </xf>
    <xf numFmtId="0" fontId="1" fillId="3" borderId="2" xfId="0" applyFont="1" applyFill="1" applyBorder="1" applyAlignment="1">
      <alignment horizontal="center" vertical="center"/>
    </xf>
    <xf numFmtId="9" fontId="36" fillId="0" borderId="44" xfId="0" applyNumberFormat="1" applyFont="1" applyBorder="1" applyAlignment="1">
      <alignment horizontal="center" vertical="center"/>
    </xf>
    <xf numFmtId="0" fontId="42" fillId="47" borderId="44" xfId="0" applyFont="1" applyFill="1" applyBorder="1" applyAlignment="1">
      <alignment horizontal="center" vertical="center" wrapText="1"/>
    </xf>
    <xf numFmtId="0" fontId="5" fillId="0" borderId="44" xfId="0" applyFont="1" applyBorder="1" applyAlignment="1">
      <alignment horizontal="center" vertical="center" wrapText="1"/>
    </xf>
    <xf numFmtId="9" fontId="36" fillId="0" borderId="44" xfId="2" applyFont="1" applyFill="1" applyBorder="1" applyAlignment="1" applyProtection="1">
      <alignment horizontal="center" vertical="center" wrapText="1"/>
    </xf>
    <xf numFmtId="0" fontId="36" fillId="0" borderId="44" xfId="2" applyNumberFormat="1" applyFont="1" applyFill="1" applyBorder="1" applyAlignment="1" applyProtection="1">
      <alignment horizontal="center" vertical="center" wrapText="1"/>
    </xf>
    <xf numFmtId="0" fontId="65" fillId="55" borderId="1" xfId="0" applyFont="1" applyFill="1" applyBorder="1" applyAlignment="1">
      <alignment horizontal="center" vertical="center" wrapText="1"/>
    </xf>
    <xf numFmtId="0" fontId="65" fillId="56" borderId="32" xfId="0" applyFont="1" applyFill="1" applyBorder="1" applyAlignment="1">
      <alignment horizontal="center" vertical="center" wrapText="1"/>
    </xf>
    <xf numFmtId="0" fontId="65" fillId="56" borderId="9" xfId="0" applyFont="1" applyFill="1" applyBorder="1" applyAlignment="1">
      <alignment horizontal="center" vertical="center" wrapText="1"/>
    </xf>
    <xf numFmtId="0" fontId="65" fillId="55" borderId="32" xfId="0" applyFont="1" applyFill="1" applyBorder="1" applyAlignment="1">
      <alignment horizontal="center" vertical="top" wrapText="1"/>
    </xf>
    <xf numFmtId="167" fontId="36" fillId="0" borderId="4" xfId="9" applyNumberFormat="1" applyFont="1" applyFill="1" applyBorder="1" applyAlignment="1" applyProtection="1">
      <alignment horizontal="center" vertical="center" wrapText="1"/>
    </xf>
    <xf numFmtId="167" fontId="36" fillId="0" borderId="3" xfId="9" applyNumberFormat="1" applyFont="1" applyFill="1" applyBorder="1" applyAlignment="1" applyProtection="1">
      <alignment horizontal="center" vertical="center" wrapText="1"/>
    </xf>
    <xf numFmtId="0" fontId="23" fillId="3" borderId="32" xfId="0" applyFont="1" applyFill="1" applyBorder="1" applyAlignment="1" applyProtection="1">
      <alignment horizontal="center" vertical="center" wrapText="1"/>
      <protection locked="0"/>
    </xf>
    <xf numFmtId="9" fontId="36" fillId="0" borderId="32" xfId="0" applyNumberFormat="1" applyFont="1" applyBorder="1" applyAlignment="1">
      <alignment horizontal="center" vertical="center" wrapText="1"/>
    </xf>
    <xf numFmtId="0" fontId="58" fillId="0" borderId="1" xfId="0" applyFont="1" applyBorder="1" applyAlignment="1">
      <alignment horizontal="center" vertical="center" wrapText="1"/>
    </xf>
    <xf numFmtId="0" fontId="23" fillId="3" borderId="0" xfId="0" applyFont="1" applyFill="1" applyAlignment="1" applyProtection="1">
      <alignment horizontal="center" vertical="center" wrapText="1"/>
      <protection locked="0"/>
    </xf>
    <xf numFmtId="0" fontId="23" fillId="7" borderId="2" xfId="0" applyFont="1" applyFill="1" applyBorder="1" applyAlignment="1" applyProtection="1">
      <alignment horizontal="center" vertical="center" wrapText="1"/>
      <protection locked="0"/>
    </xf>
    <xf numFmtId="0" fontId="23" fillId="2" borderId="2" xfId="0" applyFont="1" applyFill="1" applyBorder="1" applyAlignment="1" applyProtection="1">
      <alignment horizontal="center" vertical="center" wrapText="1"/>
      <protection locked="0"/>
    </xf>
    <xf numFmtId="0" fontId="23" fillId="23" borderId="2" xfId="0" applyFont="1" applyFill="1" applyBorder="1" applyAlignment="1" applyProtection="1">
      <alignment horizontal="center" vertical="center" wrapText="1"/>
      <protection locked="0"/>
    </xf>
    <xf numFmtId="9" fontId="47" fillId="0" borderId="44" xfId="0" applyNumberFormat="1" applyFont="1" applyBorder="1" applyAlignment="1">
      <alignment horizontal="center" vertical="center" wrapText="1"/>
    </xf>
    <xf numFmtId="0" fontId="25" fillId="24" borderId="2" xfId="0" applyFont="1" applyFill="1" applyBorder="1" applyAlignment="1" applyProtection="1">
      <alignment vertical="center" wrapText="1"/>
      <protection locked="0"/>
    </xf>
    <xf numFmtId="0" fontId="26" fillId="13" borderId="2" xfId="0" applyFont="1" applyFill="1" applyBorder="1" applyAlignment="1">
      <alignment horizontal="center" vertical="center" wrapText="1"/>
    </xf>
    <xf numFmtId="0" fontId="30" fillId="44" borderId="32" xfId="0" applyFont="1" applyFill="1" applyBorder="1" applyAlignment="1" applyProtection="1">
      <alignment horizontal="center" vertical="center" wrapText="1"/>
      <protection locked="0"/>
    </xf>
    <xf numFmtId="0" fontId="30" fillId="5" borderId="32" xfId="0" applyFont="1" applyFill="1" applyBorder="1" applyAlignment="1" applyProtection="1">
      <alignment horizontal="center" vertical="center" wrapText="1"/>
      <protection locked="0"/>
    </xf>
    <xf numFmtId="0" fontId="0" fillId="7" borderId="32" xfId="0" applyFill="1" applyBorder="1" applyAlignment="1" applyProtection="1">
      <alignment horizontal="center" vertical="center" wrapText="1"/>
      <protection locked="0"/>
    </xf>
    <xf numFmtId="0" fontId="0" fillId="2" borderId="32" xfId="0" applyFill="1" applyBorder="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0" fontId="23" fillId="0" borderId="2" xfId="0" applyFont="1" applyBorder="1" applyAlignment="1" applyProtection="1">
      <alignment horizontal="center" vertical="center" wrapText="1"/>
      <protection locked="0"/>
    </xf>
    <xf numFmtId="0" fontId="61" fillId="30" borderId="52" xfId="0" applyFont="1" applyFill="1" applyBorder="1" applyAlignment="1">
      <alignment horizontal="center" vertical="center" wrapText="1"/>
    </xf>
    <xf numFmtId="0" fontId="42" fillId="47" borderId="21" xfId="0" applyFont="1" applyFill="1" applyBorder="1" applyAlignment="1">
      <alignment horizontal="center" vertical="center" wrapText="1"/>
    </xf>
    <xf numFmtId="0" fontId="23" fillId="3" borderId="1" xfId="0" applyFont="1" applyFill="1" applyBorder="1" applyAlignment="1" applyProtection="1">
      <alignment horizontal="center" vertical="center" wrapText="1"/>
      <protection locked="0"/>
    </xf>
    <xf numFmtId="0" fontId="32" fillId="3" borderId="44" xfId="0" applyFont="1" applyFill="1" applyBorder="1" applyAlignment="1">
      <alignment horizontal="center" vertical="center" wrapText="1"/>
    </xf>
    <xf numFmtId="0" fontId="1" fillId="3" borderId="44" xfId="0" applyFont="1" applyFill="1" applyBorder="1" applyAlignment="1">
      <alignment horizontal="center" vertical="center"/>
    </xf>
    <xf numFmtId="0" fontId="23" fillId="3" borderId="44" xfId="0" applyFont="1" applyFill="1" applyBorder="1" applyAlignment="1" applyProtection="1">
      <alignment horizontal="center" vertical="center" wrapText="1"/>
      <protection locked="0"/>
    </xf>
    <xf numFmtId="9" fontId="1" fillId="0" borderId="52" xfId="0" applyNumberFormat="1" applyFont="1" applyBorder="1" applyAlignment="1">
      <alignment horizontal="center" vertical="center" wrapText="1"/>
    </xf>
    <xf numFmtId="9" fontId="1" fillId="0" borderId="13" xfId="0" applyNumberFormat="1" applyFont="1" applyBorder="1" applyAlignment="1">
      <alignment horizontal="center" vertical="center" wrapText="1"/>
    </xf>
    <xf numFmtId="0" fontId="23" fillId="54" borderId="2" xfId="0" applyFont="1" applyFill="1" applyBorder="1" applyAlignment="1" applyProtection="1">
      <alignment horizontal="center" vertical="center" wrapText="1"/>
      <protection locked="0"/>
    </xf>
    <xf numFmtId="0" fontId="23" fillId="3" borderId="54" xfId="0" applyFont="1" applyFill="1" applyBorder="1" applyAlignment="1" applyProtection="1">
      <alignment horizontal="center" vertical="center" wrapText="1"/>
      <protection locked="0"/>
    </xf>
    <xf numFmtId="0" fontId="23" fillId="3" borderId="55" xfId="0" applyFont="1" applyFill="1" applyBorder="1" applyAlignment="1" applyProtection="1">
      <alignment horizontal="center" vertical="center" wrapText="1"/>
      <protection locked="0"/>
    </xf>
    <xf numFmtId="0" fontId="23" fillId="3" borderId="32" xfId="0" applyFont="1" applyFill="1" applyBorder="1" applyAlignment="1" applyProtection="1">
      <alignment vertical="center"/>
      <protection locked="0"/>
    </xf>
    <xf numFmtId="0" fontId="60" fillId="0" borderId="1" xfId="0" applyFont="1" applyBorder="1" applyAlignment="1">
      <alignment horizontal="center" vertical="center" wrapText="1"/>
    </xf>
    <xf numFmtId="0" fontId="0" fillId="51" borderId="44" xfId="0" applyFill="1" applyBorder="1" applyAlignment="1">
      <alignment horizontal="center" vertical="center"/>
    </xf>
    <xf numFmtId="0" fontId="58" fillId="3" borderId="44" xfId="0" applyFont="1" applyFill="1" applyBorder="1" applyAlignment="1">
      <alignment horizontal="center" vertical="center" wrapText="1"/>
    </xf>
    <xf numFmtId="9" fontId="47" fillId="0" borderId="44" xfId="0" applyNumberFormat="1" applyFont="1" applyBorder="1" applyAlignment="1">
      <alignment horizontal="center" vertical="center"/>
    </xf>
    <xf numFmtId="0" fontId="36" fillId="3" borderId="44" xfId="0" applyFont="1" applyFill="1" applyBorder="1" applyAlignment="1">
      <alignment horizontal="center" vertical="center"/>
    </xf>
    <xf numFmtId="0" fontId="47" fillId="0" borderId="44" xfId="0" applyFont="1" applyBorder="1" applyAlignment="1">
      <alignment horizontal="center" vertical="center" wrapText="1"/>
    </xf>
    <xf numFmtId="0" fontId="36" fillId="0" borderId="44" xfId="0" applyFont="1" applyBorder="1" applyAlignment="1">
      <alignment vertical="center" wrapText="1"/>
    </xf>
    <xf numFmtId="42" fontId="54" fillId="0" borderId="44" xfId="1" applyFont="1" applyBorder="1" applyAlignment="1">
      <alignment horizontal="center" vertical="center" wrapText="1"/>
    </xf>
    <xf numFmtId="0" fontId="0" fillId="3" borderId="44" xfId="0" applyFill="1" applyBorder="1" applyAlignment="1" applyProtection="1">
      <alignment vertical="center" wrapText="1"/>
      <protection locked="0"/>
    </xf>
    <xf numFmtId="0" fontId="23" fillId="3" borderId="44" xfId="0" applyFont="1" applyFill="1" applyBorder="1" applyAlignment="1" applyProtection="1">
      <alignment vertical="center"/>
      <protection locked="0"/>
    </xf>
    <xf numFmtId="0" fontId="23" fillId="3" borderId="44" xfId="0" applyFont="1" applyFill="1" applyBorder="1" applyAlignment="1" applyProtection="1">
      <alignment vertical="center" wrapText="1"/>
      <protection locked="0"/>
    </xf>
    <xf numFmtId="0" fontId="23" fillId="0" borderId="44" xfId="0" applyFont="1" applyBorder="1" applyAlignment="1" applyProtection="1">
      <alignment vertical="center"/>
      <protection locked="0"/>
    </xf>
    <xf numFmtId="0" fontId="0" fillId="51" borderId="1" xfId="0" applyFill="1" applyBorder="1" applyAlignment="1">
      <alignment horizontal="center" vertical="center"/>
    </xf>
    <xf numFmtId="0" fontId="58" fillId="3" borderId="4" xfId="0" applyFont="1" applyFill="1" applyBorder="1" applyAlignment="1">
      <alignment horizontal="center" vertical="center" wrapText="1"/>
    </xf>
    <xf numFmtId="9" fontId="47" fillId="0" borderId="31" xfId="0" applyNumberFormat="1" applyFont="1" applyBorder="1" applyAlignment="1">
      <alignment horizontal="center" vertical="center"/>
    </xf>
    <xf numFmtId="0" fontId="42" fillId="47" borderId="53" xfId="0" applyFont="1" applyFill="1" applyBorder="1" applyAlignment="1">
      <alignment horizontal="center" vertical="center" wrapText="1"/>
    </xf>
    <xf numFmtId="0" fontId="36" fillId="3" borderId="10" xfId="0" applyFont="1" applyFill="1" applyBorder="1" applyAlignment="1">
      <alignment horizontal="center" vertical="center"/>
    </xf>
    <xf numFmtId="42" fontId="54" fillId="3" borderId="1" xfId="1" applyFont="1" applyFill="1" applyBorder="1" applyAlignment="1">
      <alignment horizontal="center" vertical="center" wrapText="1"/>
    </xf>
    <xf numFmtId="0" fontId="23" fillId="3" borderId="1" xfId="0" applyFont="1" applyFill="1" applyBorder="1" applyAlignment="1" applyProtection="1">
      <alignment vertical="center"/>
      <protection locked="0"/>
    </xf>
    <xf numFmtId="0" fontId="23" fillId="3" borderId="1" xfId="0" applyFont="1" applyFill="1" applyBorder="1" applyAlignment="1" applyProtection="1">
      <alignment vertical="center" wrapText="1"/>
      <protection locked="0"/>
    </xf>
    <xf numFmtId="0" fontId="23" fillId="0" borderId="1" xfId="0" applyFont="1" applyBorder="1" applyAlignment="1" applyProtection="1">
      <alignment vertical="center"/>
      <protection locked="0"/>
    </xf>
    <xf numFmtId="0" fontId="23" fillId="3" borderId="33" xfId="0" applyFont="1" applyFill="1" applyBorder="1" applyAlignment="1" applyProtection="1">
      <alignment horizontal="center" vertical="center" wrapText="1"/>
      <protection locked="0"/>
    </xf>
    <xf numFmtId="0" fontId="23" fillId="3" borderId="3" xfId="0" applyFont="1" applyFill="1" applyBorder="1" applyAlignment="1" applyProtection="1">
      <alignment horizontal="center" vertical="center" wrapText="1"/>
      <protection locked="0"/>
    </xf>
    <xf numFmtId="0" fontId="0" fillId="3" borderId="31" xfId="0" applyFill="1" applyBorder="1" applyAlignment="1" applyProtection="1">
      <alignment vertical="center" wrapText="1"/>
      <protection locked="0"/>
    </xf>
    <xf numFmtId="0" fontId="23" fillId="3" borderId="9" xfId="0" applyFont="1" applyFill="1" applyBorder="1" applyAlignment="1" applyProtection="1">
      <alignment horizontal="center" vertical="center" wrapText="1"/>
      <protection locked="0"/>
    </xf>
    <xf numFmtId="0" fontId="23" fillId="3" borderId="53" xfId="0" applyFont="1" applyFill="1" applyBorder="1" applyAlignment="1" applyProtection="1">
      <alignment horizontal="center" vertical="center" wrapText="1"/>
      <protection locked="0"/>
    </xf>
    <xf numFmtId="0" fontId="23" fillId="0" borderId="3" xfId="0" applyFont="1" applyBorder="1" applyAlignment="1" applyProtection="1">
      <alignment vertical="center" wrapText="1"/>
      <protection locked="0"/>
    </xf>
    <xf numFmtId="0" fontId="23" fillId="3" borderId="57" xfId="0" applyFont="1" applyFill="1" applyBorder="1" applyAlignment="1" applyProtection="1">
      <alignment vertical="center"/>
      <protection locked="0"/>
    </xf>
    <xf numFmtId="0" fontId="23" fillId="3" borderId="57" xfId="0" applyFont="1" applyFill="1" applyBorder="1" applyAlignment="1" applyProtection="1">
      <alignment horizontal="center" vertical="center" wrapText="1"/>
      <protection locked="0"/>
    </xf>
    <xf numFmtId="0" fontId="23" fillId="3" borderId="48" xfId="0" applyFont="1" applyFill="1" applyBorder="1" applyAlignment="1" applyProtection="1">
      <alignment horizontal="center" vertical="center" wrapText="1"/>
      <protection locked="0"/>
    </xf>
    <xf numFmtId="0" fontId="68" fillId="3" borderId="2" xfId="20" applyFill="1" applyBorder="1" applyAlignment="1" applyProtection="1">
      <alignment horizontal="justify" vertical="center" wrapText="1"/>
      <protection locked="0"/>
    </xf>
    <xf numFmtId="0" fontId="23" fillId="3" borderId="2" xfId="0" applyFont="1" applyFill="1" applyBorder="1" applyAlignment="1" applyProtection="1">
      <alignment horizontal="left" vertical="center" wrapText="1"/>
      <protection locked="0"/>
    </xf>
    <xf numFmtId="0" fontId="62" fillId="30" borderId="2" xfId="0" applyFont="1" applyFill="1" applyBorder="1" applyAlignment="1">
      <alignment horizontal="left" vertical="center" wrapText="1"/>
    </xf>
    <xf numFmtId="0" fontId="69" fillId="3" borderId="32" xfId="0" applyFont="1" applyFill="1" applyBorder="1" applyAlignment="1" applyProtection="1">
      <alignment horizontal="center" vertical="center" wrapText="1"/>
      <protection locked="0"/>
    </xf>
    <xf numFmtId="14" fontId="47" fillId="0" borderId="2" xfId="0" applyNumberFormat="1" applyFont="1" applyBorder="1" applyAlignment="1">
      <alignment horizontal="center" vertical="center" wrapText="1"/>
    </xf>
    <xf numFmtId="0" fontId="54" fillId="3" borderId="2" xfId="0" applyFont="1" applyFill="1" applyBorder="1" applyAlignment="1">
      <alignment horizontal="center" vertical="center" wrapText="1"/>
    </xf>
    <xf numFmtId="0" fontId="47" fillId="0" borderId="13" xfId="0" applyFont="1" applyBorder="1" applyAlignment="1">
      <alignment horizontal="center" vertical="center" wrapText="1"/>
    </xf>
    <xf numFmtId="0" fontId="61" fillId="3" borderId="2" xfId="0" applyFont="1" applyFill="1" applyBorder="1" applyAlignment="1" applyProtection="1">
      <alignment horizontal="center" vertical="center" wrapText="1"/>
      <protection locked="0"/>
    </xf>
    <xf numFmtId="9" fontId="47" fillId="0" borderId="4" xfId="0" applyNumberFormat="1" applyFont="1" applyBorder="1" applyAlignment="1">
      <alignment horizontal="center" vertical="center" wrapText="1"/>
    </xf>
    <xf numFmtId="0" fontId="47" fillId="0" borderId="53" xfId="0" applyFont="1" applyBorder="1" applyAlignment="1">
      <alignment horizontal="center" vertical="center" wrapText="1"/>
    </xf>
    <xf numFmtId="14" fontId="47" fillId="0" borderId="44" xfId="0" applyNumberFormat="1" applyFont="1" applyBorder="1" applyAlignment="1">
      <alignment horizontal="center" vertical="center" wrapText="1"/>
    </xf>
    <xf numFmtId="0" fontId="61" fillId="3" borderId="44" xfId="0" applyFont="1" applyFill="1" applyBorder="1" applyAlignment="1" applyProtection="1">
      <alignment horizontal="center" vertical="center" wrapText="1"/>
      <protection locked="0"/>
    </xf>
    <xf numFmtId="0" fontId="47" fillId="0" borderId="12" xfId="0" applyFont="1" applyBorder="1" applyAlignment="1">
      <alignment horizontal="center" vertical="center" wrapText="1"/>
    </xf>
    <xf numFmtId="0" fontId="61" fillId="3" borderId="3" xfId="0" applyFont="1" applyFill="1" applyBorder="1" applyAlignment="1" applyProtection="1">
      <alignment horizontal="center" vertical="center" wrapText="1"/>
      <protection locked="0"/>
    </xf>
    <xf numFmtId="0" fontId="54" fillId="7" borderId="2" xfId="0" applyFont="1" applyFill="1" applyBorder="1" applyAlignment="1" applyProtection="1">
      <alignment horizontal="center" vertical="center"/>
      <protection locked="0"/>
    </xf>
    <xf numFmtId="0" fontId="54" fillId="7" borderId="35" xfId="0" applyFont="1" applyFill="1" applyBorder="1" applyAlignment="1" applyProtection="1">
      <alignment vertical="center"/>
      <protection locked="0"/>
    </xf>
    <xf numFmtId="0" fontId="54" fillId="7" borderId="35" xfId="0" applyFont="1" applyFill="1" applyBorder="1" applyAlignment="1" applyProtection="1">
      <alignment horizontal="center" vertical="center"/>
      <protection locked="0"/>
    </xf>
    <xf numFmtId="14" fontId="47" fillId="7" borderId="35" xfId="0" applyNumberFormat="1" applyFont="1" applyFill="1" applyBorder="1" applyAlignment="1">
      <alignment horizontal="center" vertical="center" wrapText="1"/>
    </xf>
    <xf numFmtId="0" fontId="54" fillId="0" borderId="3" xfId="0" applyFont="1" applyBorder="1" applyAlignment="1" applyProtection="1">
      <alignment horizontal="center" vertical="center" wrapText="1"/>
      <protection locked="0"/>
    </xf>
    <xf numFmtId="0" fontId="11" fillId="0" borderId="3" xfId="0" applyFont="1" applyBorder="1" applyAlignment="1">
      <alignment horizontal="center" vertical="center" wrapText="1"/>
    </xf>
    <xf numFmtId="0" fontId="54" fillId="0" borderId="2" xfId="0" applyFont="1" applyBorder="1" applyAlignment="1" applyProtection="1">
      <alignment horizontal="center" vertical="center" wrapText="1"/>
      <protection locked="0"/>
    </xf>
    <xf numFmtId="0" fontId="54" fillId="0" borderId="1" xfId="0" applyFont="1" applyBorder="1" applyAlignment="1" applyProtection="1">
      <alignment horizontal="center" vertical="center" wrapText="1"/>
      <protection locked="0"/>
    </xf>
    <xf numFmtId="0" fontId="54" fillId="2" borderId="35" xfId="0" applyFont="1" applyFill="1" applyBorder="1" applyAlignment="1" applyProtection="1">
      <alignment horizontal="center" vertical="center"/>
      <protection locked="0"/>
    </xf>
    <xf numFmtId="0" fontId="47" fillId="3" borderId="2" xfId="0" applyFont="1" applyFill="1" applyBorder="1" applyAlignment="1">
      <alignment horizontal="center" vertical="center" wrapText="1"/>
    </xf>
    <xf numFmtId="0" fontId="47" fillId="0" borderId="2" xfId="0" applyFont="1" applyBorder="1" applyAlignment="1">
      <alignment horizontal="center" vertical="center"/>
    </xf>
    <xf numFmtId="0" fontId="47" fillId="0" borderId="1" xfId="0" applyFont="1" applyBorder="1" applyAlignment="1">
      <alignment horizontal="center" vertical="center"/>
    </xf>
    <xf numFmtId="0" fontId="47" fillId="3" borderId="3" xfId="0" applyFont="1" applyFill="1" applyBorder="1" applyAlignment="1">
      <alignment horizontal="center" vertical="center"/>
    </xf>
    <xf numFmtId="0" fontId="47" fillId="3" borderId="2" xfId="0" applyFont="1" applyFill="1" applyBorder="1" applyAlignment="1">
      <alignment horizontal="center" vertical="center"/>
    </xf>
    <xf numFmtId="0" fontId="47" fillId="0" borderId="3" xfId="0" applyFont="1" applyBorder="1" applyAlignment="1">
      <alignment horizontal="left" vertical="center" wrapText="1"/>
    </xf>
    <xf numFmtId="9" fontId="47" fillId="3" borderId="3" xfId="0" applyNumberFormat="1" applyFont="1" applyFill="1" applyBorder="1" applyAlignment="1">
      <alignment horizontal="center" vertical="center" wrapText="1"/>
    </xf>
    <xf numFmtId="9" fontId="47" fillId="3" borderId="3" xfId="0" applyNumberFormat="1" applyFont="1" applyFill="1" applyBorder="1" applyAlignment="1">
      <alignment horizontal="center" vertical="center"/>
    </xf>
    <xf numFmtId="0" fontId="54" fillId="0" borderId="2" xfId="0" applyFont="1" applyBorder="1" applyAlignment="1">
      <alignment vertical="center" wrapText="1"/>
    </xf>
    <xf numFmtId="0" fontId="47" fillId="0" borderId="2" xfId="0" applyFont="1" applyBorder="1" applyAlignment="1">
      <alignment vertical="center" wrapText="1"/>
    </xf>
    <xf numFmtId="17" fontId="47" fillId="0" borderId="2" xfId="0" applyNumberFormat="1" applyFont="1" applyBorder="1" applyAlignment="1">
      <alignment horizontal="center" vertical="center" wrapText="1"/>
    </xf>
    <xf numFmtId="9" fontId="47" fillId="3" borderId="2" xfId="2" applyFont="1" applyFill="1" applyBorder="1" applyAlignment="1" applyProtection="1">
      <alignment horizontal="center" vertical="center" wrapText="1"/>
    </xf>
    <xf numFmtId="14" fontId="47" fillId="3" borderId="2" xfId="0" applyNumberFormat="1" applyFont="1" applyFill="1" applyBorder="1" applyAlignment="1">
      <alignment horizontal="center" vertical="center" wrapText="1"/>
    </xf>
    <xf numFmtId="9" fontId="47" fillId="3" borderId="2" xfId="0" applyNumberFormat="1" applyFont="1" applyFill="1" applyBorder="1" applyAlignment="1">
      <alignment horizontal="center" vertical="center" wrapText="1"/>
    </xf>
    <xf numFmtId="0" fontId="47" fillId="52" borderId="1" xfId="0" applyFont="1" applyFill="1" applyBorder="1" applyAlignment="1">
      <alignment horizontal="center" vertical="center" wrapText="1"/>
    </xf>
    <xf numFmtId="9" fontId="47" fillId="52" borderId="3" xfId="0" applyNumberFormat="1" applyFont="1" applyFill="1" applyBorder="1" applyAlignment="1">
      <alignment horizontal="center" vertical="center"/>
    </xf>
    <xf numFmtId="0" fontId="47" fillId="52" borderId="2" xfId="0" applyFont="1" applyFill="1" applyBorder="1" applyAlignment="1">
      <alignment horizontal="center" vertical="center" wrapText="1"/>
    </xf>
    <xf numFmtId="14" fontId="47" fillId="0" borderId="2" xfId="0" applyNumberFormat="1" applyFont="1" applyBorder="1" applyAlignment="1">
      <alignment horizontal="center" vertical="center"/>
    </xf>
    <xf numFmtId="9" fontId="47" fillId="0" borderId="3" xfId="0" applyNumberFormat="1" applyFont="1" applyBorder="1" applyAlignment="1">
      <alignment horizontal="center" vertical="center"/>
    </xf>
    <xf numFmtId="0" fontId="61" fillId="0" borderId="44" xfId="0" applyFont="1" applyBorder="1" applyAlignment="1">
      <alignment horizontal="center" vertical="center" wrapText="1"/>
    </xf>
    <xf numFmtId="0" fontId="61" fillId="0" borderId="0" xfId="0" applyFont="1" applyAlignment="1">
      <alignment vertical="center" wrapText="1"/>
    </xf>
    <xf numFmtId="0" fontId="47" fillId="3" borderId="3" xfId="0" applyFont="1" applyFill="1" applyBorder="1" applyAlignment="1">
      <alignment horizontal="center" vertical="top" wrapText="1"/>
    </xf>
    <xf numFmtId="0" fontId="61" fillId="0" borderId="56" xfId="0" applyFont="1" applyBorder="1" applyAlignment="1">
      <alignment horizontal="left" vertical="center" wrapText="1"/>
    </xf>
    <xf numFmtId="0" fontId="61" fillId="0" borderId="56" xfId="0" applyFont="1" applyBorder="1" applyAlignment="1">
      <alignment horizontal="center" vertical="center" wrapText="1"/>
    </xf>
    <xf numFmtId="0" fontId="47" fillId="3" borderId="4" xfId="0" applyFont="1" applyFill="1" applyBorder="1" applyAlignment="1">
      <alignment horizontal="center" vertical="center"/>
    </xf>
    <xf numFmtId="9" fontId="47" fillId="0" borderId="53" xfId="2" applyFont="1" applyFill="1" applyBorder="1" applyAlignment="1" applyProtection="1">
      <alignment horizontal="center" vertical="center"/>
    </xf>
    <xf numFmtId="14" fontId="47" fillId="0" borderId="1" xfId="0" applyNumberFormat="1" applyFont="1" applyBorder="1" applyAlignment="1">
      <alignment horizontal="center" vertical="center"/>
    </xf>
    <xf numFmtId="0" fontId="47" fillId="3" borderId="44" xfId="0" applyFont="1" applyFill="1" applyBorder="1" applyAlignment="1">
      <alignment horizontal="center" vertical="center"/>
    </xf>
    <xf numFmtId="0" fontId="61" fillId="54" borderId="44" xfId="0" applyFont="1" applyFill="1" applyBorder="1" applyAlignment="1">
      <alignment horizontal="center" vertical="center" wrapText="1"/>
    </xf>
    <xf numFmtId="0" fontId="54" fillId="0" borderId="0" xfId="0" applyFont="1" applyAlignment="1" applyProtection="1">
      <alignment horizontal="center" vertical="center"/>
      <protection locked="0"/>
    </xf>
    <xf numFmtId="0" fontId="47" fillId="0" borderId="0" xfId="0" applyFont="1" applyAlignment="1" applyProtection="1">
      <alignment horizontal="center" vertical="center"/>
      <protection locked="0"/>
    </xf>
    <xf numFmtId="0" fontId="54" fillId="0" borderId="0" xfId="0" applyFont="1" applyAlignment="1" applyProtection="1">
      <alignment vertical="center"/>
      <protection locked="0"/>
    </xf>
    <xf numFmtId="0" fontId="54" fillId="0" borderId="2" xfId="0" applyFont="1" applyBorder="1" applyAlignment="1" applyProtection="1">
      <alignment horizontal="center" vertical="center"/>
      <protection locked="0"/>
    </xf>
    <xf numFmtId="0" fontId="47" fillId="0" borderId="2" xfId="0" applyFont="1" applyBorder="1" applyAlignment="1" applyProtection="1">
      <alignment horizontal="center" vertical="center"/>
      <protection locked="0"/>
    </xf>
    <xf numFmtId="0" fontId="54" fillId="0" borderId="2" xfId="0" applyFont="1" applyBorder="1" applyAlignment="1" applyProtection="1">
      <alignment vertical="center"/>
      <protection locked="0"/>
    </xf>
    <xf numFmtId="0" fontId="61" fillId="3" borderId="2" xfId="0" applyFont="1" applyFill="1" applyBorder="1" applyAlignment="1" applyProtection="1">
      <alignment horizontal="center" vertical="top" wrapText="1"/>
      <protection locked="0"/>
    </xf>
    <xf numFmtId="0" fontId="32" fillId="57" borderId="3" xfId="0" applyFont="1" applyFill="1" applyBorder="1" applyAlignment="1">
      <alignment horizontal="center" vertical="center" wrapText="1"/>
    </xf>
    <xf numFmtId="0" fontId="23" fillId="3" borderId="2" xfId="0" applyFont="1" applyFill="1" applyBorder="1" applyAlignment="1" applyProtection="1">
      <alignment horizontal="center" vertical="center"/>
      <protection locked="0"/>
    </xf>
    <xf numFmtId="9" fontId="1" fillId="0" borderId="44" xfId="0" applyNumberFormat="1" applyFont="1" applyBorder="1" applyAlignment="1">
      <alignment horizontal="center" vertical="center" wrapText="1"/>
    </xf>
    <xf numFmtId="0" fontId="62" fillId="0" borderId="0" xfId="0" applyFont="1" applyAlignment="1" applyProtection="1">
      <alignment wrapText="1"/>
      <protection locked="0"/>
    </xf>
    <xf numFmtId="0" fontId="61" fillId="30" borderId="33" xfId="0" applyFont="1" applyFill="1" applyBorder="1" applyAlignment="1">
      <alignment vertical="top" wrapText="1"/>
    </xf>
    <xf numFmtId="0" fontId="23" fillId="0" borderId="2" xfId="0" applyFont="1" applyBorder="1" applyAlignment="1" applyProtection="1">
      <alignment horizontal="right" vertical="center" indent="1"/>
      <protection locked="0"/>
    </xf>
    <xf numFmtId="0" fontId="23" fillId="12" borderId="2" xfId="0" applyFont="1" applyFill="1" applyBorder="1" applyAlignment="1" applyProtection="1">
      <alignment horizontal="center" vertical="center"/>
      <protection locked="0"/>
    </xf>
    <xf numFmtId="0" fontId="32" fillId="0" borderId="2" xfId="0" applyFont="1" applyBorder="1" applyAlignment="1">
      <alignment horizontal="center" vertical="center" wrapText="1"/>
    </xf>
    <xf numFmtId="0" fontId="32" fillId="57" borderId="2" xfId="0" applyFont="1" applyFill="1" applyBorder="1" applyAlignment="1">
      <alignment horizontal="center" vertical="center" wrapText="1"/>
    </xf>
    <xf numFmtId="0" fontId="32" fillId="0" borderId="44" xfId="0" applyFont="1" applyBorder="1" applyAlignment="1">
      <alignment horizontal="center" vertical="center" wrapText="1"/>
    </xf>
    <xf numFmtId="0" fontId="32" fillId="0" borderId="53" xfId="0" applyFont="1" applyBorder="1" applyAlignment="1">
      <alignment horizontal="center" vertical="center" wrapText="1"/>
    </xf>
    <xf numFmtId="0" fontId="23" fillId="3" borderId="2" xfId="0" applyFont="1" applyFill="1" applyBorder="1" applyAlignment="1" applyProtection="1">
      <alignment horizontal="left" vertical="top" wrapText="1"/>
      <protection locked="0"/>
    </xf>
    <xf numFmtId="0" fontId="23" fillId="3" borderId="2" xfId="0" applyFont="1" applyFill="1" applyBorder="1" applyAlignment="1" applyProtection="1">
      <alignment horizontal="center" vertical="top" wrapText="1"/>
      <protection locked="0"/>
    </xf>
    <xf numFmtId="0" fontId="23" fillId="3" borderId="32" xfId="0" applyFont="1" applyFill="1" applyBorder="1" applyAlignment="1" applyProtection="1">
      <alignment horizontal="center" vertical="top" wrapText="1"/>
      <protection locked="0"/>
    </xf>
    <xf numFmtId="0" fontId="23" fillId="3" borderId="2" xfId="0" applyFont="1" applyFill="1" applyBorder="1" applyAlignment="1" applyProtection="1">
      <alignment vertical="top" wrapText="1"/>
      <protection locked="0"/>
    </xf>
    <xf numFmtId="0" fontId="62" fillId="0" borderId="0" xfId="0" applyFont="1" applyAlignment="1" applyProtection="1">
      <alignment vertical="top" wrapText="1"/>
      <protection locked="0"/>
    </xf>
    <xf numFmtId="0" fontId="61" fillId="30" borderId="2" xfId="0" applyFont="1" applyFill="1" applyBorder="1" applyAlignment="1" applyProtection="1">
      <alignment vertical="top" wrapText="1"/>
      <protection locked="0"/>
    </xf>
    <xf numFmtId="0" fontId="23" fillId="3" borderId="1" xfId="0" applyFont="1" applyFill="1" applyBorder="1" applyAlignment="1" applyProtection="1">
      <alignment vertical="top" wrapText="1"/>
      <protection locked="0"/>
    </xf>
    <xf numFmtId="0" fontId="23" fillId="3" borderId="52" xfId="0" applyFont="1" applyFill="1" applyBorder="1" applyAlignment="1" applyProtection="1">
      <alignment vertical="top" wrapText="1"/>
      <protection locked="0"/>
    </xf>
    <xf numFmtId="0" fontId="43" fillId="39" borderId="35" xfId="0" applyFont="1" applyFill="1" applyBorder="1" applyAlignment="1">
      <alignment vertical="center" wrapText="1"/>
    </xf>
    <xf numFmtId="0" fontId="70" fillId="7" borderId="35" xfId="0" applyFont="1" applyFill="1" applyBorder="1" applyAlignment="1" applyProtection="1">
      <alignment horizontal="center" vertical="center"/>
      <protection locked="0"/>
    </xf>
    <xf numFmtId="0" fontId="70" fillId="2" borderId="35" xfId="0" applyFont="1" applyFill="1" applyBorder="1" applyAlignment="1" applyProtection="1">
      <alignment horizontal="center" vertical="center"/>
      <protection locked="0"/>
    </xf>
    <xf numFmtId="0" fontId="32" fillId="51" borderId="35" xfId="0" applyFont="1" applyFill="1" applyBorder="1" applyAlignment="1" applyProtection="1">
      <alignment vertical="center"/>
      <protection locked="0"/>
    </xf>
    <xf numFmtId="0" fontId="32" fillId="52" borderId="1" xfId="0" applyFont="1" applyFill="1" applyBorder="1" applyAlignment="1">
      <alignment horizontal="center" vertical="center" wrapText="1"/>
    </xf>
    <xf numFmtId="0" fontId="59" fillId="42" borderId="1" xfId="0" applyFont="1" applyFill="1" applyBorder="1" applyAlignment="1" applyProtection="1">
      <alignment horizontal="center" vertical="top" wrapText="1"/>
      <protection locked="0"/>
    </xf>
    <xf numFmtId="0" fontId="27" fillId="3" borderId="33" xfId="0" applyFont="1" applyFill="1" applyBorder="1" applyAlignment="1" applyProtection="1">
      <alignment horizontal="center" vertical="center"/>
      <protection locked="0"/>
    </xf>
    <xf numFmtId="0" fontId="47" fillId="0" borderId="0" xfId="0" applyFont="1" applyAlignment="1">
      <alignment horizontal="center" vertical="center" wrapText="1" readingOrder="1"/>
    </xf>
    <xf numFmtId="0" fontId="47" fillId="3" borderId="0" xfId="0" applyFont="1" applyFill="1" applyAlignment="1">
      <alignment horizontal="center" vertical="center" wrapText="1" readingOrder="1"/>
    </xf>
    <xf numFmtId="14" fontId="47" fillId="3" borderId="2" xfId="0" applyNumberFormat="1" applyFont="1" applyFill="1" applyBorder="1" applyAlignment="1">
      <alignment horizontal="center" vertical="center"/>
    </xf>
    <xf numFmtId="0" fontId="61" fillId="3" borderId="2" xfId="0" applyFont="1" applyFill="1" applyBorder="1" applyAlignment="1" applyProtection="1">
      <alignment vertical="center" wrapText="1"/>
      <protection locked="0"/>
    </xf>
    <xf numFmtId="0" fontId="23" fillId="3" borderId="33" xfId="0" applyFont="1" applyFill="1" applyBorder="1" applyAlignment="1" applyProtection="1">
      <alignment horizontal="center" vertical="center"/>
      <protection locked="0"/>
    </xf>
    <xf numFmtId="0" fontId="61" fillId="0" borderId="0" xfId="0" applyFont="1" applyAlignment="1">
      <alignment wrapText="1"/>
    </xf>
    <xf numFmtId="0" fontId="61" fillId="0" borderId="0" xfId="0" applyFont="1" applyAlignment="1" applyProtection="1">
      <alignment horizontal="left" vertical="center" wrapText="1"/>
      <protection locked="0"/>
    </xf>
    <xf numFmtId="0" fontId="67" fillId="0" borderId="53" xfId="0" applyFont="1" applyBorder="1" applyAlignment="1">
      <alignment horizontal="left" vertical="center" wrapText="1"/>
    </xf>
    <xf numFmtId="0" fontId="71" fillId="0" borderId="0" xfId="0" applyFont="1" applyAlignment="1" applyProtection="1">
      <alignment horizontal="center" vertical="center" wrapText="1"/>
      <protection locked="0"/>
    </xf>
    <xf numFmtId="0" fontId="61" fillId="0" borderId="2" xfId="0" applyFont="1" applyBorder="1" applyAlignment="1" applyProtection="1">
      <alignment wrapText="1"/>
      <protection locked="0"/>
    </xf>
    <xf numFmtId="0" fontId="47" fillId="0" borderId="53" xfId="0" applyFont="1" applyBorder="1" applyAlignment="1">
      <alignment horizontal="center" vertical="top" wrapText="1"/>
    </xf>
    <xf numFmtId="0" fontId="23" fillId="52" borderId="2" xfId="0" applyFont="1" applyFill="1" applyBorder="1" applyAlignment="1" applyProtection="1">
      <alignment horizontal="center" vertical="center" wrapText="1"/>
      <protection locked="0"/>
    </xf>
    <xf numFmtId="9" fontId="1" fillId="3" borderId="1" xfId="0" applyNumberFormat="1" applyFont="1" applyFill="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xf>
    <xf numFmtId="0" fontId="17" fillId="0" borderId="2"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4" fillId="3" borderId="1"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54" fillId="0" borderId="1" xfId="0" applyFont="1" applyBorder="1" applyAlignment="1">
      <alignment horizontal="center" vertical="center" wrapText="1"/>
    </xf>
    <xf numFmtId="0" fontId="54" fillId="0" borderId="3" xfId="0" applyFont="1" applyBorder="1" applyAlignment="1">
      <alignment horizontal="center" vertical="center" wrapText="1"/>
    </xf>
    <xf numFmtId="0" fontId="0" fillId="3" borderId="2" xfId="0" applyFill="1" applyBorder="1" applyAlignment="1" applyProtection="1">
      <alignment horizontal="center" vertical="center" wrapText="1"/>
      <protection locked="0"/>
    </xf>
    <xf numFmtId="167" fontId="36" fillId="3" borderId="2" xfId="9" applyNumberFormat="1" applyFont="1" applyFill="1" applyBorder="1" applyAlignment="1" applyProtection="1">
      <alignment horizontal="center" vertical="center" wrapText="1"/>
    </xf>
    <xf numFmtId="0" fontId="36" fillId="0" borderId="2" xfId="0" applyFont="1" applyBorder="1" applyAlignment="1">
      <alignment horizontal="center" vertical="center" wrapText="1"/>
    </xf>
    <xf numFmtId="0" fontId="0" fillId="3" borderId="1"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42" fontId="0" fillId="3" borderId="4" xfId="1" applyFont="1" applyFill="1" applyBorder="1" applyAlignment="1" applyProtection="1">
      <alignment horizontal="center" vertical="center" wrapText="1"/>
      <protection locked="0"/>
    </xf>
    <xf numFmtId="0" fontId="47" fillId="0" borderId="1" xfId="0" applyFont="1" applyBorder="1" applyAlignment="1">
      <alignment horizontal="center" vertical="center" wrapText="1"/>
    </xf>
    <xf numFmtId="0" fontId="47" fillId="0" borderId="3" xfId="0" applyFont="1" applyBorder="1" applyAlignment="1">
      <alignment horizontal="center" vertical="center" wrapText="1"/>
    </xf>
    <xf numFmtId="0" fontId="0" fillId="25" borderId="1" xfId="0" applyFill="1" applyBorder="1" applyAlignment="1">
      <alignment horizontal="center" vertical="center"/>
    </xf>
    <xf numFmtId="0" fontId="36" fillId="0" borderId="1" xfId="0" applyFont="1" applyBorder="1" applyAlignment="1">
      <alignment horizontal="center" vertical="center" wrapText="1"/>
    </xf>
    <xf numFmtId="0" fontId="0" fillId="0" borderId="3" xfId="0" applyBorder="1" applyAlignment="1">
      <alignment horizontal="center" vertical="center" wrapText="1"/>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54" fillId="0" borderId="44" xfId="0" applyFont="1" applyBorder="1" applyAlignment="1">
      <alignment horizontal="center" vertical="center" wrapText="1"/>
    </xf>
    <xf numFmtId="9" fontId="1" fillId="3" borderId="3" xfId="0" applyNumberFormat="1" applyFont="1" applyFill="1" applyBorder="1" applyAlignment="1">
      <alignment horizontal="center" vertical="center"/>
    </xf>
    <xf numFmtId="14" fontId="47" fillId="0" borderId="1" xfId="0" applyNumberFormat="1" applyFont="1" applyBorder="1" applyAlignment="1">
      <alignment horizontal="center" vertical="center" wrapText="1"/>
    </xf>
    <xf numFmtId="14" fontId="47" fillId="0" borderId="3" xfId="0" applyNumberFormat="1" applyFont="1" applyBorder="1" applyAlignment="1">
      <alignment horizontal="center" vertical="center" wrapText="1"/>
    </xf>
    <xf numFmtId="0" fontId="0" fillId="3" borderId="1" xfId="0" applyFill="1" applyBorder="1" applyAlignment="1">
      <alignment horizontal="center" vertical="center"/>
    </xf>
    <xf numFmtId="167" fontId="36" fillId="0" borderId="2" xfId="9" applyNumberFormat="1" applyFont="1" applyFill="1" applyBorder="1" applyAlignment="1" applyProtection="1">
      <alignment horizontal="center" vertical="center" wrapText="1"/>
    </xf>
    <xf numFmtId="0" fontId="0" fillId="3" borderId="1" xfId="0" applyFill="1" applyBorder="1" applyAlignment="1" applyProtection="1">
      <alignment horizontal="left" vertical="center" wrapText="1"/>
      <protection locked="0"/>
    </xf>
    <xf numFmtId="0" fontId="1" fillId="3" borderId="1" xfId="0" applyFont="1" applyFill="1" applyBorder="1" applyAlignment="1">
      <alignment horizontal="center" vertical="center"/>
    </xf>
    <xf numFmtId="0" fontId="52" fillId="0" borderId="2" xfId="0" applyFont="1" applyBorder="1" applyAlignment="1">
      <alignment horizontal="justify" vertical="center" wrapText="1"/>
    </xf>
    <xf numFmtId="0" fontId="53" fillId="0" borderId="2" xfId="0" applyFont="1" applyBorder="1" applyAlignment="1">
      <alignment horizontal="justify" vertical="center" wrapText="1"/>
    </xf>
    <xf numFmtId="0" fontId="41" fillId="29" borderId="1"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36" fillId="0" borderId="2" xfId="0" applyFont="1" applyBorder="1" applyAlignment="1">
      <alignment horizontal="left" vertical="center" wrapText="1"/>
    </xf>
    <xf numFmtId="0" fontId="36" fillId="30" borderId="1" xfId="7" applyFont="1" applyFill="1" applyBorder="1" applyAlignment="1">
      <alignment horizontal="left" vertical="center" wrapText="1"/>
    </xf>
    <xf numFmtId="0" fontId="0" fillId="3" borderId="3" xfId="0" applyFill="1" applyBorder="1" applyAlignment="1">
      <alignment horizontal="center" vertical="center" wrapText="1"/>
    </xf>
    <xf numFmtId="0" fontId="58" fillId="0" borderId="0" xfId="0" applyFont="1" applyAlignment="1">
      <alignment horizontal="justify" vertical="center" readingOrder="1"/>
    </xf>
    <xf numFmtId="0" fontId="23" fillId="5" borderId="2" xfId="0" applyFont="1" applyFill="1" applyBorder="1" applyAlignment="1" applyProtection="1">
      <alignment horizontal="center" vertical="center" wrapText="1"/>
      <protection locked="0"/>
    </xf>
    <xf numFmtId="0" fontId="23" fillId="3" borderId="33" xfId="0" applyFont="1" applyFill="1" applyBorder="1" applyAlignment="1" applyProtection="1">
      <alignment vertical="center"/>
      <protection locked="0"/>
    </xf>
    <xf numFmtId="0" fontId="23" fillId="5" borderId="33" xfId="0" applyFont="1" applyFill="1" applyBorder="1" applyAlignment="1" applyProtection="1">
      <alignment vertical="center"/>
      <protection locked="0"/>
    </xf>
    <xf numFmtId="0" fontId="61" fillId="3" borderId="33" xfId="0" applyFont="1" applyFill="1" applyBorder="1" applyAlignment="1" applyProtection="1">
      <alignment vertical="center" wrapText="1"/>
      <protection locked="0"/>
    </xf>
    <xf numFmtId="0" fontId="47" fillId="0" borderId="31" xfId="0" applyFont="1" applyBorder="1" applyAlignment="1" applyProtection="1">
      <alignment horizontal="center" vertical="center" wrapText="1"/>
      <protection locked="0"/>
    </xf>
    <xf numFmtId="0" fontId="58" fillId="0" borderId="31" xfId="0" applyFont="1" applyBorder="1" applyAlignment="1" applyProtection="1">
      <alignment horizontal="center" vertical="center" wrapText="1"/>
      <protection locked="0"/>
    </xf>
    <xf numFmtId="0" fontId="61" fillId="3" borderId="33" xfId="0" applyFont="1" applyFill="1" applyBorder="1" applyAlignment="1" applyProtection="1">
      <alignment vertical="center"/>
      <protection locked="0"/>
    </xf>
    <xf numFmtId="0" fontId="23" fillId="7" borderId="31" xfId="0" applyFont="1" applyFill="1" applyBorder="1" applyAlignment="1" applyProtection="1">
      <alignment vertical="center"/>
      <protection locked="0"/>
    </xf>
    <xf numFmtId="0" fontId="0" fillId="0" borderId="57" xfId="0" applyBorder="1" applyAlignment="1">
      <alignment horizontal="center" vertical="center" wrapText="1"/>
    </xf>
    <xf numFmtId="0" fontId="23" fillId="2" borderId="12" xfId="0" applyFont="1" applyFill="1" applyBorder="1" applyAlignment="1" applyProtection="1">
      <alignment vertical="center"/>
      <protection locked="0"/>
    </xf>
    <xf numFmtId="0" fontId="23" fillId="3" borderId="33" xfId="0" applyFont="1" applyFill="1" applyBorder="1" applyAlignment="1" applyProtection="1">
      <alignment vertical="center" wrapText="1"/>
      <protection locked="0"/>
    </xf>
    <xf numFmtId="0" fontId="23" fillId="23" borderId="33" xfId="0" applyFont="1" applyFill="1" applyBorder="1" applyAlignment="1" applyProtection="1">
      <alignment vertical="center"/>
      <protection locked="0"/>
    </xf>
    <xf numFmtId="0" fontId="18" fillId="0" borderId="33" xfId="0" applyFont="1" applyBorder="1" applyAlignment="1" applyProtection="1">
      <alignment horizontal="center" vertical="center" wrapText="1"/>
      <protection locked="0"/>
    </xf>
    <xf numFmtId="0" fontId="23" fillId="3" borderId="33" xfId="0" applyFont="1" applyFill="1" applyBorder="1" applyAlignment="1" applyProtection="1">
      <alignment vertical="top" wrapText="1"/>
      <protection locked="0"/>
    </xf>
    <xf numFmtId="0" fontId="0" fillId="52" borderId="31" xfId="0" applyFill="1" applyBorder="1" applyAlignment="1" applyProtection="1">
      <alignment vertical="center" wrapText="1"/>
      <protection locked="0"/>
    </xf>
    <xf numFmtId="0" fontId="23" fillId="54" borderId="33" xfId="0" applyFont="1" applyFill="1" applyBorder="1" applyAlignment="1" applyProtection="1">
      <alignment vertical="center" wrapText="1"/>
      <protection locked="0"/>
    </xf>
    <xf numFmtId="0" fontId="23" fillId="54" borderId="33" xfId="0" applyFont="1" applyFill="1" applyBorder="1" applyAlignment="1" applyProtection="1">
      <alignment vertical="center"/>
      <protection locked="0"/>
    </xf>
    <xf numFmtId="0" fontId="23" fillId="3" borderId="31" xfId="0" applyFont="1" applyFill="1" applyBorder="1" applyAlignment="1" applyProtection="1">
      <alignment vertical="center" wrapText="1"/>
      <protection locked="0"/>
    </xf>
    <xf numFmtId="0" fontId="23" fillId="3" borderId="57" xfId="0" applyFont="1" applyFill="1" applyBorder="1" applyAlignment="1" applyProtection="1">
      <alignment vertical="center" wrapText="1"/>
      <protection locked="0"/>
    </xf>
    <xf numFmtId="0" fontId="27" fillId="3" borderId="2" xfId="0" applyFont="1" applyFill="1" applyBorder="1" applyAlignment="1" applyProtection="1">
      <alignment horizontal="center" vertical="center" wrapText="1"/>
      <protection locked="0"/>
    </xf>
    <xf numFmtId="0" fontId="27" fillId="39" borderId="2" xfId="0" applyFont="1" applyFill="1" applyBorder="1" applyAlignment="1" applyProtection="1">
      <alignment horizontal="center" vertical="center" wrapText="1"/>
      <protection locked="0"/>
    </xf>
    <xf numFmtId="0" fontId="23" fillId="44" borderId="2" xfId="0" applyFont="1" applyFill="1" applyBorder="1" applyAlignment="1" applyProtection="1">
      <alignment horizontal="center" vertical="center" wrapText="1"/>
      <protection locked="0"/>
    </xf>
    <xf numFmtId="0" fontId="23" fillId="5" borderId="32" xfId="0" applyFont="1" applyFill="1" applyBorder="1" applyAlignment="1" applyProtection="1">
      <alignment horizontal="center" vertical="center" wrapText="1"/>
      <protection locked="0"/>
    </xf>
    <xf numFmtId="0" fontId="61" fillId="3" borderId="32" xfId="0" applyFont="1" applyFill="1" applyBorder="1" applyAlignment="1" applyProtection="1">
      <alignment horizontal="center" vertical="center" wrapText="1"/>
      <protection locked="0"/>
    </xf>
    <xf numFmtId="0" fontId="23" fillId="7" borderId="32" xfId="0" applyFont="1" applyFill="1" applyBorder="1" applyAlignment="1" applyProtection="1">
      <alignment horizontal="center" vertical="center" wrapText="1"/>
      <protection locked="0"/>
    </xf>
    <xf numFmtId="0" fontId="23" fillId="2" borderId="32" xfId="0" applyFont="1" applyFill="1" applyBorder="1" applyAlignment="1" applyProtection="1">
      <alignment horizontal="center" vertical="center" wrapText="1"/>
      <protection locked="0"/>
    </xf>
    <xf numFmtId="0" fontId="23" fillId="23" borderId="32" xfId="0" applyFont="1" applyFill="1" applyBorder="1" applyAlignment="1" applyProtection="1">
      <alignment horizontal="center" vertical="center" wrapText="1"/>
      <protection locked="0"/>
    </xf>
    <xf numFmtId="0" fontId="23" fillId="3" borderId="52" xfId="0" applyFont="1" applyFill="1" applyBorder="1" applyAlignment="1" applyProtection="1">
      <alignment horizontal="center" vertical="center" wrapText="1"/>
      <protection locked="0"/>
    </xf>
    <xf numFmtId="0" fontId="23" fillId="3" borderId="32" xfId="0" applyFont="1" applyFill="1" applyBorder="1" applyAlignment="1" applyProtection="1">
      <alignment horizontal="left" vertical="center" wrapText="1"/>
      <protection locked="0"/>
    </xf>
    <xf numFmtId="17" fontId="47" fillId="58" borderId="3" xfId="0" applyNumberFormat="1" applyFont="1" applyFill="1" applyBorder="1" applyAlignment="1">
      <alignment horizontal="center" vertical="center" wrapText="1"/>
    </xf>
    <xf numFmtId="0" fontId="54" fillId="0" borderId="2" xfId="0" applyFont="1" applyFill="1" applyBorder="1" applyAlignment="1">
      <alignment horizontal="center" vertical="center" wrapText="1"/>
    </xf>
    <xf numFmtId="0" fontId="47" fillId="0" borderId="2" xfId="0" applyFont="1" applyFill="1" applyBorder="1" applyAlignment="1">
      <alignment horizontal="center" vertical="center" wrapText="1"/>
    </xf>
    <xf numFmtId="9" fontId="1" fillId="0" borderId="2" xfId="0" applyNumberFormat="1" applyFont="1" applyFill="1" applyBorder="1" applyAlignment="1">
      <alignment horizontal="center" vertical="center" wrapText="1"/>
    </xf>
    <xf numFmtId="9" fontId="47" fillId="58" borderId="2" xfId="0" applyNumberFormat="1" applyFont="1" applyFill="1" applyBorder="1" applyAlignment="1">
      <alignment horizontal="center" vertical="center" wrapText="1"/>
    </xf>
    <xf numFmtId="0" fontId="54" fillId="58" borderId="2" xfId="0" applyFont="1" applyFill="1" applyBorder="1" applyAlignment="1">
      <alignment horizontal="center" vertical="center" wrapText="1"/>
    </xf>
    <xf numFmtId="0" fontId="47" fillId="58" borderId="2" xfId="0" applyFont="1" applyFill="1" applyBorder="1" applyAlignment="1">
      <alignment horizontal="center" vertical="center" wrapText="1"/>
    </xf>
    <xf numFmtId="9" fontId="1" fillId="58" borderId="2" xfId="0" applyNumberFormat="1" applyFont="1" applyFill="1" applyBorder="1" applyAlignment="1">
      <alignment horizontal="center" vertical="center" wrapText="1"/>
    </xf>
    <xf numFmtId="0" fontId="0" fillId="3" borderId="12" xfId="0" applyFill="1" applyBorder="1" applyAlignment="1">
      <alignment horizontal="center" vertical="center" wrapText="1"/>
    </xf>
    <xf numFmtId="0" fontId="1" fillId="3" borderId="37" xfId="0" applyFont="1" applyFill="1" applyBorder="1" applyAlignment="1">
      <alignment horizontal="center" vertical="center" wrapText="1"/>
    </xf>
    <xf numFmtId="0" fontId="7" fillId="2" borderId="15" xfId="0" applyFont="1" applyFill="1" applyBorder="1" applyAlignment="1" applyProtection="1">
      <alignment horizontal="center" vertical="center"/>
      <protection locked="0"/>
    </xf>
    <xf numFmtId="0" fontId="7" fillId="2" borderId="16" xfId="0" applyFont="1" applyFill="1" applyBorder="1" applyAlignment="1" applyProtection="1">
      <alignment horizontal="center" vertical="center"/>
      <protection locked="0"/>
    </xf>
    <xf numFmtId="0" fontId="7" fillId="2" borderId="20" xfId="0" applyFont="1" applyFill="1" applyBorder="1" applyAlignment="1" applyProtection="1">
      <alignment horizontal="center" vertical="center"/>
      <protection locked="0"/>
    </xf>
    <xf numFmtId="0" fontId="7" fillId="4" borderId="17" xfId="0" applyFont="1" applyFill="1" applyBorder="1" applyAlignment="1" applyProtection="1">
      <alignment horizontal="center" vertical="center"/>
      <protection locked="0"/>
    </xf>
    <xf numFmtId="0" fontId="7" fillId="4" borderId="18"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1" fillId="3" borderId="1"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9" fontId="1" fillId="3" borderId="1" xfId="0" applyNumberFormat="1" applyFont="1" applyFill="1" applyBorder="1" applyAlignment="1">
      <alignment horizontal="center" vertical="center" wrapText="1"/>
    </xf>
    <xf numFmtId="9" fontId="1" fillId="3" borderId="3" xfId="0" applyNumberFormat="1" applyFont="1" applyFill="1" applyBorder="1" applyAlignment="1">
      <alignment horizontal="center" vertical="center" wrapText="1"/>
    </xf>
    <xf numFmtId="42" fontId="1" fillId="0" borderId="1" xfId="0" applyNumberFormat="1" applyFont="1" applyBorder="1" applyAlignment="1">
      <alignment horizontal="center" vertical="center" wrapText="1"/>
    </xf>
    <xf numFmtId="42" fontId="1" fillId="0" borderId="4" xfId="0" applyNumberFormat="1"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42" fontId="1" fillId="3" borderId="1" xfId="1" applyFont="1" applyFill="1" applyBorder="1" applyAlignment="1" applyProtection="1">
      <alignment horizontal="center" vertical="center" wrapText="1"/>
    </xf>
    <xf numFmtId="42" fontId="1" fillId="3" borderId="4" xfId="1" applyFont="1" applyFill="1" applyBorder="1" applyAlignment="1" applyProtection="1">
      <alignment horizontal="center" vertical="center" wrapText="1"/>
    </xf>
    <xf numFmtId="42" fontId="1" fillId="3" borderId="3" xfId="1" applyFont="1" applyFill="1" applyBorder="1" applyAlignment="1" applyProtection="1">
      <alignment horizontal="center" vertical="center" wrapText="1"/>
    </xf>
    <xf numFmtId="42" fontId="1" fillId="0" borderId="3" xfId="0" applyNumberFormat="1" applyFont="1" applyBorder="1" applyAlignment="1">
      <alignment horizontal="center" vertical="center" wrapText="1"/>
    </xf>
    <xf numFmtId="0" fontId="1" fillId="3" borderId="4" xfId="0" applyFont="1" applyFill="1" applyBorder="1" applyAlignment="1">
      <alignment horizontal="center" vertical="center"/>
    </xf>
    <xf numFmtId="0" fontId="1" fillId="3" borderId="3" xfId="0" applyFont="1" applyFill="1" applyBorder="1" applyAlignment="1">
      <alignment horizontal="center" vertical="center"/>
    </xf>
    <xf numFmtId="9" fontId="1" fillId="3" borderId="4" xfId="0" applyNumberFormat="1" applyFont="1" applyFill="1" applyBorder="1" applyAlignment="1">
      <alignment horizontal="center" vertical="center" wrapText="1"/>
    </xf>
    <xf numFmtId="0" fontId="1" fillId="0" borderId="3" xfId="0" applyFont="1" applyBorder="1" applyAlignment="1">
      <alignment horizontal="center" vertical="center" wrapText="1"/>
    </xf>
    <xf numFmtId="0" fontId="17" fillId="0" borderId="2" xfId="0" applyFont="1" applyBorder="1" applyAlignment="1">
      <alignment horizontal="center" vertical="center" wrapText="1"/>
    </xf>
    <xf numFmtId="0" fontId="21" fillId="11" borderId="9" xfId="0" applyFont="1" applyFill="1" applyBorder="1" applyAlignment="1">
      <alignment horizontal="center" vertical="center" wrapText="1"/>
    </xf>
    <xf numFmtId="0" fontId="21" fillId="11" borderId="13" xfId="0" applyFont="1" applyFill="1" applyBorder="1" applyAlignment="1">
      <alignment horizontal="center" vertical="center" wrapText="1"/>
    </xf>
    <xf numFmtId="0" fontId="17" fillId="7" borderId="1" xfId="0" applyFont="1" applyFill="1" applyBorder="1" applyAlignment="1">
      <alignment horizontal="center"/>
    </xf>
    <xf numFmtId="0" fontId="17" fillId="7" borderId="3" xfId="0" applyFont="1" applyFill="1" applyBorder="1" applyAlignment="1">
      <alignment horizontal="center"/>
    </xf>
    <xf numFmtId="0" fontId="17" fillId="7" borderId="4" xfId="0" applyFont="1" applyFill="1" applyBorder="1" applyAlignment="1">
      <alignment horizontal="center"/>
    </xf>
    <xf numFmtId="0" fontId="17" fillId="12" borderId="31" xfId="0" applyFont="1" applyFill="1" applyBorder="1" applyAlignment="1">
      <alignment horizontal="center"/>
    </xf>
    <xf numFmtId="0" fontId="17" fillId="12" borderId="21" xfId="0" applyFont="1" applyFill="1" applyBorder="1" applyAlignment="1">
      <alignment horizontal="center"/>
    </xf>
    <xf numFmtId="0" fontId="20" fillId="0" borderId="0" xfId="0" applyFont="1" applyAlignment="1">
      <alignment horizontal="center" vertical="center"/>
    </xf>
    <xf numFmtId="0" fontId="21" fillId="11" borderId="24" xfId="0" applyFont="1" applyFill="1" applyBorder="1" applyAlignment="1">
      <alignment horizontal="center" vertical="center" wrapText="1"/>
    </xf>
    <xf numFmtId="0" fontId="21" fillId="11" borderId="25" xfId="0" applyFont="1" applyFill="1" applyBorder="1" applyAlignment="1">
      <alignment horizontal="center" vertical="center" wrapText="1"/>
    </xf>
    <xf numFmtId="0" fontId="21" fillId="11" borderId="26" xfId="0" applyFont="1" applyFill="1" applyBorder="1" applyAlignment="1">
      <alignment horizontal="center" vertical="center" wrapText="1"/>
    </xf>
    <xf numFmtId="0" fontId="36" fillId="3" borderId="1" xfId="0" applyFont="1" applyFill="1" applyBorder="1" applyAlignment="1">
      <alignment horizontal="center" vertical="center" wrapText="1"/>
    </xf>
    <xf numFmtId="0" fontId="36" fillId="3" borderId="4" xfId="0" applyFont="1" applyFill="1" applyBorder="1" applyAlignment="1">
      <alignment horizontal="center" vertical="center" wrapText="1"/>
    </xf>
    <xf numFmtId="0" fontId="36" fillId="3" borderId="3" xfId="0" applyFont="1" applyFill="1" applyBorder="1" applyAlignment="1">
      <alignment horizontal="center" vertical="center" wrapText="1"/>
    </xf>
    <xf numFmtId="169" fontId="35" fillId="3" borderId="1" xfId="0" applyNumberFormat="1" applyFont="1" applyFill="1" applyBorder="1" applyAlignment="1">
      <alignment horizontal="center" vertical="center"/>
    </xf>
    <xf numFmtId="169" fontId="35" fillId="3" borderId="4" xfId="0" applyNumberFormat="1" applyFont="1" applyFill="1" applyBorder="1" applyAlignment="1">
      <alignment horizontal="center" vertical="center"/>
    </xf>
    <xf numFmtId="169" fontId="35" fillId="3" borderId="3" xfId="0" applyNumberFormat="1" applyFont="1" applyFill="1" applyBorder="1" applyAlignment="1">
      <alignment horizontal="center" vertical="center"/>
    </xf>
    <xf numFmtId="0" fontId="0" fillId="3" borderId="1" xfId="0" applyFill="1" applyBorder="1" applyAlignment="1">
      <alignment horizontal="center" vertical="center"/>
    </xf>
    <xf numFmtId="0" fontId="0" fillId="3" borderId="3" xfId="0" applyFill="1" applyBorder="1" applyAlignment="1">
      <alignment horizontal="center" vertical="center"/>
    </xf>
    <xf numFmtId="0" fontId="1" fillId="3" borderId="1" xfId="0" applyFont="1" applyFill="1" applyBorder="1" applyAlignment="1">
      <alignment horizontal="center" vertical="center"/>
    </xf>
    <xf numFmtId="0" fontId="36" fillId="0" borderId="1" xfId="0" applyFont="1" applyBorder="1" applyAlignment="1">
      <alignment horizontal="center" vertical="center" wrapText="1"/>
    </xf>
    <xf numFmtId="0" fontId="36" fillId="0" borderId="3" xfId="0" applyFont="1" applyBorder="1" applyAlignment="1">
      <alignment horizontal="center" vertical="center" wrapText="1"/>
    </xf>
    <xf numFmtId="44" fontId="35" fillId="3" borderId="1" xfId="9" applyFont="1" applyFill="1" applyBorder="1" applyAlignment="1">
      <alignment horizontal="center"/>
    </xf>
    <xf numFmtId="44" fontId="35" fillId="3" borderId="3" xfId="9" applyFont="1" applyFill="1" applyBorder="1" applyAlignment="1">
      <alignment horizontal="center"/>
    </xf>
    <xf numFmtId="0" fontId="47" fillId="3" borderId="1" xfId="0" applyFont="1" applyFill="1" applyBorder="1" applyAlignment="1">
      <alignment horizontal="center" vertical="center" wrapText="1"/>
    </xf>
    <xf numFmtId="0" fontId="47" fillId="3" borderId="3" xfId="0" applyFont="1" applyFill="1" applyBorder="1" applyAlignment="1">
      <alignment horizontal="center" vertical="center" wrapText="1"/>
    </xf>
    <xf numFmtId="44" fontId="35" fillId="3" borderId="1" xfId="9" applyFont="1" applyFill="1" applyBorder="1" applyAlignment="1">
      <alignment horizontal="center" vertical="center" wrapText="1"/>
    </xf>
    <xf numFmtId="44" fontId="35" fillId="3" borderId="3" xfId="9"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14" fontId="47" fillId="0" borderId="1" xfId="0" applyNumberFormat="1" applyFont="1" applyBorder="1" applyAlignment="1">
      <alignment horizontal="center" vertical="center" wrapText="1"/>
    </xf>
    <xf numFmtId="14" fontId="47" fillId="0" borderId="3" xfId="0" applyNumberFormat="1" applyFont="1" applyBorder="1" applyAlignment="1">
      <alignment horizontal="center" vertical="center" wrapText="1"/>
    </xf>
    <xf numFmtId="14" fontId="47" fillId="0" borderId="4" xfId="0" applyNumberFormat="1" applyFont="1" applyBorder="1" applyAlignment="1">
      <alignment horizontal="center" vertical="center" wrapText="1"/>
    </xf>
    <xf numFmtId="0" fontId="23" fillId="0" borderId="37" xfId="0" applyFont="1" applyBorder="1" applyAlignment="1" applyProtection="1">
      <alignment horizontal="center" vertical="center"/>
      <protection locked="0"/>
    </xf>
    <xf numFmtId="9" fontId="35" fillId="0" borderId="1" xfId="0" applyNumberFormat="1" applyFont="1" applyBorder="1" applyAlignment="1">
      <alignment horizontal="center" vertical="center" wrapText="1"/>
    </xf>
    <xf numFmtId="9" fontId="35" fillId="0" borderId="4" xfId="0" applyNumberFormat="1" applyFont="1" applyBorder="1" applyAlignment="1">
      <alignment horizontal="center" vertical="center" wrapText="1"/>
    </xf>
    <xf numFmtId="9" fontId="35" fillId="0" borderId="3" xfId="0" applyNumberFormat="1" applyFont="1" applyBorder="1" applyAlignment="1">
      <alignment horizontal="center" vertical="center" wrapText="1"/>
    </xf>
    <xf numFmtId="167" fontId="36" fillId="0" borderId="2" xfId="9" applyNumberFormat="1" applyFont="1" applyFill="1" applyBorder="1" applyAlignment="1" applyProtection="1">
      <alignment horizontal="center" vertical="center" wrapText="1"/>
    </xf>
    <xf numFmtId="0" fontId="36" fillId="0" borderId="2" xfId="0" applyFont="1" applyBorder="1" applyAlignment="1">
      <alignment horizontal="center" vertical="center" wrapText="1"/>
    </xf>
    <xf numFmtId="0" fontId="0" fillId="58" borderId="1" xfId="0" applyFill="1" applyBorder="1" applyAlignment="1">
      <alignment horizontal="center" vertical="center"/>
    </xf>
    <xf numFmtId="0" fontId="0" fillId="58" borderId="4" xfId="0" applyFill="1" applyBorder="1" applyAlignment="1">
      <alignment horizontal="center" vertical="center"/>
    </xf>
    <xf numFmtId="0" fontId="0" fillId="58" borderId="3" xfId="0" applyFill="1" applyBorder="1" applyAlignment="1">
      <alignment horizontal="center" vertical="center"/>
    </xf>
    <xf numFmtId="0" fontId="0" fillId="3" borderId="1" xfId="0" applyFill="1" applyBorder="1" applyAlignment="1" applyProtection="1">
      <alignment horizontal="center" vertical="center" wrapText="1"/>
      <protection locked="0"/>
    </xf>
    <xf numFmtId="0" fontId="0" fillId="3" borderId="3" xfId="0" applyFill="1" applyBorder="1" applyAlignment="1" applyProtection="1">
      <alignment horizontal="center" vertical="center" wrapText="1"/>
      <protection locked="0"/>
    </xf>
    <xf numFmtId="0" fontId="32" fillId="0" borderId="1"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14" fontId="47" fillId="58" borderId="1" xfId="0" applyNumberFormat="1" applyFont="1" applyFill="1" applyBorder="1" applyAlignment="1">
      <alignment horizontal="center" vertical="center" wrapText="1"/>
    </xf>
    <xf numFmtId="14" fontId="47" fillId="58" borderId="4" xfId="0" applyNumberFormat="1" applyFont="1" applyFill="1" applyBorder="1" applyAlignment="1">
      <alignment horizontal="center" vertical="center" wrapText="1"/>
    </xf>
    <xf numFmtId="14" fontId="47" fillId="58" borderId="3" xfId="0" applyNumberFormat="1" applyFont="1" applyFill="1" applyBorder="1" applyAlignment="1">
      <alignment horizontal="center" vertical="center" wrapText="1"/>
    </xf>
    <xf numFmtId="14" fontId="47" fillId="3" borderId="1" xfId="0" applyNumberFormat="1" applyFont="1" applyFill="1" applyBorder="1" applyAlignment="1">
      <alignment horizontal="center" vertical="center" wrapText="1"/>
    </xf>
    <xf numFmtId="14" fontId="47" fillId="3" borderId="4" xfId="0" applyNumberFormat="1" applyFont="1" applyFill="1" applyBorder="1" applyAlignment="1">
      <alignment horizontal="center" vertical="center" wrapText="1"/>
    </xf>
    <xf numFmtId="14" fontId="47" fillId="3" borderId="3" xfId="0" applyNumberFormat="1" applyFont="1" applyFill="1" applyBorder="1" applyAlignment="1">
      <alignment horizontal="center" vertical="center" wrapText="1"/>
    </xf>
    <xf numFmtId="0" fontId="0" fillId="3" borderId="4" xfId="0" applyFill="1" applyBorder="1" applyAlignment="1">
      <alignment horizontal="center" vertical="center"/>
    </xf>
    <xf numFmtId="0" fontId="0" fillId="3" borderId="4" xfId="0" applyFill="1" applyBorder="1" applyAlignment="1" applyProtection="1">
      <alignment horizontal="center" vertical="center" wrapText="1"/>
      <protection locked="0"/>
    </xf>
    <xf numFmtId="0" fontId="26" fillId="24" borderId="33" xfId="0" applyFont="1" applyFill="1" applyBorder="1" applyAlignment="1">
      <alignment horizontal="center" vertical="center" wrapText="1"/>
    </xf>
    <xf numFmtId="0" fontId="26" fillId="24" borderId="35" xfId="0" applyFont="1" applyFill="1" applyBorder="1" applyAlignment="1">
      <alignment horizontal="center" vertical="center" wrapText="1"/>
    </xf>
    <xf numFmtId="0" fontId="26" fillId="24" borderId="32"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4" xfId="0" applyFill="1" applyBorder="1" applyAlignment="1">
      <alignment horizontal="center" vertical="center" wrapText="1"/>
    </xf>
    <xf numFmtId="0" fontId="0" fillId="3" borderId="3" xfId="0" applyFill="1" applyBorder="1" applyAlignment="1">
      <alignment horizontal="center" vertical="center" wrapText="1"/>
    </xf>
    <xf numFmtId="0" fontId="47" fillId="0" borderId="1" xfId="0" applyFont="1" applyBorder="1" applyAlignment="1">
      <alignment horizontal="center" vertical="center" wrapText="1"/>
    </xf>
    <xf numFmtId="0" fontId="47" fillId="0" borderId="4" xfId="0" applyFont="1" applyBorder="1" applyAlignment="1">
      <alignment horizontal="center" vertical="center" wrapText="1"/>
    </xf>
    <xf numFmtId="0" fontId="47" fillId="0" borderId="3" xfId="0" applyFont="1" applyBorder="1" applyAlignment="1">
      <alignment horizontal="center" vertical="center" wrapText="1"/>
    </xf>
    <xf numFmtId="0" fontId="21" fillId="5" borderId="33" xfId="0" applyFont="1" applyFill="1" applyBorder="1" applyAlignment="1" applyProtection="1">
      <alignment horizontal="center" vertical="center"/>
      <protection locked="0"/>
    </xf>
    <xf numFmtId="0" fontId="21" fillId="5" borderId="35" xfId="0" applyFont="1" applyFill="1" applyBorder="1" applyAlignment="1" applyProtection="1">
      <alignment horizontal="center" vertical="center"/>
      <protection locked="0"/>
    </xf>
    <xf numFmtId="0" fontId="21" fillId="5" borderId="32" xfId="0" applyFont="1" applyFill="1" applyBorder="1" applyAlignment="1" applyProtection="1">
      <alignment horizontal="center" vertical="center"/>
      <protection locked="0"/>
    </xf>
    <xf numFmtId="0" fontId="21" fillId="45" borderId="33" xfId="0" applyFont="1" applyFill="1" applyBorder="1" applyAlignment="1" applyProtection="1">
      <alignment horizontal="center" vertical="center"/>
      <protection locked="0"/>
    </xf>
    <xf numFmtId="0" fontId="21" fillId="45" borderId="35" xfId="0" applyFont="1" applyFill="1" applyBorder="1" applyAlignment="1" applyProtection="1">
      <alignment horizontal="center" vertical="center"/>
      <protection locked="0"/>
    </xf>
    <xf numFmtId="0" fontId="21" fillId="45" borderId="32" xfId="0" applyFont="1" applyFill="1" applyBorder="1" applyAlignment="1" applyProtection="1">
      <alignment horizontal="center" vertical="center"/>
      <protection locked="0"/>
    </xf>
    <xf numFmtId="0" fontId="54" fillId="58" borderId="1" xfId="0" applyFont="1" applyFill="1" applyBorder="1" applyAlignment="1">
      <alignment horizontal="center" vertical="center" wrapText="1"/>
    </xf>
    <xf numFmtId="0" fontId="54" fillId="58" borderId="4" xfId="0" applyFont="1" applyFill="1" applyBorder="1" applyAlignment="1">
      <alignment horizontal="center" vertical="center" wrapText="1"/>
    </xf>
    <xf numFmtId="0" fontId="54" fillId="58" borderId="3" xfId="0" applyFont="1" applyFill="1" applyBorder="1" applyAlignment="1">
      <alignment horizontal="center" vertical="center" wrapText="1"/>
    </xf>
    <xf numFmtId="0" fontId="54" fillId="52" borderId="49" xfId="0" applyFont="1" applyFill="1" applyBorder="1" applyAlignment="1">
      <alignment horizontal="center" vertical="center" wrapText="1"/>
    </xf>
    <xf numFmtId="0" fontId="54" fillId="52" borderId="51" xfId="0" applyFont="1" applyFill="1" applyBorder="1" applyAlignment="1">
      <alignment horizontal="center" vertical="center" wrapText="1"/>
    </xf>
    <xf numFmtId="0" fontId="54" fillId="0" borderId="1" xfId="0" applyFont="1" applyBorder="1" applyAlignment="1">
      <alignment horizontal="center" vertical="center" wrapText="1"/>
    </xf>
    <xf numFmtId="0" fontId="54" fillId="0" borderId="3" xfId="0" applyFont="1" applyBorder="1" applyAlignment="1">
      <alignment horizontal="center" vertical="center" wrapText="1"/>
    </xf>
    <xf numFmtId="165" fontId="0" fillId="3" borderId="36" xfId="3" applyNumberFormat="1" applyFont="1" applyFill="1" applyBorder="1" applyAlignment="1" applyProtection="1">
      <alignment horizontal="center" vertical="center" wrapText="1"/>
      <protection locked="0"/>
    </xf>
    <xf numFmtId="165" fontId="0" fillId="3" borderId="0" xfId="3" applyNumberFormat="1" applyFont="1" applyFill="1" applyBorder="1" applyAlignment="1" applyProtection="1">
      <alignment horizontal="center" vertical="center" wrapText="1"/>
      <protection locked="0"/>
    </xf>
    <xf numFmtId="165" fontId="0" fillId="3" borderId="44" xfId="3" applyNumberFormat="1" applyFont="1" applyFill="1" applyBorder="1" applyAlignment="1" applyProtection="1">
      <alignment horizontal="center" vertical="center" wrapText="1"/>
      <protection locked="0"/>
    </xf>
    <xf numFmtId="165" fontId="0" fillId="3" borderId="37" xfId="3" applyNumberFormat="1" applyFont="1" applyFill="1" applyBorder="1" applyAlignment="1" applyProtection="1">
      <alignment horizontal="center" vertical="center" wrapText="1"/>
      <protection locked="0"/>
    </xf>
    <xf numFmtId="165" fontId="0" fillId="3" borderId="1" xfId="3" applyNumberFormat="1" applyFont="1" applyFill="1" applyBorder="1" applyAlignment="1" applyProtection="1">
      <alignment horizontal="center" vertical="center" wrapText="1"/>
      <protection locked="0"/>
    </xf>
    <xf numFmtId="165" fontId="0" fillId="3" borderId="4" xfId="3" applyNumberFormat="1" applyFont="1" applyFill="1" applyBorder="1" applyAlignment="1" applyProtection="1">
      <alignment horizontal="center" vertical="center" wrapText="1"/>
      <protection locked="0"/>
    </xf>
    <xf numFmtId="165" fontId="0" fillId="3" borderId="3" xfId="3" applyNumberFormat="1" applyFont="1" applyFill="1" applyBorder="1" applyAlignment="1" applyProtection="1">
      <alignment horizontal="center" vertical="center" wrapText="1"/>
      <protection locked="0"/>
    </xf>
    <xf numFmtId="0" fontId="0" fillId="23" borderId="1" xfId="0" applyFill="1" applyBorder="1" applyAlignment="1">
      <alignment horizontal="center" vertical="center"/>
    </xf>
    <xf numFmtId="0" fontId="0" fillId="23" borderId="3" xfId="0" applyFill="1" applyBorder="1" applyAlignment="1">
      <alignment horizontal="center" vertical="center"/>
    </xf>
    <xf numFmtId="0" fontId="25" fillId="25" borderId="2" xfId="0" applyFont="1" applyFill="1" applyBorder="1" applyAlignment="1" applyProtection="1">
      <alignment horizontal="center" vertical="center"/>
      <protection locked="0"/>
    </xf>
    <xf numFmtId="0" fontId="0" fillId="25" borderId="1" xfId="0" applyFill="1" applyBorder="1" applyAlignment="1">
      <alignment horizontal="center" vertical="center"/>
    </xf>
    <xf numFmtId="0" fontId="0" fillId="25" borderId="4" xfId="0" applyFill="1" applyBorder="1" applyAlignment="1">
      <alignment horizontal="center" vertical="center"/>
    </xf>
    <xf numFmtId="0" fontId="0" fillId="25" borderId="3" xfId="0" applyFill="1" applyBorder="1" applyAlignment="1">
      <alignment horizontal="center" vertical="center"/>
    </xf>
    <xf numFmtId="0" fontId="0" fillId="0" borderId="1" xfId="0" quotePrefix="1" applyBorder="1" applyAlignment="1">
      <alignment horizontal="center" vertical="center" wrapText="1"/>
    </xf>
    <xf numFmtId="0" fontId="0" fillId="0" borderId="4" xfId="0" quotePrefix="1" applyBorder="1" applyAlignment="1">
      <alignment horizontal="center" vertical="center" wrapText="1"/>
    </xf>
    <xf numFmtId="0" fontId="0" fillId="0" borderId="3" xfId="0" quotePrefix="1" applyBorder="1" applyAlignment="1">
      <alignment horizontal="center" vertical="center" wrapText="1"/>
    </xf>
    <xf numFmtId="0" fontId="54" fillId="3" borderId="1" xfId="0" applyFont="1" applyFill="1" applyBorder="1" applyAlignment="1">
      <alignment horizontal="center" vertical="center" wrapText="1"/>
    </xf>
    <xf numFmtId="0" fontId="54" fillId="3" borderId="4" xfId="0" applyFont="1" applyFill="1" applyBorder="1" applyAlignment="1">
      <alignment horizontal="center" vertical="center" wrapText="1"/>
    </xf>
    <xf numFmtId="0" fontId="54"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47" fillId="58" borderId="1" xfId="0" applyFont="1" applyFill="1" applyBorder="1" applyAlignment="1">
      <alignment horizontal="center" vertical="center" wrapText="1"/>
    </xf>
    <xf numFmtId="0" fontId="47" fillId="58" borderId="4" xfId="0" applyFont="1" applyFill="1" applyBorder="1" applyAlignment="1">
      <alignment horizontal="center" vertical="center" wrapText="1"/>
    </xf>
    <xf numFmtId="0" fontId="47" fillId="58" borderId="3" xfId="0" applyFont="1" applyFill="1" applyBorder="1" applyAlignment="1">
      <alignment horizontal="center" vertical="center" wrapText="1"/>
    </xf>
    <xf numFmtId="0" fontId="0" fillId="23" borderId="4" xfId="0" applyFill="1" applyBorder="1" applyAlignment="1">
      <alignment horizontal="center" vertical="center"/>
    </xf>
    <xf numFmtId="0" fontId="0" fillId="44" borderId="1" xfId="0" applyFill="1" applyBorder="1" applyAlignment="1">
      <alignment horizontal="center" vertical="center"/>
    </xf>
    <xf numFmtId="0" fontId="0" fillId="44" borderId="4" xfId="0" applyFill="1" applyBorder="1" applyAlignment="1">
      <alignment horizontal="center" vertical="center"/>
    </xf>
    <xf numFmtId="0" fontId="0" fillId="44" borderId="3" xfId="0" applyFill="1" applyBorder="1" applyAlignment="1">
      <alignment horizontal="center" vertical="center"/>
    </xf>
    <xf numFmtId="0" fontId="0" fillId="3" borderId="1" xfId="0" quotePrefix="1" applyFill="1" applyBorder="1" applyAlignment="1">
      <alignment horizontal="center" vertical="center" wrapText="1"/>
    </xf>
    <xf numFmtId="0" fontId="0" fillId="3" borderId="4" xfId="0" quotePrefix="1" applyFill="1" applyBorder="1" applyAlignment="1">
      <alignment horizontal="center" vertical="center" wrapText="1"/>
    </xf>
    <xf numFmtId="0" fontId="0" fillId="3" borderId="3" xfId="0" quotePrefix="1" applyFill="1" applyBorder="1" applyAlignment="1">
      <alignment horizontal="center" vertical="center" wrapText="1"/>
    </xf>
    <xf numFmtId="0" fontId="48" fillId="0" borderId="1" xfId="0" applyFont="1" applyBorder="1" applyAlignment="1">
      <alignment horizontal="center" vertical="center" wrapText="1"/>
    </xf>
    <xf numFmtId="0" fontId="48" fillId="0" borderId="4" xfId="0" applyFont="1" applyBorder="1" applyAlignment="1">
      <alignment horizontal="center" vertical="center" wrapText="1"/>
    </xf>
    <xf numFmtId="0" fontId="48" fillId="0" borderId="3" xfId="0" applyFont="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54" fillId="0" borderId="4" xfId="0" applyFont="1" applyBorder="1" applyAlignment="1">
      <alignment horizontal="center" vertical="center" wrapText="1"/>
    </xf>
    <xf numFmtId="0" fontId="54" fillId="3" borderId="1" xfId="0" applyFont="1" applyFill="1" applyBorder="1" applyAlignment="1">
      <alignment horizontal="center" vertical="top" wrapText="1"/>
    </xf>
    <xf numFmtId="0" fontId="54" fillId="3" borderId="4" xfId="0" applyFont="1" applyFill="1" applyBorder="1" applyAlignment="1">
      <alignment horizontal="center" vertical="top" wrapText="1"/>
    </xf>
    <xf numFmtId="0" fontId="54" fillId="3" borderId="3" xfId="0" applyFont="1" applyFill="1" applyBorder="1" applyAlignment="1">
      <alignment horizontal="center" vertical="top" wrapText="1"/>
    </xf>
    <xf numFmtId="0" fontId="54" fillId="54" borderId="1" xfId="0" applyFont="1" applyFill="1" applyBorder="1" applyAlignment="1">
      <alignment horizontal="center" vertical="center" wrapText="1"/>
    </xf>
    <xf numFmtId="0" fontId="54" fillId="54" borderId="3" xfId="0" applyFont="1" applyFill="1" applyBorder="1" applyAlignment="1">
      <alignment horizontal="center" vertical="center" wrapText="1"/>
    </xf>
    <xf numFmtId="0" fontId="58" fillId="30" borderId="4" xfId="0" applyFont="1" applyFill="1" applyBorder="1" applyAlignment="1">
      <alignment horizontal="center" vertical="center" wrapText="1"/>
    </xf>
    <xf numFmtId="0" fontId="58" fillId="30" borderId="3" xfId="0" applyFont="1" applyFill="1" applyBorder="1" applyAlignment="1">
      <alignment horizontal="center" vertical="center" wrapText="1"/>
    </xf>
    <xf numFmtId="9" fontId="0" fillId="0" borderId="1" xfId="0" applyNumberFormat="1" applyBorder="1" applyAlignment="1">
      <alignment horizontal="center" vertical="center" wrapText="1"/>
    </xf>
    <xf numFmtId="9" fontId="0" fillId="0" borderId="4" xfId="0" applyNumberFormat="1" applyBorder="1" applyAlignment="1">
      <alignment horizontal="center" vertical="center" wrapText="1"/>
    </xf>
    <xf numFmtId="9" fontId="0" fillId="0" borderId="3" xfId="0" applyNumberFormat="1" applyBorder="1" applyAlignment="1">
      <alignment horizontal="center" vertical="center" wrapText="1"/>
    </xf>
    <xf numFmtId="0" fontId="0" fillId="5" borderId="1" xfId="0" applyFill="1" applyBorder="1" applyAlignment="1">
      <alignment horizontal="center" vertical="center"/>
    </xf>
    <xf numFmtId="0" fontId="0" fillId="5" borderId="4" xfId="0" applyFill="1" applyBorder="1" applyAlignment="1">
      <alignment horizontal="center" vertical="center"/>
    </xf>
    <xf numFmtId="0" fontId="0" fillId="5" borderId="3" xfId="0" applyFill="1" applyBorder="1" applyAlignment="1">
      <alignment horizontal="center" vertical="center"/>
    </xf>
    <xf numFmtId="42" fontId="0" fillId="3" borderId="1" xfId="1" applyFont="1" applyFill="1" applyBorder="1" applyAlignment="1" applyProtection="1">
      <alignment horizontal="center" vertical="center" wrapText="1"/>
      <protection locked="0"/>
    </xf>
    <xf numFmtId="42" fontId="0" fillId="3" borderId="4" xfId="1" applyFont="1" applyFill="1" applyBorder="1" applyAlignment="1" applyProtection="1">
      <alignment horizontal="center" vertical="center" wrapText="1"/>
      <protection locked="0"/>
    </xf>
    <xf numFmtId="42" fontId="0" fillId="3" borderId="3" xfId="1" applyFont="1" applyFill="1" applyBorder="1" applyAlignment="1" applyProtection="1">
      <alignment horizontal="center" vertical="center" wrapText="1"/>
      <protection locked="0"/>
    </xf>
    <xf numFmtId="42" fontId="36" fillId="3" borderId="1" xfId="1" applyFont="1" applyFill="1" applyBorder="1" applyAlignment="1">
      <alignment horizontal="center" vertical="center"/>
    </xf>
    <xf numFmtId="42" fontId="36" fillId="3" borderId="3" xfId="1" applyFont="1" applyFill="1" applyBorder="1" applyAlignment="1">
      <alignment horizontal="center" vertical="center"/>
    </xf>
    <xf numFmtId="0" fontId="0" fillId="3" borderId="2" xfId="0" applyFill="1" applyBorder="1" applyAlignment="1" applyProtection="1">
      <alignment horizontal="center" vertical="center" wrapText="1"/>
      <protection locked="0"/>
    </xf>
    <xf numFmtId="42" fontId="36" fillId="3" borderId="4" xfId="1" applyFont="1" applyFill="1" applyBorder="1" applyAlignment="1">
      <alignment horizontal="center" vertical="center"/>
    </xf>
    <xf numFmtId="42" fontId="36" fillId="3" borderId="58" xfId="1" applyFont="1" applyFill="1" applyBorder="1" applyAlignment="1">
      <alignment horizontal="center" vertical="center"/>
    </xf>
    <xf numFmtId="0" fontId="0" fillId="3" borderId="1" xfId="0" applyFill="1" applyBorder="1" applyAlignment="1" applyProtection="1">
      <alignment horizontal="left" vertical="center" wrapText="1"/>
      <protection locked="0"/>
    </xf>
    <xf numFmtId="0" fontId="0" fillId="3" borderId="3" xfId="0" applyFill="1" applyBorder="1" applyAlignment="1" applyProtection="1">
      <alignment horizontal="left" vertical="center" wrapText="1"/>
      <protection locked="0"/>
    </xf>
    <xf numFmtId="0" fontId="0" fillId="3" borderId="44" xfId="0" applyFill="1" applyBorder="1" applyAlignment="1" applyProtection="1">
      <alignment horizontal="center" vertical="center" wrapText="1"/>
      <protection locked="0"/>
    </xf>
    <xf numFmtId="42" fontId="0" fillId="3" borderId="44" xfId="1" applyFont="1" applyFill="1" applyBorder="1" applyAlignment="1" applyProtection="1">
      <alignment horizontal="center" vertical="center" wrapText="1"/>
      <protection locked="0"/>
    </xf>
    <xf numFmtId="0" fontId="51" fillId="0" borderId="1" xfId="0" applyFont="1" applyBorder="1" applyAlignment="1">
      <alignment horizontal="center" vertical="center" wrapText="1"/>
    </xf>
    <xf numFmtId="0" fontId="51" fillId="0" borderId="3" xfId="0" applyFont="1" applyBorder="1" applyAlignment="1">
      <alignment horizontal="center" vertical="center" wrapText="1"/>
    </xf>
    <xf numFmtId="0" fontId="48" fillId="3" borderId="1" xfId="0" applyFont="1" applyFill="1" applyBorder="1" applyAlignment="1">
      <alignment horizontal="center" vertical="center" wrapText="1"/>
    </xf>
    <xf numFmtId="0" fontId="48" fillId="3" borderId="3" xfId="0" applyFont="1" applyFill="1" applyBorder="1" applyAlignment="1">
      <alignment horizontal="center" vertical="center" wrapText="1"/>
    </xf>
    <xf numFmtId="0" fontId="36" fillId="0" borderId="4" xfId="0" applyFont="1" applyBorder="1" applyAlignment="1">
      <alignment horizontal="center" vertical="center" wrapText="1"/>
    </xf>
    <xf numFmtId="0" fontId="54" fillId="0" borderId="46" xfId="0" applyFont="1" applyBorder="1" applyAlignment="1">
      <alignment horizontal="center" vertical="center" wrapText="1"/>
    </xf>
    <xf numFmtId="9" fontId="0" fillId="0" borderId="1" xfId="2" applyFont="1" applyBorder="1" applyAlignment="1">
      <alignment horizontal="center" vertical="center" wrapText="1"/>
    </xf>
    <xf numFmtId="9" fontId="0" fillId="0" borderId="4" xfId="2" applyFont="1" applyBorder="1" applyAlignment="1">
      <alignment horizontal="center" vertical="center" wrapText="1"/>
    </xf>
    <xf numFmtId="9" fontId="0" fillId="0" borderId="3" xfId="2" applyFont="1" applyBorder="1" applyAlignment="1">
      <alignment horizontal="center" vertical="center" wrapText="1"/>
    </xf>
    <xf numFmtId="9" fontId="35" fillId="0" borderId="1" xfId="2" applyFont="1" applyBorder="1" applyAlignment="1">
      <alignment horizontal="center" vertical="center" wrapText="1"/>
    </xf>
    <xf numFmtId="9" fontId="35" fillId="0" borderId="3" xfId="2" applyFont="1" applyBorder="1" applyAlignment="1">
      <alignment horizontal="center" vertical="center" wrapText="1"/>
    </xf>
    <xf numFmtId="9" fontId="1" fillId="3" borderId="49" xfId="0" applyNumberFormat="1" applyFont="1" applyFill="1" applyBorder="1" applyAlignment="1">
      <alignment horizontal="center" vertical="center" wrapText="1"/>
    </xf>
    <xf numFmtId="9" fontId="1" fillId="3" borderId="50" xfId="0" applyNumberFormat="1" applyFont="1" applyFill="1" applyBorder="1" applyAlignment="1">
      <alignment horizontal="center" vertical="center" wrapText="1"/>
    </xf>
    <xf numFmtId="0" fontId="54" fillId="3" borderId="45" xfId="0" applyFont="1" applyFill="1" applyBorder="1" applyAlignment="1">
      <alignment horizontal="center" vertical="center" wrapText="1"/>
    </xf>
    <xf numFmtId="0" fontId="54" fillId="3" borderId="21" xfId="0" applyFont="1" applyFill="1" applyBorder="1" applyAlignment="1">
      <alignment horizontal="center" vertical="center" wrapText="1"/>
    </xf>
    <xf numFmtId="9" fontId="54" fillId="0" borderId="1" xfId="0" applyNumberFormat="1" applyFont="1" applyBorder="1" applyAlignment="1">
      <alignment horizontal="center" vertical="center" wrapText="1"/>
    </xf>
    <xf numFmtId="9" fontId="54" fillId="0" borderId="4" xfId="0" applyNumberFormat="1" applyFont="1" applyBorder="1" applyAlignment="1">
      <alignment horizontal="center" vertical="center" wrapText="1"/>
    </xf>
    <xf numFmtId="9" fontId="54" fillId="0" borderId="3" xfId="0" applyNumberFormat="1" applyFont="1" applyBorder="1" applyAlignment="1">
      <alignment horizontal="center" vertical="center" wrapText="1"/>
    </xf>
    <xf numFmtId="0" fontId="54" fillId="0" borderId="47" xfId="0" applyFont="1" applyBorder="1" applyAlignment="1">
      <alignment horizontal="center" vertical="center" wrapText="1"/>
    </xf>
    <xf numFmtId="0" fontId="54" fillId="0" borderId="48" xfId="0" applyFont="1" applyBorder="1" applyAlignment="1">
      <alignment horizontal="center" vertical="center" wrapText="1"/>
    </xf>
    <xf numFmtId="9" fontId="35" fillId="0" borderId="1" xfId="2" applyFont="1" applyFill="1" applyBorder="1" applyAlignment="1" applyProtection="1">
      <alignment horizontal="center" vertical="center" wrapText="1"/>
    </xf>
    <xf numFmtId="9" fontId="35" fillId="0" borderId="3" xfId="2" applyFont="1" applyFill="1" applyBorder="1" applyAlignment="1" applyProtection="1">
      <alignment horizontal="center" vertical="center" wrapText="1"/>
    </xf>
    <xf numFmtId="9" fontId="35" fillId="0" borderId="44" xfId="2" applyFont="1" applyFill="1" applyBorder="1" applyAlignment="1" applyProtection="1">
      <alignment horizontal="center" vertical="center" wrapText="1"/>
    </xf>
    <xf numFmtId="0" fontId="54" fillId="0" borderId="44" xfId="0" applyFont="1" applyBorder="1" applyAlignment="1">
      <alignment horizontal="center" vertical="center" wrapText="1"/>
    </xf>
    <xf numFmtId="9" fontId="35" fillId="0" borderId="46" xfId="2" applyFont="1" applyFill="1" applyBorder="1" applyAlignment="1" applyProtection="1">
      <alignment horizontal="center" vertical="center" wrapText="1"/>
    </xf>
    <xf numFmtId="9" fontId="35" fillId="0" borderId="4" xfId="2" applyFont="1" applyFill="1" applyBorder="1" applyAlignment="1" applyProtection="1">
      <alignment horizontal="center" vertical="center" wrapText="1"/>
    </xf>
    <xf numFmtId="9" fontId="1" fillId="3" borderId="1" xfId="0" applyNumberFormat="1" applyFont="1" applyFill="1" applyBorder="1" applyAlignment="1">
      <alignment horizontal="center" vertical="center"/>
    </xf>
    <xf numFmtId="9" fontId="1" fillId="3" borderId="3" xfId="0" applyNumberFormat="1" applyFont="1" applyFill="1" applyBorder="1" applyAlignment="1">
      <alignment horizontal="center" vertical="center"/>
    </xf>
    <xf numFmtId="0" fontId="25" fillId="0" borderId="21" xfId="0" applyFont="1" applyBorder="1" applyAlignment="1" applyProtection="1">
      <alignment horizontal="center" vertical="center"/>
      <protection locked="0"/>
    </xf>
    <xf numFmtId="0" fontId="25" fillId="0" borderId="0" xfId="0" applyFont="1" applyAlignment="1" applyProtection="1">
      <alignment horizontal="center" vertical="center"/>
      <protection locked="0"/>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21" xfId="0" applyFont="1" applyBorder="1" applyAlignment="1">
      <alignment horizontal="center" vertical="center" wrapText="1"/>
    </xf>
    <xf numFmtId="0" fontId="35" fillId="0" borderId="3" xfId="0" applyFont="1" applyBorder="1" applyAlignment="1">
      <alignment horizontal="center" vertical="center" wrapText="1"/>
    </xf>
    <xf numFmtId="167" fontId="36" fillId="3" borderId="2" xfId="9" applyNumberFormat="1" applyFont="1" applyFill="1" applyBorder="1" applyAlignment="1" applyProtection="1">
      <alignment horizontal="center" vertical="center" wrapText="1"/>
    </xf>
    <xf numFmtId="0" fontId="48" fillId="22" borderId="1" xfId="0" applyFont="1" applyFill="1" applyBorder="1" applyAlignment="1">
      <alignment horizontal="center" vertical="center" wrapText="1"/>
    </xf>
    <xf numFmtId="0" fontId="48" fillId="22" borderId="4" xfId="0" applyFont="1" applyFill="1" applyBorder="1" applyAlignment="1">
      <alignment horizontal="center" vertical="center" wrapText="1"/>
    </xf>
    <xf numFmtId="0" fontId="48" fillId="22" borderId="3" xfId="0" applyFont="1" applyFill="1" applyBorder="1" applyAlignment="1">
      <alignment horizontal="center" vertical="center" wrapText="1"/>
    </xf>
    <xf numFmtId="0" fontId="0" fillId="22" borderId="1" xfId="0" applyFill="1" applyBorder="1" applyAlignment="1">
      <alignment horizontal="center" vertical="center" wrapText="1"/>
    </xf>
    <xf numFmtId="0" fontId="0" fillId="22" borderId="4" xfId="0" applyFill="1" applyBorder="1" applyAlignment="1">
      <alignment horizontal="center" vertical="center" wrapText="1"/>
    </xf>
    <xf numFmtId="0" fontId="0" fillId="22" borderId="3" xfId="0" applyFill="1" applyBorder="1" applyAlignment="1">
      <alignment horizontal="center" vertical="center" wrapText="1"/>
    </xf>
    <xf numFmtId="0" fontId="54" fillId="0" borderId="9" xfId="0" applyFont="1" applyBorder="1" applyAlignment="1">
      <alignment horizontal="center" vertical="center" wrapText="1"/>
    </xf>
    <xf numFmtId="0" fontId="54" fillId="0" borderId="13" xfId="0" applyFont="1" applyBorder="1" applyAlignment="1">
      <alignment horizontal="center" vertical="center" wrapText="1"/>
    </xf>
    <xf numFmtId="0" fontId="54" fillId="0" borderId="21" xfId="0" applyFont="1" applyBorder="1" applyAlignment="1">
      <alignment horizontal="center" vertical="center" wrapText="1"/>
    </xf>
    <xf numFmtId="0" fontId="52" fillId="0" borderId="2" xfId="0" applyFont="1" applyBorder="1" applyAlignment="1">
      <alignment horizontal="justify" vertical="center" wrapText="1"/>
    </xf>
    <xf numFmtId="0" fontId="52" fillId="0" borderId="2" xfId="0" applyFont="1" applyBorder="1" applyAlignment="1">
      <alignment horizontal="left" vertical="center" wrapText="1"/>
    </xf>
    <xf numFmtId="0" fontId="53" fillId="0" borderId="2" xfId="0" applyFont="1" applyBorder="1" applyAlignment="1">
      <alignment horizontal="left" vertical="center" wrapText="1"/>
    </xf>
    <xf numFmtId="0" fontId="53" fillId="0" borderId="2" xfId="0" applyFont="1" applyBorder="1" applyAlignment="1">
      <alignment horizontal="justify" vertical="center" wrapText="1"/>
    </xf>
    <xf numFmtId="0" fontId="29" fillId="19" borderId="2" xfId="0" applyFont="1" applyFill="1" applyBorder="1" applyAlignment="1">
      <alignment horizontal="center" vertical="center"/>
    </xf>
    <xf numFmtId="0" fontId="29" fillId="19" borderId="0" xfId="0" applyFont="1" applyFill="1" applyAlignment="1">
      <alignment horizontal="center" vertical="center"/>
    </xf>
    <xf numFmtId="0" fontId="30" fillId="22" borderId="2" xfId="0" applyFont="1" applyFill="1" applyBorder="1" applyAlignment="1">
      <alignment horizontal="center" vertical="center"/>
    </xf>
    <xf numFmtId="0" fontId="36" fillId="37" borderId="1" xfId="0" applyFont="1" applyFill="1" applyBorder="1" applyAlignment="1">
      <alignment horizontal="center" vertical="center" wrapText="1"/>
    </xf>
    <xf numFmtId="0" fontId="36" fillId="37" borderId="4" xfId="0" applyFont="1" applyFill="1" applyBorder="1" applyAlignment="1">
      <alignment horizontal="center" vertical="center" wrapText="1"/>
    </xf>
    <xf numFmtId="0" fontId="36" fillId="37" borderId="3" xfId="0" applyFont="1" applyFill="1" applyBorder="1" applyAlignment="1">
      <alignment horizontal="center" vertical="center" wrapText="1"/>
    </xf>
    <xf numFmtId="0" fontId="41" fillId="38" borderId="9" xfId="0" applyFont="1" applyFill="1" applyBorder="1" applyAlignment="1">
      <alignment horizontal="center" vertical="center" wrapText="1"/>
    </xf>
    <xf numFmtId="0" fontId="41" fillId="38" borderId="10" xfId="0" applyFont="1" applyFill="1" applyBorder="1" applyAlignment="1">
      <alignment horizontal="center" vertical="center" wrapText="1"/>
    </xf>
    <xf numFmtId="0" fontId="41" fillId="38" borderId="13" xfId="0" applyFont="1" applyFill="1" applyBorder="1" applyAlignment="1">
      <alignment horizontal="center" vertical="center" wrapText="1"/>
    </xf>
    <xf numFmtId="0" fontId="41" fillId="0" borderId="1" xfId="0" applyFont="1" applyBorder="1" applyAlignment="1">
      <alignment horizontal="left" vertical="center" wrapText="1"/>
    </xf>
    <xf numFmtId="0" fontId="41" fillId="0" borderId="3" xfId="0" applyFont="1" applyBorder="1" applyAlignment="1">
      <alignment horizontal="left" vertical="center" wrapText="1"/>
    </xf>
    <xf numFmtId="0" fontId="36" fillId="0" borderId="1" xfId="0" applyFont="1" applyBorder="1" applyAlignment="1">
      <alignment horizontal="left" vertical="center" wrapText="1"/>
    </xf>
    <xf numFmtId="0" fontId="36" fillId="0" borderId="4" xfId="0" applyFont="1" applyBorder="1" applyAlignment="1">
      <alignment horizontal="left" vertical="center" wrapText="1"/>
    </xf>
    <xf numFmtId="0" fontId="41" fillId="28" borderId="1" xfId="0" applyFont="1" applyFill="1" applyBorder="1" applyAlignment="1">
      <alignment horizontal="center" vertical="center" wrapText="1"/>
    </xf>
    <xf numFmtId="0" fontId="41" fillId="28" borderId="3" xfId="0" applyFont="1" applyFill="1" applyBorder="1" applyAlignment="1">
      <alignment horizontal="center" vertical="center" wrapText="1"/>
    </xf>
    <xf numFmtId="0" fontId="36" fillId="35" borderId="1" xfId="7" applyFont="1" applyFill="1" applyBorder="1" applyAlignment="1">
      <alignment horizontal="center" vertical="center" wrapText="1"/>
    </xf>
    <xf numFmtId="0" fontId="36" fillId="35" borderId="4" xfId="7" applyFont="1" applyFill="1" applyBorder="1" applyAlignment="1">
      <alignment horizontal="center" vertical="center" wrapText="1"/>
    </xf>
    <xf numFmtId="0" fontId="36" fillId="35" borderId="3" xfId="7" applyFont="1" applyFill="1" applyBorder="1" applyAlignment="1">
      <alignment horizontal="center" vertical="center" wrapText="1"/>
    </xf>
    <xf numFmtId="0" fontId="36" fillId="0" borderId="2" xfId="0" applyFont="1" applyBorder="1" applyAlignment="1">
      <alignment horizontal="left" vertical="center" wrapText="1"/>
    </xf>
    <xf numFmtId="0" fontId="41" fillId="31" borderId="1" xfId="0" applyFont="1" applyFill="1" applyBorder="1" applyAlignment="1">
      <alignment horizontal="center" vertical="center" wrapText="1"/>
    </xf>
    <xf numFmtId="0" fontId="41" fillId="31" borderId="4" xfId="0" applyFont="1" applyFill="1" applyBorder="1" applyAlignment="1">
      <alignment horizontal="center" vertical="center" wrapText="1"/>
    </xf>
    <xf numFmtId="0" fontId="36" fillId="34" borderId="1" xfId="0" applyFont="1" applyFill="1" applyBorder="1" applyAlignment="1">
      <alignment horizontal="center" vertical="center" wrapText="1"/>
    </xf>
    <xf numFmtId="0" fontId="36" fillId="34" borderId="4" xfId="0" applyFont="1" applyFill="1" applyBorder="1" applyAlignment="1">
      <alignment horizontal="center" vertical="center" wrapText="1"/>
    </xf>
    <xf numFmtId="0" fontId="36" fillId="34" borderId="3" xfId="0" applyFont="1" applyFill="1" applyBorder="1" applyAlignment="1">
      <alignment horizontal="center" vertical="center" wrapText="1"/>
    </xf>
    <xf numFmtId="0" fontId="36" fillId="35" borderId="1" xfId="0" applyFont="1" applyFill="1" applyBorder="1" applyAlignment="1">
      <alignment horizontal="center" vertical="center" wrapText="1"/>
    </xf>
    <xf numFmtId="0" fontId="36" fillId="35" borderId="4" xfId="0" applyFont="1" applyFill="1" applyBorder="1" applyAlignment="1">
      <alignment horizontal="center" vertical="center" wrapText="1"/>
    </xf>
    <xf numFmtId="0" fontId="36" fillId="30" borderId="1" xfId="7" applyFont="1" applyFill="1" applyBorder="1" applyAlignment="1">
      <alignment horizontal="left" vertical="center" wrapText="1"/>
    </xf>
    <xf numFmtId="0" fontId="36" fillId="30" borderId="4" xfId="7" applyFont="1" applyFill="1" applyBorder="1" applyAlignment="1">
      <alignment horizontal="left" vertical="center" wrapText="1"/>
    </xf>
    <xf numFmtId="0" fontId="40" fillId="26" borderId="33" xfId="0" applyFont="1" applyFill="1" applyBorder="1" applyAlignment="1">
      <alignment horizontal="center" vertical="center"/>
    </xf>
    <xf numFmtId="0" fontId="40" fillId="26" borderId="32" xfId="0" applyFont="1" applyFill="1" applyBorder="1" applyAlignment="1">
      <alignment horizontal="center" vertical="center"/>
    </xf>
    <xf numFmtId="0" fontId="41" fillId="29" borderId="1" xfId="0" applyFont="1" applyFill="1" applyBorder="1" applyAlignment="1">
      <alignment horizontal="center" vertical="center" wrapText="1"/>
    </xf>
    <xf numFmtId="0" fontId="41" fillId="29" borderId="3" xfId="0" applyFont="1" applyFill="1" applyBorder="1" applyAlignment="1">
      <alignment horizontal="center" vertical="center" wrapText="1"/>
    </xf>
    <xf numFmtId="0" fontId="40" fillId="26" borderId="2" xfId="0" applyFont="1" applyFill="1" applyBorder="1" applyAlignment="1">
      <alignment horizontal="center" vertical="center"/>
    </xf>
    <xf numFmtId="0" fontId="36" fillId="0" borderId="3" xfId="0" applyFont="1" applyBorder="1" applyAlignment="1">
      <alignment horizontal="left" vertical="center" wrapText="1"/>
    </xf>
    <xf numFmtId="0" fontId="0" fillId="4" borderId="0" xfId="0" applyFill="1" applyAlignment="1">
      <alignment horizontal="center" vertical="center"/>
    </xf>
  </cellXfs>
  <cellStyles count="21">
    <cellStyle name="Actividad" xfId="6" xr:uid="{00000000-0005-0000-0000-000000000000}"/>
    <cellStyle name="Hyperlink" xfId="20" xr:uid="{00000000-000B-0000-0000-000008000000}"/>
    <cellStyle name="Millares" xfId="3" builtinId="3"/>
    <cellStyle name="Millares [0]" xfId="8" builtinId="6"/>
    <cellStyle name="Millares [0] 2" xfId="5" xr:uid="{00000000-0005-0000-0000-000003000000}"/>
    <cellStyle name="Millares [0] 2 2" xfId="12" xr:uid="{00000000-0005-0000-0000-000004000000}"/>
    <cellStyle name="Millares [0] 2 2 2" xfId="18" xr:uid="{86EC5CF3-CED6-463E-A7EC-A2A9E8270407}"/>
    <cellStyle name="Millares [0] 2 3" xfId="16" xr:uid="{F0BBD1FE-FD57-48D1-86D9-A56FC9D22BFD}"/>
    <cellStyle name="Millares [0] 3" xfId="13" xr:uid="{00000000-0005-0000-0000-000005000000}"/>
    <cellStyle name="Millares [0] 3 2" xfId="19" xr:uid="{03BCC0E1-7495-4E1F-BC7F-BFC67E65416B}"/>
    <cellStyle name="Millares [0] 4" xfId="17" xr:uid="{413883A3-8B05-4E13-85AC-68C04F02582D}"/>
    <cellStyle name="Moneda" xfId="9" builtinId="4"/>
    <cellStyle name="Moneda [0]" xfId="1" builtinId="7"/>
    <cellStyle name="Moneda [0] 2" xfId="4" xr:uid="{00000000-0005-0000-0000-000008000000}"/>
    <cellStyle name="Moneda [0] 2 2" xfId="11" xr:uid="{00000000-0005-0000-0000-000009000000}"/>
    <cellStyle name="Moneda [0] 3" xfId="10" xr:uid="{00000000-0005-0000-0000-00000A000000}"/>
    <cellStyle name="Moneda 2" xfId="14" xr:uid="{00000000-0005-0000-0000-00000B000000}"/>
    <cellStyle name="Moneda 3" xfId="15" xr:uid="{00000000-0005-0000-0000-00000C000000}"/>
    <cellStyle name="Normal" xfId="0" builtinId="0"/>
    <cellStyle name="Normal 2" xfId="7" xr:uid="{00000000-0005-0000-0000-00000E000000}"/>
    <cellStyle name="Porcentaje" xfId="2" builtinId="5"/>
  </cellStyles>
  <dxfs count="1548">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FFFFCC"/>
        </patternFill>
      </fill>
    </dxf>
    <dxf>
      <fill>
        <patternFill>
          <bgColor theme="8" tint="0.59996337778862885"/>
        </patternFill>
      </fill>
    </dxf>
    <dxf>
      <fill>
        <patternFill>
          <bgColor theme="5" tint="0.7999816888943144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rgb="FFFFFFCC"/>
        </patternFill>
      </fill>
    </dxf>
    <dxf>
      <fill>
        <patternFill>
          <bgColor theme="8" tint="0.59996337778862885"/>
        </patternFill>
      </fill>
    </dxf>
    <dxf>
      <fill>
        <patternFill>
          <bgColor theme="5" tint="0.79998168889431442"/>
        </patternFill>
      </fill>
    </dxf>
    <dxf>
      <fill>
        <patternFill>
          <bgColor rgb="FF66FFCC"/>
        </patternFill>
      </fill>
    </dxf>
    <dxf>
      <fill>
        <patternFill>
          <bgColor rgb="FF66FFFF"/>
        </patternFill>
      </fill>
    </dxf>
    <dxf>
      <fill>
        <patternFill>
          <bgColor rgb="FFFFCCFF"/>
        </patternFill>
      </fill>
    </dxf>
    <dxf>
      <fill>
        <patternFill>
          <bgColor rgb="FFFF3399"/>
        </patternFill>
      </fill>
    </dxf>
    <dxf>
      <fill>
        <patternFill>
          <bgColor rgb="FF66CCFF"/>
        </patternFill>
      </fill>
    </dxf>
    <dxf>
      <fill>
        <patternFill>
          <bgColor rgb="FFFFC000"/>
        </patternFill>
      </fill>
    </dxf>
    <dxf>
      <fill>
        <patternFill>
          <bgColor rgb="FFCC99FF"/>
        </patternFill>
      </fill>
    </dxf>
    <dxf>
      <fill>
        <patternFill>
          <bgColor theme="2" tint="-0.24994659260841701"/>
        </patternFill>
      </fill>
    </dxf>
    <dxf>
      <fill>
        <patternFill>
          <bgColor rgb="FF00CC99"/>
        </patternFill>
      </fill>
    </dxf>
    <dxf>
      <fill>
        <patternFill>
          <bgColor rgb="FFFFFF00"/>
        </patternFill>
      </fill>
    </dxf>
    <dxf>
      <fill>
        <patternFill>
          <bgColor rgb="FFFF9966"/>
        </patternFill>
      </fill>
    </dxf>
    <dxf>
      <fill>
        <patternFill>
          <bgColor rgb="FF3366FF"/>
        </patternFill>
      </fill>
    </dxf>
    <dxf>
      <fill>
        <patternFill>
          <bgColor rgb="FFFF99FF"/>
        </patternFill>
      </fill>
    </dxf>
    <dxf>
      <fill>
        <patternFill>
          <bgColor rgb="FF66CCFF"/>
        </patternFill>
      </fill>
    </dxf>
    <dxf>
      <fill>
        <patternFill>
          <bgColor rgb="FF00CC66"/>
        </patternFill>
      </fill>
    </dxf>
    <dxf>
      <fill>
        <patternFill>
          <bgColor rgb="FFFF99CC"/>
        </patternFill>
      </fill>
    </dxf>
    <dxf>
      <fill>
        <patternFill>
          <bgColor rgb="FF6699FF"/>
        </patternFill>
      </fill>
    </dxf>
    <dxf>
      <fill>
        <patternFill>
          <bgColor theme="2" tint="-9.9948118533890809E-2"/>
        </patternFill>
      </fill>
    </dxf>
    <dxf>
      <fill>
        <patternFill>
          <bgColor theme="2" tint="-9.9948118533890809E-2"/>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rgb="FF66FF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66FF9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15FF7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66FFFF"/>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8CBAD"/>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AEAAAA"/>
        </patternFill>
      </fill>
    </dxf>
    <dxf>
      <fill>
        <patternFill patternType="solid">
          <bgColor rgb="FFAEAAAA"/>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rgb="FFFFFF00"/>
        </patternFill>
      </fill>
    </dxf>
    <dxf>
      <fill>
        <patternFill>
          <bgColor rgb="FF00B050"/>
        </patternFill>
      </fill>
    </dxf>
    <dxf>
      <fill>
        <patternFill>
          <bgColor rgb="FFFF0000"/>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theme="2" tint="-0.24994659260841701"/>
        </patternFill>
      </fill>
    </dxf>
    <dxf>
      <fill>
        <patternFill patternType="solid">
          <bgColor theme="2" tint="-0.24994659260841701"/>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8" tint="0.59996337778862885"/>
        </patternFill>
      </fill>
    </dxf>
    <dxf>
      <fill>
        <patternFill>
          <bgColor rgb="FF92D050"/>
        </patternFill>
      </fill>
    </dxf>
    <dxf>
      <fill>
        <patternFill>
          <bgColor rgb="FFFF669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5" tint="0.59996337778862885"/>
        </patternFill>
      </fill>
    </dxf>
    <dxf>
      <fill>
        <patternFill>
          <bgColor rgb="FF66FFFF"/>
        </patternFill>
      </fill>
    </dxf>
    <dxf>
      <fill>
        <patternFill>
          <bgColor theme="8" tint="0.59996337778862885"/>
        </patternFill>
      </fill>
    </dxf>
    <dxf>
      <fill>
        <patternFill>
          <bgColor rgb="FFFFFF0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0000"/>
        </patternFill>
      </fill>
    </dxf>
    <dxf>
      <fill>
        <patternFill>
          <bgColor theme="0" tint="-0.34998626667073579"/>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
      <fill>
        <patternFill>
          <bgColor theme="2" tint="-9.9948118533890809E-2"/>
        </patternFill>
      </fill>
    </dxf>
    <dxf>
      <fill>
        <patternFill>
          <bgColor rgb="FFFFFF00"/>
        </patternFill>
      </fill>
    </dxf>
    <dxf>
      <fill>
        <patternFill>
          <bgColor rgb="FF92D050"/>
        </patternFill>
      </fill>
    </dxf>
    <dxf>
      <fill>
        <patternFill>
          <bgColor rgb="FFFF0000"/>
        </patternFill>
      </fill>
    </dxf>
  </dxfs>
  <tableStyles count="0" defaultTableStyle="TableStyleMedium2" defaultPivotStyle="PivotStyleLight16"/>
  <colors>
    <mruColors>
      <color rgb="FFFF00FF"/>
      <color rgb="FFCC66FF"/>
      <color rgb="FF66FF99"/>
      <color rgb="FF00CC66"/>
      <color rgb="FF15FF7F"/>
      <color rgb="FFFFFFCC"/>
      <color rgb="FFFFFF66"/>
      <color rgb="FF66CCFF"/>
      <color rgb="FF6699FF"/>
      <color rgb="FF99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3.bin"/><Relationship Id="rId1" Type="http://schemas.openxmlformats.org/officeDocument/2006/relationships/hyperlink" Target="https://cra.gov.co/documents/Resolucion-CRA-939-DE-2021.pdf%0adiario%20oficial" TargetMode="External"/><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06"/>
  <sheetViews>
    <sheetView zoomScale="60" zoomScaleNormal="60" zoomScaleSheetLayoutView="80" zoomScalePageLayoutView="20" workbookViewId="0">
      <pane xSplit="12" ySplit="2" topLeftCell="M3" activePane="bottomRight" state="frozen"/>
      <selection pane="topRight" activeCell="M1" sqref="M1"/>
      <selection pane="bottomLeft" activeCell="B6" sqref="B6"/>
      <selection pane="bottomRight" activeCell="B3" sqref="B3"/>
    </sheetView>
  </sheetViews>
  <sheetFormatPr baseColWidth="10" defaultColWidth="11.42578125" defaultRowHeight="15" x14ac:dyDescent="0.25"/>
  <cols>
    <col min="1" max="1" width="43.140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85546875" style="8" hidden="1" customWidth="1"/>
    <col min="8" max="8" width="11.140625" style="8" hidden="1" customWidth="1"/>
    <col min="9" max="9" width="8" style="8" hidden="1" customWidth="1"/>
    <col min="10" max="10" width="34.140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140625" style="8" hidden="1" customWidth="1"/>
    <col min="17" max="17" width="32" style="8" customWidth="1"/>
    <col min="18" max="18" width="13" style="19" customWidth="1"/>
    <col min="19" max="19" width="20.7109375" style="8" customWidth="1"/>
    <col min="20" max="21" width="8.42578125" style="8" customWidth="1"/>
    <col min="22" max="22" width="21.140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140625" style="8" hidden="1" customWidth="1"/>
    <col min="32" max="32" width="109.42578125" style="8" customWidth="1"/>
    <col min="33" max="33" width="37.5703125" style="8" hidden="1" customWidth="1"/>
    <col min="34" max="34" width="4.85546875" style="8" hidden="1" customWidth="1"/>
    <col min="35" max="35" width="5.5703125" style="8" customWidth="1"/>
    <col min="36" max="36" width="11.42578125" style="8" customWidth="1"/>
    <col min="37" max="16384" width="11.42578125" style="8"/>
  </cols>
  <sheetData>
    <row r="1" spans="1:35" s="5" customFormat="1" ht="31.5" customHeight="1" thickBot="1" x14ac:dyDescent="0.3">
      <c r="A1" s="2"/>
      <c r="B1" s="832" t="s">
        <v>0</v>
      </c>
      <c r="C1" s="833"/>
      <c r="D1" s="833"/>
      <c r="E1" s="833"/>
      <c r="F1" s="833"/>
      <c r="G1" s="833"/>
      <c r="H1" s="833"/>
      <c r="I1" s="833"/>
      <c r="J1" s="833"/>
      <c r="K1" s="834"/>
      <c r="L1" s="829" t="s">
        <v>1</v>
      </c>
      <c r="M1" s="830"/>
      <c r="N1" s="830"/>
      <c r="O1" s="830"/>
      <c r="P1" s="830"/>
      <c r="Q1" s="830"/>
      <c r="R1" s="830"/>
      <c r="S1" s="830"/>
      <c r="T1" s="830"/>
      <c r="U1" s="830"/>
      <c r="V1" s="830"/>
      <c r="W1" s="830"/>
      <c r="X1" s="830"/>
      <c r="Y1" s="830"/>
      <c r="Z1" s="831"/>
      <c r="AA1" s="3"/>
      <c r="AB1" s="3"/>
      <c r="AC1" s="4"/>
      <c r="AD1" s="3"/>
      <c r="AE1" s="3"/>
      <c r="AF1" s="4"/>
      <c r="AG1" s="3"/>
      <c r="AH1" s="3"/>
      <c r="AI1" s="3"/>
    </row>
    <row r="2" spans="1:35" ht="52.5" customHeight="1" thickBot="1" x14ac:dyDescent="0.3">
      <c r="A2" s="6" t="s">
        <v>2</v>
      </c>
      <c r="B2" s="124" t="s">
        <v>3</v>
      </c>
      <c r="C2" s="125" t="s">
        <v>4</v>
      </c>
      <c r="D2" s="126" t="s">
        <v>5</v>
      </c>
      <c r="E2" s="127" t="s">
        <v>6</v>
      </c>
      <c r="F2" s="124" t="s">
        <v>7</v>
      </c>
      <c r="G2" s="124" t="s">
        <v>8</v>
      </c>
      <c r="H2" s="124" t="s">
        <v>9</v>
      </c>
      <c r="I2" s="124" t="s">
        <v>10</v>
      </c>
      <c r="J2" s="128" t="s">
        <v>11</v>
      </c>
      <c r="K2" s="124" t="s">
        <v>12</v>
      </c>
      <c r="L2" s="129" t="s">
        <v>13</v>
      </c>
      <c r="M2" s="129" t="s">
        <v>14</v>
      </c>
      <c r="N2" s="129" t="s">
        <v>15</v>
      </c>
      <c r="O2" s="129" t="s">
        <v>16</v>
      </c>
      <c r="P2" s="129" t="s">
        <v>17</v>
      </c>
      <c r="Q2" s="130" t="s">
        <v>18</v>
      </c>
      <c r="R2" s="130" t="s">
        <v>19</v>
      </c>
      <c r="S2" s="130" t="s">
        <v>20</v>
      </c>
      <c r="T2" s="130" t="s">
        <v>21</v>
      </c>
      <c r="U2" s="131" t="s">
        <v>22</v>
      </c>
      <c r="V2" s="132" t="s">
        <v>23</v>
      </c>
      <c r="W2" s="133" t="s">
        <v>24</v>
      </c>
      <c r="X2" s="133" t="s">
        <v>25</v>
      </c>
      <c r="Y2" s="133" t="s">
        <v>26</v>
      </c>
      <c r="Z2" s="134" t="s">
        <v>27</v>
      </c>
      <c r="AA2" s="7" t="s">
        <v>28</v>
      </c>
      <c r="AB2" s="7" t="s">
        <v>29</v>
      </c>
      <c r="AC2" s="7" t="s">
        <v>30</v>
      </c>
      <c r="AD2" s="7" t="s">
        <v>31</v>
      </c>
      <c r="AE2" s="7" t="s">
        <v>32</v>
      </c>
      <c r="AF2" s="7" t="s">
        <v>33</v>
      </c>
      <c r="AG2" s="7" t="s">
        <v>34</v>
      </c>
      <c r="AH2" s="7" t="s">
        <v>35</v>
      </c>
    </row>
    <row r="3" spans="1:35" ht="141.75" customHeight="1" thickBot="1" x14ac:dyDescent="0.3">
      <c r="A3" s="9" t="s">
        <v>36</v>
      </c>
      <c r="B3" s="50" t="s">
        <v>37</v>
      </c>
      <c r="C3" s="20" t="s">
        <v>38</v>
      </c>
      <c r="D3" s="21" t="s">
        <v>39</v>
      </c>
      <c r="E3" s="71" t="s">
        <v>40</v>
      </c>
      <c r="F3" s="20" t="s">
        <v>41</v>
      </c>
      <c r="G3" s="20" t="s">
        <v>42</v>
      </c>
      <c r="H3" s="837">
        <v>4</v>
      </c>
      <c r="I3" s="837">
        <v>1</v>
      </c>
      <c r="J3" s="21" t="s">
        <v>43</v>
      </c>
      <c r="K3" s="21" t="s">
        <v>44</v>
      </c>
      <c r="L3" s="22" t="s">
        <v>45</v>
      </c>
      <c r="M3" s="23" t="s">
        <v>46</v>
      </c>
      <c r="N3" s="754" t="s">
        <v>47</v>
      </c>
      <c r="O3" s="841">
        <v>2368000000</v>
      </c>
      <c r="P3" s="848" t="s">
        <v>48</v>
      </c>
      <c r="Q3" s="21" t="s">
        <v>49</v>
      </c>
      <c r="R3" s="744" t="s">
        <v>50</v>
      </c>
      <c r="S3" s="23" t="s">
        <v>51</v>
      </c>
      <c r="T3" s="24">
        <v>1</v>
      </c>
      <c r="U3" s="49" t="s">
        <v>52</v>
      </c>
      <c r="V3" s="754" t="s">
        <v>47</v>
      </c>
      <c r="W3" s="23"/>
      <c r="X3" s="25" t="s">
        <v>53</v>
      </c>
      <c r="Y3" s="26" t="s">
        <v>54</v>
      </c>
      <c r="Z3" s="25" t="s">
        <v>55</v>
      </c>
      <c r="AA3" s="25" t="s">
        <v>56</v>
      </c>
      <c r="AB3" s="51" t="s">
        <v>57</v>
      </c>
      <c r="AC3" s="51" t="s">
        <v>57</v>
      </c>
      <c r="AD3" s="26" t="s">
        <v>58</v>
      </c>
      <c r="AE3" s="31" t="s">
        <v>59</v>
      </c>
      <c r="AF3" s="122" t="s">
        <v>59</v>
      </c>
      <c r="AG3" s="10"/>
      <c r="AH3" s="10"/>
    </row>
    <row r="4" spans="1:35" ht="120" customHeight="1" x14ac:dyDescent="0.25">
      <c r="A4" s="9" t="s">
        <v>36</v>
      </c>
      <c r="B4" s="27" t="s">
        <v>60</v>
      </c>
      <c r="C4" s="28" t="s">
        <v>38</v>
      </c>
      <c r="D4" s="29" t="s">
        <v>39</v>
      </c>
      <c r="E4" s="29" t="s">
        <v>40</v>
      </c>
      <c r="F4" s="28" t="s">
        <v>41</v>
      </c>
      <c r="G4" s="28" t="s">
        <v>42</v>
      </c>
      <c r="H4" s="837"/>
      <c r="I4" s="836"/>
      <c r="J4" s="29" t="s">
        <v>43</v>
      </c>
      <c r="K4" s="29" t="s">
        <v>44</v>
      </c>
      <c r="L4" s="30" t="s">
        <v>61</v>
      </c>
      <c r="M4" s="105" t="s">
        <v>51</v>
      </c>
      <c r="N4" s="754" t="s">
        <v>62</v>
      </c>
      <c r="O4" s="841"/>
      <c r="P4" s="848"/>
      <c r="Q4" s="29" t="s">
        <v>63</v>
      </c>
      <c r="R4" s="746" t="s">
        <v>50</v>
      </c>
      <c r="S4" s="31" t="s">
        <v>51</v>
      </c>
      <c r="T4" s="32">
        <v>1</v>
      </c>
      <c r="U4" s="49" t="s">
        <v>52</v>
      </c>
      <c r="V4" s="754" t="s">
        <v>62</v>
      </c>
      <c r="W4" s="105"/>
      <c r="X4" s="33"/>
      <c r="Y4" s="105" t="s">
        <v>64</v>
      </c>
      <c r="Z4" s="33" t="s">
        <v>65</v>
      </c>
      <c r="AA4" s="33" t="s">
        <v>66</v>
      </c>
      <c r="AB4" s="106" t="s">
        <v>67</v>
      </c>
      <c r="AC4" s="33" t="s">
        <v>68</v>
      </c>
      <c r="AD4" s="34" t="s">
        <v>69</v>
      </c>
      <c r="AE4" s="570" t="s">
        <v>70</v>
      </c>
      <c r="AF4" s="11" t="s">
        <v>71</v>
      </c>
      <c r="AG4" s="11"/>
      <c r="AH4" s="11"/>
    </row>
    <row r="5" spans="1:35" ht="120" customHeight="1" x14ac:dyDescent="0.25">
      <c r="A5" s="9" t="s">
        <v>36</v>
      </c>
      <c r="B5" s="27" t="s">
        <v>72</v>
      </c>
      <c r="C5" s="28" t="s">
        <v>38</v>
      </c>
      <c r="D5" s="29" t="s">
        <v>39</v>
      </c>
      <c r="E5" s="29" t="s">
        <v>40</v>
      </c>
      <c r="F5" s="28" t="s">
        <v>41</v>
      </c>
      <c r="G5" s="28" t="s">
        <v>42</v>
      </c>
      <c r="H5" s="837"/>
      <c r="I5" s="835">
        <v>1</v>
      </c>
      <c r="J5" s="29" t="s">
        <v>73</v>
      </c>
      <c r="K5" s="29" t="s">
        <v>44</v>
      </c>
      <c r="L5" s="30" t="s">
        <v>45</v>
      </c>
      <c r="M5" s="36" t="s">
        <v>74</v>
      </c>
      <c r="N5" s="754" t="s">
        <v>47</v>
      </c>
      <c r="O5" s="841"/>
      <c r="P5" s="848"/>
      <c r="Q5" s="29" t="s">
        <v>75</v>
      </c>
      <c r="R5" s="746" t="s">
        <v>50</v>
      </c>
      <c r="S5" s="31" t="s">
        <v>76</v>
      </c>
      <c r="T5" s="570">
        <v>1</v>
      </c>
      <c r="U5" s="36" t="s">
        <v>52</v>
      </c>
      <c r="V5" s="754" t="s">
        <v>47</v>
      </c>
      <c r="W5" s="570"/>
      <c r="X5" s="746" t="s">
        <v>77</v>
      </c>
      <c r="Y5" s="26" t="s">
        <v>54</v>
      </c>
      <c r="Z5" s="746" t="s">
        <v>55</v>
      </c>
      <c r="AA5" s="746" t="s">
        <v>56</v>
      </c>
      <c r="AB5" s="34" t="s">
        <v>78</v>
      </c>
      <c r="AC5" s="34" t="s">
        <v>78</v>
      </c>
      <c r="AD5" s="34" t="s">
        <v>79</v>
      </c>
      <c r="AE5" s="570" t="s">
        <v>79</v>
      </c>
      <c r="AF5" s="12" t="s">
        <v>79</v>
      </c>
      <c r="AG5" s="104"/>
      <c r="AH5" s="104"/>
    </row>
    <row r="6" spans="1:35" ht="120" customHeight="1" x14ac:dyDescent="0.25">
      <c r="A6" s="9" t="s">
        <v>36</v>
      </c>
      <c r="B6" s="27" t="s">
        <v>80</v>
      </c>
      <c r="C6" s="28" t="s">
        <v>38</v>
      </c>
      <c r="D6" s="29" t="s">
        <v>39</v>
      </c>
      <c r="E6" s="29" t="s">
        <v>40</v>
      </c>
      <c r="F6" s="28" t="s">
        <v>41</v>
      </c>
      <c r="G6" s="28" t="s">
        <v>42</v>
      </c>
      <c r="H6" s="837"/>
      <c r="I6" s="836"/>
      <c r="J6" s="29" t="s">
        <v>73</v>
      </c>
      <c r="K6" s="29" t="s">
        <v>44</v>
      </c>
      <c r="L6" s="30" t="s">
        <v>81</v>
      </c>
      <c r="M6" s="570" t="s">
        <v>76</v>
      </c>
      <c r="N6" s="754" t="s">
        <v>47</v>
      </c>
      <c r="O6" s="841"/>
      <c r="P6" s="848"/>
      <c r="Q6" s="29" t="s">
        <v>82</v>
      </c>
      <c r="R6" s="746" t="s">
        <v>50</v>
      </c>
      <c r="S6" s="31" t="s">
        <v>83</v>
      </c>
      <c r="T6" s="570">
        <v>1</v>
      </c>
      <c r="U6" s="36" t="s">
        <v>52</v>
      </c>
      <c r="V6" s="754" t="s">
        <v>47</v>
      </c>
      <c r="W6" s="570"/>
      <c r="X6" s="746"/>
      <c r="Y6" s="746" t="s">
        <v>64</v>
      </c>
      <c r="Z6" s="746" t="s">
        <v>65</v>
      </c>
      <c r="AA6" s="746" t="s">
        <v>84</v>
      </c>
      <c r="AB6" s="34" t="s">
        <v>85</v>
      </c>
      <c r="AC6" s="34" t="s">
        <v>86</v>
      </c>
      <c r="AD6" s="34" t="s">
        <v>87</v>
      </c>
      <c r="AE6" s="570" t="s">
        <v>87</v>
      </c>
      <c r="AF6" s="12" t="s">
        <v>87</v>
      </c>
      <c r="AG6" s="104"/>
      <c r="AH6" s="104"/>
    </row>
    <row r="7" spans="1:35" ht="120" customHeight="1" x14ac:dyDescent="0.25">
      <c r="A7" s="9" t="s">
        <v>36</v>
      </c>
      <c r="B7" s="27" t="s">
        <v>88</v>
      </c>
      <c r="C7" s="28" t="s">
        <v>38</v>
      </c>
      <c r="D7" s="29" t="s">
        <v>39</v>
      </c>
      <c r="E7" s="29" t="s">
        <v>40</v>
      </c>
      <c r="F7" s="28" t="s">
        <v>41</v>
      </c>
      <c r="G7" s="28" t="s">
        <v>42</v>
      </c>
      <c r="H7" s="837"/>
      <c r="I7" s="835">
        <v>1</v>
      </c>
      <c r="J7" s="29" t="s">
        <v>89</v>
      </c>
      <c r="K7" s="29" t="s">
        <v>44</v>
      </c>
      <c r="L7" s="30" t="s">
        <v>45</v>
      </c>
      <c r="M7" s="570" t="s">
        <v>90</v>
      </c>
      <c r="N7" s="754" t="s">
        <v>47</v>
      </c>
      <c r="O7" s="841"/>
      <c r="P7" s="848"/>
      <c r="Q7" s="29" t="s">
        <v>91</v>
      </c>
      <c r="R7" s="746" t="s">
        <v>50</v>
      </c>
      <c r="S7" s="31" t="s">
        <v>51</v>
      </c>
      <c r="T7" s="570">
        <v>1</v>
      </c>
      <c r="U7" s="36" t="s">
        <v>52</v>
      </c>
      <c r="V7" s="754" t="s">
        <v>47</v>
      </c>
      <c r="W7" s="570"/>
      <c r="X7" s="746" t="s">
        <v>92</v>
      </c>
      <c r="Y7" s="746" t="s">
        <v>93</v>
      </c>
      <c r="Z7" s="746" t="s">
        <v>94</v>
      </c>
      <c r="AA7" s="746" t="s">
        <v>95</v>
      </c>
      <c r="AB7" s="34" t="s">
        <v>96</v>
      </c>
      <c r="AC7" s="746" t="s">
        <v>97</v>
      </c>
      <c r="AD7" s="746" t="s">
        <v>98</v>
      </c>
      <c r="AE7" s="135" t="s">
        <v>99</v>
      </c>
      <c r="AF7" s="120" t="s">
        <v>99</v>
      </c>
      <c r="AG7" s="104"/>
      <c r="AH7" s="104"/>
    </row>
    <row r="8" spans="1:35" ht="120" customHeight="1" x14ac:dyDescent="0.25">
      <c r="A8" s="9" t="s">
        <v>36</v>
      </c>
      <c r="B8" s="27" t="s">
        <v>100</v>
      </c>
      <c r="C8" s="28" t="s">
        <v>38</v>
      </c>
      <c r="D8" s="29" t="s">
        <v>39</v>
      </c>
      <c r="E8" s="29" t="s">
        <v>40</v>
      </c>
      <c r="F8" s="28" t="s">
        <v>41</v>
      </c>
      <c r="G8" s="28" t="s">
        <v>42</v>
      </c>
      <c r="H8" s="837"/>
      <c r="I8" s="836"/>
      <c r="J8" s="29" t="s">
        <v>89</v>
      </c>
      <c r="K8" s="29" t="s">
        <v>44</v>
      </c>
      <c r="L8" s="30" t="s">
        <v>81</v>
      </c>
      <c r="M8" s="570" t="s">
        <v>51</v>
      </c>
      <c r="N8" s="754" t="s">
        <v>62</v>
      </c>
      <c r="O8" s="841"/>
      <c r="P8" s="848"/>
      <c r="Q8" s="29" t="s">
        <v>101</v>
      </c>
      <c r="R8" s="746" t="s">
        <v>50</v>
      </c>
      <c r="S8" s="31" t="s">
        <v>51</v>
      </c>
      <c r="T8" s="570">
        <v>1</v>
      </c>
      <c r="U8" s="36" t="s">
        <v>52</v>
      </c>
      <c r="V8" s="754" t="s">
        <v>62</v>
      </c>
      <c r="W8" s="570"/>
      <c r="X8" s="746"/>
      <c r="Y8" s="746" t="s">
        <v>102</v>
      </c>
      <c r="Z8" s="746" t="s">
        <v>102</v>
      </c>
      <c r="AA8" s="746" t="s">
        <v>102</v>
      </c>
      <c r="AB8" s="746" t="s">
        <v>102</v>
      </c>
      <c r="AC8" s="746" t="s">
        <v>102</v>
      </c>
      <c r="AD8" s="746" t="s">
        <v>102</v>
      </c>
      <c r="AE8" s="570" t="s">
        <v>103</v>
      </c>
      <c r="AF8" s="104" t="s">
        <v>104</v>
      </c>
      <c r="AG8" s="104"/>
      <c r="AH8" s="104"/>
    </row>
    <row r="9" spans="1:35" ht="120" customHeight="1" x14ac:dyDescent="0.25">
      <c r="A9" s="9" t="s">
        <v>36</v>
      </c>
      <c r="B9" s="27" t="s">
        <v>105</v>
      </c>
      <c r="C9" s="28" t="s">
        <v>38</v>
      </c>
      <c r="D9" s="29" t="s">
        <v>39</v>
      </c>
      <c r="E9" s="29" t="s">
        <v>40</v>
      </c>
      <c r="F9" s="28" t="s">
        <v>41</v>
      </c>
      <c r="G9" s="28" t="s">
        <v>42</v>
      </c>
      <c r="H9" s="837"/>
      <c r="I9" s="746">
        <v>1</v>
      </c>
      <c r="J9" s="34" t="s">
        <v>106</v>
      </c>
      <c r="K9" s="29" t="s">
        <v>44</v>
      </c>
      <c r="L9" s="30" t="s">
        <v>107</v>
      </c>
      <c r="M9" s="36" t="s">
        <v>51</v>
      </c>
      <c r="N9" s="754" t="s">
        <v>62</v>
      </c>
      <c r="O9" s="841"/>
      <c r="P9" s="848"/>
      <c r="Q9" s="34" t="s">
        <v>108</v>
      </c>
      <c r="R9" s="746" t="s">
        <v>50</v>
      </c>
      <c r="S9" s="36" t="s">
        <v>51</v>
      </c>
      <c r="T9" s="746">
        <v>1</v>
      </c>
      <c r="U9" s="36" t="s">
        <v>52</v>
      </c>
      <c r="V9" s="754" t="s">
        <v>62</v>
      </c>
      <c r="W9" s="746"/>
      <c r="X9" s="746" t="s">
        <v>109</v>
      </c>
      <c r="Y9" s="746" t="s">
        <v>110</v>
      </c>
      <c r="Z9" s="746" t="s">
        <v>111</v>
      </c>
      <c r="AA9" s="746" t="s">
        <v>112</v>
      </c>
      <c r="AB9" s="34" t="s">
        <v>113</v>
      </c>
      <c r="AC9" s="746" t="s">
        <v>114</v>
      </c>
      <c r="AD9" s="746" t="s">
        <v>115</v>
      </c>
      <c r="AE9" s="570" t="s">
        <v>116</v>
      </c>
      <c r="AF9" s="104" t="s">
        <v>117</v>
      </c>
      <c r="AG9" s="104"/>
      <c r="AH9" s="104"/>
    </row>
    <row r="10" spans="1:35" ht="188.25" customHeight="1" x14ac:dyDescent="0.25">
      <c r="A10" s="9" t="s">
        <v>36</v>
      </c>
      <c r="B10" s="27" t="s">
        <v>118</v>
      </c>
      <c r="C10" s="28" t="s">
        <v>38</v>
      </c>
      <c r="D10" s="29" t="s">
        <v>39</v>
      </c>
      <c r="E10" s="29" t="s">
        <v>40</v>
      </c>
      <c r="F10" s="29" t="s">
        <v>119</v>
      </c>
      <c r="G10" s="29" t="s">
        <v>120</v>
      </c>
      <c r="H10" s="835">
        <v>2</v>
      </c>
      <c r="I10" s="746">
        <v>1</v>
      </c>
      <c r="J10" s="29" t="s">
        <v>121</v>
      </c>
      <c r="K10" s="29" t="s">
        <v>44</v>
      </c>
      <c r="L10" s="30" t="s">
        <v>45</v>
      </c>
      <c r="M10" s="36" t="s">
        <v>51</v>
      </c>
      <c r="N10" s="754" t="s">
        <v>62</v>
      </c>
      <c r="O10" s="841"/>
      <c r="P10" s="848"/>
      <c r="Q10" s="29" t="s">
        <v>122</v>
      </c>
      <c r="R10" s="746" t="s">
        <v>50</v>
      </c>
      <c r="S10" s="31" t="s">
        <v>51</v>
      </c>
      <c r="T10" s="570">
        <v>1</v>
      </c>
      <c r="U10" s="36" t="s">
        <v>52</v>
      </c>
      <c r="V10" s="754" t="s">
        <v>62</v>
      </c>
      <c r="W10" s="570"/>
      <c r="X10" s="746" t="s">
        <v>123</v>
      </c>
      <c r="Y10" s="746" t="s">
        <v>124</v>
      </c>
      <c r="Z10" s="746" t="s">
        <v>125</v>
      </c>
      <c r="AA10" s="746" t="s">
        <v>126</v>
      </c>
      <c r="AB10" s="746" t="s">
        <v>127</v>
      </c>
      <c r="AC10" s="746" t="s">
        <v>127</v>
      </c>
      <c r="AD10" s="746" t="s">
        <v>127</v>
      </c>
      <c r="AE10" s="570" t="s">
        <v>128</v>
      </c>
      <c r="AF10" s="104" t="s">
        <v>129</v>
      </c>
      <c r="AG10" s="104"/>
      <c r="AH10" s="104"/>
    </row>
    <row r="11" spans="1:35" ht="120" customHeight="1" x14ac:dyDescent="0.25">
      <c r="A11" s="9" t="s">
        <v>36</v>
      </c>
      <c r="B11" s="27" t="s">
        <v>130</v>
      </c>
      <c r="C11" s="28" t="s">
        <v>38</v>
      </c>
      <c r="D11" s="29" t="s">
        <v>39</v>
      </c>
      <c r="E11" s="29" t="s">
        <v>40</v>
      </c>
      <c r="F11" s="29" t="s">
        <v>119</v>
      </c>
      <c r="G11" s="29" t="s">
        <v>120</v>
      </c>
      <c r="H11" s="837"/>
      <c r="I11" s="746">
        <v>1</v>
      </c>
      <c r="J11" s="34" t="s">
        <v>131</v>
      </c>
      <c r="K11" s="29" t="s">
        <v>44</v>
      </c>
      <c r="L11" s="30" t="s">
        <v>107</v>
      </c>
      <c r="M11" s="36" t="s">
        <v>46</v>
      </c>
      <c r="N11" s="754" t="s">
        <v>47</v>
      </c>
      <c r="O11" s="841"/>
      <c r="P11" s="848"/>
      <c r="Q11" s="34" t="s">
        <v>132</v>
      </c>
      <c r="R11" s="746" t="s">
        <v>50</v>
      </c>
      <c r="S11" s="31" t="s">
        <v>133</v>
      </c>
      <c r="T11" s="746">
        <v>1</v>
      </c>
      <c r="U11" s="36" t="s">
        <v>52</v>
      </c>
      <c r="V11" s="754" t="s">
        <v>47</v>
      </c>
      <c r="W11" s="746"/>
      <c r="X11" s="746" t="s">
        <v>134</v>
      </c>
      <c r="Y11" s="746" t="s">
        <v>135</v>
      </c>
      <c r="Z11" s="746" t="s">
        <v>136</v>
      </c>
      <c r="AA11" s="746" t="s">
        <v>56</v>
      </c>
      <c r="AB11" s="34" t="s">
        <v>137</v>
      </c>
      <c r="AC11" s="34" t="s">
        <v>137</v>
      </c>
      <c r="AD11" s="34" t="s">
        <v>137</v>
      </c>
      <c r="AE11" s="570" t="s">
        <v>138</v>
      </c>
      <c r="AF11" s="12" t="s">
        <v>139</v>
      </c>
      <c r="AG11" s="104"/>
      <c r="AH11" s="104"/>
    </row>
    <row r="12" spans="1:35" ht="120" customHeight="1" x14ac:dyDescent="0.25">
      <c r="A12" s="9" t="s">
        <v>36</v>
      </c>
      <c r="B12" s="27" t="s">
        <v>140</v>
      </c>
      <c r="C12" s="29" t="s">
        <v>38</v>
      </c>
      <c r="D12" s="29" t="s">
        <v>39</v>
      </c>
      <c r="E12" s="29" t="s">
        <v>40</v>
      </c>
      <c r="F12" s="29" t="s">
        <v>141</v>
      </c>
      <c r="G12" s="29" t="s">
        <v>120</v>
      </c>
      <c r="H12" s="835">
        <v>2</v>
      </c>
      <c r="I12" s="746">
        <v>1</v>
      </c>
      <c r="J12" s="34" t="s">
        <v>142</v>
      </c>
      <c r="K12" s="29" t="s">
        <v>44</v>
      </c>
      <c r="L12" s="30" t="s">
        <v>81</v>
      </c>
      <c r="M12" s="36" t="s">
        <v>46</v>
      </c>
      <c r="N12" s="754" t="s">
        <v>47</v>
      </c>
      <c r="O12" s="841"/>
      <c r="P12" s="848"/>
      <c r="Q12" s="34" t="s">
        <v>143</v>
      </c>
      <c r="R12" s="746" t="s">
        <v>50</v>
      </c>
      <c r="S12" s="31" t="s">
        <v>133</v>
      </c>
      <c r="T12" s="746">
        <v>1</v>
      </c>
      <c r="U12" s="36" t="s">
        <v>52</v>
      </c>
      <c r="V12" s="754" t="s">
        <v>47</v>
      </c>
      <c r="W12" s="107" t="s">
        <v>144</v>
      </c>
      <c r="X12" s="746" t="s">
        <v>145</v>
      </c>
      <c r="Y12" s="746" t="s">
        <v>135</v>
      </c>
      <c r="Z12" s="746" t="s">
        <v>136</v>
      </c>
      <c r="AA12" s="746" t="s">
        <v>56</v>
      </c>
      <c r="AB12" s="34" t="s">
        <v>146</v>
      </c>
      <c r="AC12" s="746" t="s">
        <v>147</v>
      </c>
      <c r="AD12" s="746" t="s">
        <v>148</v>
      </c>
      <c r="AE12" s="570" t="s">
        <v>148</v>
      </c>
      <c r="AF12" s="12" t="s">
        <v>149</v>
      </c>
      <c r="AG12" s="104"/>
      <c r="AH12" s="104"/>
    </row>
    <row r="13" spans="1:35" ht="238.5" customHeight="1" x14ac:dyDescent="0.25">
      <c r="A13" s="9" t="s">
        <v>36</v>
      </c>
      <c r="B13" s="27" t="s">
        <v>150</v>
      </c>
      <c r="C13" s="29" t="s">
        <v>38</v>
      </c>
      <c r="D13" s="29" t="s">
        <v>39</v>
      </c>
      <c r="E13" s="29" t="s">
        <v>40</v>
      </c>
      <c r="F13" s="29" t="s">
        <v>141</v>
      </c>
      <c r="G13" s="29" t="s">
        <v>120</v>
      </c>
      <c r="H13" s="837"/>
      <c r="I13" s="746">
        <v>1</v>
      </c>
      <c r="J13" s="29" t="s">
        <v>151</v>
      </c>
      <c r="K13" s="29" t="s">
        <v>44</v>
      </c>
      <c r="L13" s="30" t="s">
        <v>45</v>
      </c>
      <c r="M13" s="570" t="s">
        <v>152</v>
      </c>
      <c r="N13" s="754" t="s">
        <v>62</v>
      </c>
      <c r="O13" s="841"/>
      <c r="P13" s="848"/>
      <c r="Q13" s="29" t="s">
        <v>153</v>
      </c>
      <c r="R13" s="746" t="s">
        <v>50</v>
      </c>
      <c r="S13" s="31" t="s">
        <v>51</v>
      </c>
      <c r="T13" s="570">
        <v>1</v>
      </c>
      <c r="U13" s="36" t="s">
        <v>52</v>
      </c>
      <c r="V13" s="754" t="s">
        <v>62</v>
      </c>
      <c r="W13" s="570"/>
      <c r="X13" s="746" t="s">
        <v>154</v>
      </c>
      <c r="Y13" s="746" t="s">
        <v>155</v>
      </c>
      <c r="Z13" s="746" t="s">
        <v>156</v>
      </c>
      <c r="AA13" s="746" t="s">
        <v>157</v>
      </c>
      <c r="AB13" s="37" t="s">
        <v>158</v>
      </c>
      <c r="AC13" s="746" t="s">
        <v>159</v>
      </c>
      <c r="AD13" s="746" t="s">
        <v>160</v>
      </c>
      <c r="AE13" s="570" t="s">
        <v>161</v>
      </c>
      <c r="AF13" s="104" t="s">
        <v>162</v>
      </c>
      <c r="AG13" s="104"/>
      <c r="AH13" s="104"/>
    </row>
    <row r="14" spans="1:35" ht="158.25" customHeight="1" x14ac:dyDescent="0.25">
      <c r="A14" s="9" t="s">
        <v>36</v>
      </c>
      <c r="B14" s="27" t="s">
        <v>163</v>
      </c>
      <c r="C14" s="29" t="s">
        <v>38</v>
      </c>
      <c r="D14" s="29" t="s">
        <v>39</v>
      </c>
      <c r="E14" s="29" t="s">
        <v>40</v>
      </c>
      <c r="F14" s="29" t="s">
        <v>164</v>
      </c>
      <c r="G14" s="29" t="s">
        <v>42</v>
      </c>
      <c r="H14" s="843"/>
      <c r="I14" s="746">
        <v>1</v>
      </c>
      <c r="J14" s="29" t="s">
        <v>165</v>
      </c>
      <c r="K14" s="29" t="s">
        <v>44</v>
      </c>
      <c r="L14" s="30" t="s">
        <v>45</v>
      </c>
      <c r="M14" s="570" t="s">
        <v>51</v>
      </c>
      <c r="N14" s="754" t="s">
        <v>62</v>
      </c>
      <c r="O14" s="841"/>
      <c r="P14" s="848"/>
      <c r="Q14" s="29" t="s">
        <v>166</v>
      </c>
      <c r="R14" s="746" t="s">
        <v>50</v>
      </c>
      <c r="S14" s="31" t="s">
        <v>51</v>
      </c>
      <c r="T14" s="570">
        <v>1</v>
      </c>
      <c r="U14" s="570" t="s">
        <v>52</v>
      </c>
      <c r="V14" s="754" t="s">
        <v>62</v>
      </c>
      <c r="W14" s="570"/>
      <c r="X14" s="746" t="s">
        <v>167</v>
      </c>
      <c r="Y14" s="746" t="s">
        <v>168</v>
      </c>
      <c r="Z14" s="746" t="s">
        <v>169</v>
      </c>
      <c r="AA14" s="746" t="s">
        <v>170</v>
      </c>
      <c r="AB14" s="37" t="s">
        <v>171</v>
      </c>
      <c r="AC14" s="746" t="s">
        <v>172</v>
      </c>
      <c r="AD14" s="746" t="s">
        <v>173</v>
      </c>
      <c r="AE14" s="570" t="s">
        <v>174</v>
      </c>
      <c r="AF14" s="104" t="s">
        <v>175</v>
      </c>
      <c r="AG14" s="104"/>
      <c r="AH14" s="104"/>
    </row>
    <row r="15" spans="1:35" ht="120" customHeight="1" x14ac:dyDescent="0.25">
      <c r="A15" s="9" t="s">
        <v>36</v>
      </c>
      <c r="B15" s="27" t="s">
        <v>176</v>
      </c>
      <c r="C15" s="29" t="s">
        <v>38</v>
      </c>
      <c r="D15" s="29" t="s">
        <v>39</v>
      </c>
      <c r="E15" s="29" t="s">
        <v>40</v>
      </c>
      <c r="F15" s="29" t="s">
        <v>164</v>
      </c>
      <c r="G15" s="29" t="s">
        <v>42</v>
      </c>
      <c r="H15" s="843"/>
      <c r="I15" s="842">
        <v>1</v>
      </c>
      <c r="J15" s="35" t="s">
        <v>177</v>
      </c>
      <c r="K15" s="29" t="s">
        <v>44</v>
      </c>
      <c r="L15" s="30" t="s">
        <v>45</v>
      </c>
      <c r="M15" s="36" t="s">
        <v>90</v>
      </c>
      <c r="N15" s="754" t="s">
        <v>47</v>
      </c>
      <c r="O15" s="841"/>
      <c r="P15" s="848"/>
      <c r="Q15" s="35" t="s">
        <v>178</v>
      </c>
      <c r="R15" s="741" t="s">
        <v>50</v>
      </c>
      <c r="S15" s="31" t="s">
        <v>51</v>
      </c>
      <c r="T15" s="36">
        <v>1</v>
      </c>
      <c r="U15" s="36" t="s">
        <v>52</v>
      </c>
      <c r="V15" s="754" t="s">
        <v>47</v>
      </c>
      <c r="W15" s="36"/>
      <c r="X15" s="741" t="s">
        <v>179</v>
      </c>
      <c r="Y15" s="741" t="s">
        <v>180</v>
      </c>
      <c r="Z15" s="741" t="s">
        <v>169</v>
      </c>
      <c r="AA15" s="741" t="s">
        <v>181</v>
      </c>
      <c r="AB15" s="741" t="s">
        <v>182</v>
      </c>
      <c r="AC15" s="741" t="s">
        <v>183</v>
      </c>
      <c r="AD15" s="741" t="s">
        <v>184</v>
      </c>
      <c r="AE15" s="135" t="s">
        <v>185</v>
      </c>
      <c r="AF15" s="120" t="s">
        <v>185</v>
      </c>
      <c r="AG15" s="13"/>
      <c r="AH15" s="13"/>
    </row>
    <row r="16" spans="1:35" ht="120" customHeight="1" x14ac:dyDescent="0.25">
      <c r="A16" s="9" t="s">
        <v>36</v>
      </c>
      <c r="B16" s="27" t="s">
        <v>186</v>
      </c>
      <c r="C16" s="29" t="s">
        <v>38</v>
      </c>
      <c r="D16" s="29" t="s">
        <v>39</v>
      </c>
      <c r="E16" s="29" t="s">
        <v>40</v>
      </c>
      <c r="F16" s="29" t="s">
        <v>164</v>
      </c>
      <c r="G16" s="29" t="s">
        <v>42</v>
      </c>
      <c r="H16" s="843"/>
      <c r="I16" s="851"/>
      <c r="J16" s="35" t="s">
        <v>177</v>
      </c>
      <c r="K16" s="29" t="s">
        <v>44</v>
      </c>
      <c r="L16" s="30" t="s">
        <v>81</v>
      </c>
      <c r="M16" s="36" t="s">
        <v>51</v>
      </c>
      <c r="N16" s="754" t="s">
        <v>62</v>
      </c>
      <c r="O16" s="841"/>
      <c r="P16" s="848"/>
      <c r="Q16" s="35" t="s">
        <v>187</v>
      </c>
      <c r="R16" s="741" t="s">
        <v>50</v>
      </c>
      <c r="S16" s="31" t="s">
        <v>51</v>
      </c>
      <c r="T16" s="36">
        <v>1</v>
      </c>
      <c r="U16" s="36" t="s">
        <v>52</v>
      </c>
      <c r="V16" s="754" t="s">
        <v>62</v>
      </c>
      <c r="W16" s="36"/>
      <c r="X16" s="741"/>
      <c r="Y16" s="741" t="s">
        <v>188</v>
      </c>
      <c r="Z16" s="741" t="s">
        <v>188</v>
      </c>
      <c r="AA16" s="741" t="s">
        <v>189</v>
      </c>
      <c r="AB16" s="37" t="s">
        <v>190</v>
      </c>
      <c r="AC16" s="37" t="s">
        <v>190</v>
      </c>
      <c r="AD16" s="746" t="s">
        <v>102</v>
      </c>
      <c r="AE16" s="570" t="s">
        <v>191</v>
      </c>
      <c r="AF16" s="13" t="s">
        <v>192</v>
      </c>
      <c r="AG16" s="13"/>
      <c r="AH16" s="13"/>
    </row>
    <row r="17" spans="1:35" ht="120" customHeight="1" x14ac:dyDescent="0.25">
      <c r="A17" s="9" t="s">
        <v>36</v>
      </c>
      <c r="B17" s="27" t="s">
        <v>193</v>
      </c>
      <c r="C17" s="29" t="s">
        <v>38</v>
      </c>
      <c r="D17" s="29" t="s">
        <v>39</v>
      </c>
      <c r="E17" s="29" t="s">
        <v>194</v>
      </c>
      <c r="F17" s="29" t="s">
        <v>195</v>
      </c>
      <c r="G17" s="29" t="s">
        <v>120</v>
      </c>
      <c r="H17" s="835">
        <v>2</v>
      </c>
      <c r="I17" s="746">
        <v>1</v>
      </c>
      <c r="J17" s="29" t="s">
        <v>196</v>
      </c>
      <c r="K17" s="29" t="s">
        <v>197</v>
      </c>
      <c r="L17" s="30" t="s">
        <v>45</v>
      </c>
      <c r="M17" s="570" t="s">
        <v>51</v>
      </c>
      <c r="N17" s="754" t="s">
        <v>62</v>
      </c>
      <c r="O17" s="841"/>
      <c r="P17" s="848"/>
      <c r="Q17" s="36" t="s">
        <v>198</v>
      </c>
      <c r="R17" s="570" t="s">
        <v>50</v>
      </c>
      <c r="S17" s="31" t="s">
        <v>199</v>
      </c>
      <c r="T17" s="570">
        <v>1</v>
      </c>
      <c r="U17" s="570" t="s">
        <v>52</v>
      </c>
      <c r="V17" s="754" t="s">
        <v>62</v>
      </c>
      <c r="W17" s="570" t="s">
        <v>200</v>
      </c>
      <c r="X17" s="570" t="s">
        <v>201</v>
      </c>
      <c r="Y17" s="570" t="s">
        <v>202</v>
      </c>
      <c r="Z17" s="570" t="s">
        <v>203</v>
      </c>
      <c r="AA17" s="570" t="s">
        <v>204</v>
      </c>
      <c r="AB17" s="37" t="s">
        <v>205</v>
      </c>
      <c r="AC17" s="570" t="s">
        <v>206</v>
      </c>
      <c r="AD17" s="570" t="s">
        <v>207</v>
      </c>
      <c r="AE17" s="570" t="s">
        <v>208</v>
      </c>
      <c r="AF17" s="12" t="s">
        <v>209</v>
      </c>
      <c r="AG17" s="12"/>
      <c r="AH17" s="12"/>
    </row>
    <row r="18" spans="1:35" ht="181.5" customHeight="1" x14ac:dyDescent="0.25">
      <c r="A18" s="9" t="s">
        <v>36</v>
      </c>
      <c r="B18" s="27" t="s">
        <v>210</v>
      </c>
      <c r="C18" s="29" t="s">
        <v>38</v>
      </c>
      <c r="D18" s="29" t="s">
        <v>39</v>
      </c>
      <c r="E18" s="29" t="s">
        <v>194</v>
      </c>
      <c r="F18" s="29" t="s">
        <v>195</v>
      </c>
      <c r="G18" s="29" t="s">
        <v>120</v>
      </c>
      <c r="H18" s="837"/>
      <c r="I18" s="746">
        <v>1</v>
      </c>
      <c r="J18" s="29" t="s">
        <v>211</v>
      </c>
      <c r="K18" s="29" t="s">
        <v>197</v>
      </c>
      <c r="L18" s="30" t="s">
        <v>45</v>
      </c>
      <c r="M18" s="570" t="s">
        <v>51</v>
      </c>
      <c r="N18" s="754" t="s">
        <v>62</v>
      </c>
      <c r="O18" s="841"/>
      <c r="P18" s="848"/>
      <c r="Q18" s="36" t="s">
        <v>212</v>
      </c>
      <c r="R18" s="570" t="s">
        <v>50</v>
      </c>
      <c r="S18" s="31" t="s">
        <v>199</v>
      </c>
      <c r="T18" s="570">
        <v>1</v>
      </c>
      <c r="U18" s="570" t="s">
        <v>52</v>
      </c>
      <c r="V18" s="754" t="s">
        <v>62</v>
      </c>
      <c r="W18" s="570" t="s">
        <v>213</v>
      </c>
      <c r="X18" s="570" t="s">
        <v>214</v>
      </c>
      <c r="Y18" s="570" t="s">
        <v>215</v>
      </c>
      <c r="Z18" s="570" t="s">
        <v>216</v>
      </c>
      <c r="AA18" s="570" t="s">
        <v>216</v>
      </c>
      <c r="AB18" s="38" t="s">
        <v>217</v>
      </c>
      <c r="AC18" s="570" t="s">
        <v>218</v>
      </c>
      <c r="AD18" s="570" t="s">
        <v>219</v>
      </c>
      <c r="AE18" s="570" t="s">
        <v>220</v>
      </c>
      <c r="AF18" s="12" t="s">
        <v>221</v>
      </c>
      <c r="AG18" s="12"/>
      <c r="AH18" s="12"/>
    </row>
    <row r="19" spans="1:35" ht="120" customHeight="1" x14ac:dyDescent="0.25">
      <c r="A19" s="9" t="s">
        <v>36</v>
      </c>
      <c r="B19" s="27" t="s">
        <v>222</v>
      </c>
      <c r="C19" s="29" t="s">
        <v>38</v>
      </c>
      <c r="D19" s="29" t="s">
        <v>39</v>
      </c>
      <c r="E19" s="29" t="s">
        <v>194</v>
      </c>
      <c r="F19" s="29" t="s">
        <v>223</v>
      </c>
      <c r="G19" s="29" t="s">
        <v>224</v>
      </c>
      <c r="H19" s="838">
        <v>1</v>
      </c>
      <c r="I19" s="838">
        <v>1</v>
      </c>
      <c r="J19" s="29" t="s">
        <v>225</v>
      </c>
      <c r="K19" s="29" t="s">
        <v>197</v>
      </c>
      <c r="L19" s="38" t="s">
        <v>226</v>
      </c>
      <c r="M19" s="570" t="s">
        <v>227</v>
      </c>
      <c r="N19" s="754" t="s">
        <v>62</v>
      </c>
      <c r="O19" s="841"/>
      <c r="P19" s="848"/>
      <c r="Q19" s="29" t="s">
        <v>228</v>
      </c>
      <c r="R19" s="746" t="s">
        <v>229</v>
      </c>
      <c r="S19" s="31" t="s">
        <v>199</v>
      </c>
      <c r="T19" s="39">
        <v>1</v>
      </c>
      <c r="U19" s="39" t="s">
        <v>52</v>
      </c>
      <c r="V19" s="754" t="s">
        <v>62</v>
      </c>
      <c r="W19" s="107" t="s">
        <v>230</v>
      </c>
      <c r="X19" s="746" t="s">
        <v>231</v>
      </c>
      <c r="Y19" s="570" t="s">
        <v>232</v>
      </c>
      <c r="Z19" s="570" t="s">
        <v>233</v>
      </c>
      <c r="AA19" s="746" t="s">
        <v>234</v>
      </c>
      <c r="AB19" s="41" t="s">
        <v>235</v>
      </c>
      <c r="AC19" s="41" t="s">
        <v>236</v>
      </c>
      <c r="AD19" s="746" t="s">
        <v>237</v>
      </c>
      <c r="AE19" s="746" t="s">
        <v>238</v>
      </c>
      <c r="AF19" s="104" t="s">
        <v>238</v>
      </c>
      <c r="AG19" s="104"/>
      <c r="AH19" s="104"/>
    </row>
    <row r="20" spans="1:35" ht="120" customHeight="1" x14ac:dyDescent="0.25">
      <c r="A20" s="9" t="s">
        <v>36</v>
      </c>
      <c r="B20" s="27" t="s">
        <v>239</v>
      </c>
      <c r="C20" s="29" t="s">
        <v>38</v>
      </c>
      <c r="D20" s="29" t="s">
        <v>39</v>
      </c>
      <c r="E20" s="29" t="s">
        <v>194</v>
      </c>
      <c r="F20" s="29" t="s">
        <v>223</v>
      </c>
      <c r="G20" s="29" t="s">
        <v>224</v>
      </c>
      <c r="H20" s="839"/>
      <c r="I20" s="836"/>
      <c r="J20" s="29" t="s">
        <v>225</v>
      </c>
      <c r="K20" s="29" t="s">
        <v>197</v>
      </c>
      <c r="L20" s="40" t="s">
        <v>240</v>
      </c>
      <c r="M20" s="570" t="s">
        <v>227</v>
      </c>
      <c r="N20" s="754" t="s">
        <v>62</v>
      </c>
      <c r="O20" s="841"/>
      <c r="P20" s="848"/>
      <c r="Q20" s="29" t="s">
        <v>228</v>
      </c>
      <c r="R20" s="746" t="s">
        <v>229</v>
      </c>
      <c r="S20" s="31" t="s">
        <v>199</v>
      </c>
      <c r="T20" s="39">
        <v>1</v>
      </c>
      <c r="U20" s="39" t="s">
        <v>52</v>
      </c>
      <c r="V20" s="754" t="s">
        <v>62</v>
      </c>
      <c r="W20" s="107" t="s">
        <v>241</v>
      </c>
      <c r="X20" s="746" t="s">
        <v>242</v>
      </c>
      <c r="Y20" s="570" t="s">
        <v>243</v>
      </c>
      <c r="Z20" s="570" t="s">
        <v>244</v>
      </c>
      <c r="AA20" s="746" t="s">
        <v>245</v>
      </c>
      <c r="AB20" s="41" t="s">
        <v>246</v>
      </c>
      <c r="AC20" s="41" t="s">
        <v>247</v>
      </c>
      <c r="AD20" s="746" t="s">
        <v>248</v>
      </c>
      <c r="AE20" s="746" t="s">
        <v>249</v>
      </c>
      <c r="AF20" s="104" t="s">
        <v>250</v>
      </c>
      <c r="AG20" s="104"/>
      <c r="AH20" s="104"/>
    </row>
    <row r="21" spans="1:35" ht="120" customHeight="1" x14ac:dyDescent="0.25">
      <c r="A21" s="9" t="s">
        <v>36</v>
      </c>
      <c r="B21" s="27" t="s">
        <v>251</v>
      </c>
      <c r="C21" s="29" t="s">
        <v>38</v>
      </c>
      <c r="D21" s="29" t="s">
        <v>39</v>
      </c>
      <c r="E21" s="29" t="s">
        <v>40</v>
      </c>
      <c r="F21" s="29" t="s">
        <v>252</v>
      </c>
      <c r="G21" s="29" t="s">
        <v>120</v>
      </c>
      <c r="H21" s="746">
        <v>2</v>
      </c>
      <c r="I21" s="746">
        <v>1</v>
      </c>
      <c r="J21" s="34" t="s">
        <v>253</v>
      </c>
      <c r="K21" s="29" t="s">
        <v>44</v>
      </c>
      <c r="L21" s="30" t="s">
        <v>81</v>
      </c>
      <c r="M21" s="36" t="s">
        <v>133</v>
      </c>
      <c r="N21" s="754" t="s">
        <v>47</v>
      </c>
      <c r="O21" s="841"/>
      <c r="P21" s="848"/>
      <c r="Q21" s="34" t="s">
        <v>254</v>
      </c>
      <c r="R21" s="746" t="s">
        <v>50</v>
      </c>
      <c r="S21" s="31" t="s">
        <v>76</v>
      </c>
      <c r="T21" s="746">
        <v>1</v>
      </c>
      <c r="U21" s="570" t="s">
        <v>52</v>
      </c>
      <c r="V21" s="754" t="s">
        <v>47</v>
      </c>
      <c r="W21" s="746"/>
      <c r="X21" s="746" t="s">
        <v>255</v>
      </c>
      <c r="Y21" s="746" t="s">
        <v>256</v>
      </c>
      <c r="Z21" s="746" t="s">
        <v>257</v>
      </c>
      <c r="AA21" s="746" t="s">
        <v>84</v>
      </c>
      <c r="AB21" s="34" t="s">
        <v>258</v>
      </c>
      <c r="AC21" s="746" t="s">
        <v>259</v>
      </c>
      <c r="AD21" s="746" t="s">
        <v>260</v>
      </c>
      <c r="AE21" s="570" t="s">
        <v>261</v>
      </c>
      <c r="AF21" s="12" t="s">
        <v>261</v>
      </c>
      <c r="AG21" s="104"/>
      <c r="AH21" s="104"/>
    </row>
    <row r="22" spans="1:35" ht="120" customHeight="1" x14ac:dyDescent="0.25">
      <c r="A22" s="9" t="s">
        <v>36</v>
      </c>
      <c r="B22" s="27" t="s">
        <v>262</v>
      </c>
      <c r="C22" s="29" t="s">
        <v>38</v>
      </c>
      <c r="D22" s="29" t="s">
        <v>263</v>
      </c>
      <c r="E22" s="29" t="s">
        <v>40</v>
      </c>
      <c r="F22" s="34" t="s">
        <v>264</v>
      </c>
      <c r="G22" s="746" t="s">
        <v>265</v>
      </c>
      <c r="H22" s="746">
        <v>1</v>
      </c>
      <c r="I22" s="746">
        <v>1</v>
      </c>
      <c r="J22" s="34" t="s">
        <v>266</v>
      </c>
      <c r="K22" s="29" t="s">
        <v>44</v>
      </c>
      <c r="L22" s="30" t="s">
        <v>267</v>
      </c>
      <c r="M22" s="570" t="s">
        <v>268</v>
      </c>
      <c r="N22" s="754" t="s">
        <v>62</v>
      </c>
      <c r="O22" s="841"/>
      <c r="P22" s="848"/>
      <c r="Q22" s="34" t="s">
        <v>269</v>
      </c>
      <c r="R22" s="746" t="s">
        <v>50</v>
      </c>
      <c r="S22" s="31" t="s">
        <v>152</v>
      </c>
      <c r="T22" s="746">
        <v>1</v>
      </c>
      <c r="U22" s="570" t="s">
        <v>52</v>
      </c>
      <c r="V22" s="754" t="s">
        <v>62</v>
      </c>
      <c r="W22" s="746"/>
      <c r="X22" s="746"/>
      <c r="Y22" s="746" t="s">
        <v>270</v>
      </c>
      <c r="Z22" s="746" t="s">
        <v>271</v>
      </c>
      <c r="AA22" s="746" t="s">
        <v>272</v>
      </c>
      <c r="AB22" s="34" t="s">
        <v>273</v>
      </c>
      <c r="AC22" s="34" t="s">
        <v>274</v>
      </c>
      <c r="AD22" s="34" t="s">
        <v>275</v>
      </c>
      <c r="AE22" s="38" t="s">
        <v>276</v>
      </c>
      <c r="AF22" s="104" t="s">
        <v>277</v>
      </c>
      <c r="AG22" s="104"/>
      <c r="AH22" s="104"/>
    </row>
    <row r="23" spans="1:35" ht="148.5" customHeight="1" x14ac:dyDescent="0.25">
      <c r="A23" s="9" t="s">
        <v>36</v>
      </c>
      <c r="B23" s="27" t="s">
        <v>278</v>
      </c>
      <c r="C23" s="29" t="s">
        <v>38</v>
      </c>
      <c r="D23" s="29" t="s">
        <v>263</v>
      </c>
      <c r="E23" s="29" t="s">
        <v>40</v>
      </c>
      <c r="F23" s="29" t="s">
        <v>279</v>
      </c>
      <c r="G23" s="41" t="s">
        <v>280</v>
      </c>
      <c r="H23" s="570">
        <v>1</v>
      </c>
      <c r="I23" s="570">
        <v>1</v>
      </c>
      <c r="J23" s="28" t="s">
        <v>281</v>
      </c>
      <c r="K23" s="29" t="s">
        <v>44</v>
      </c>
      <c r="L23" s="41" t="s">
        <v>282</v>
      </c>
      <c r="M23" s="570" t="s">
        <v>152</v>
      </c>
      <c r="N23" s="754" t="s">
        <v>62</v>
      </c>
      <c r="O23" s="841"/>
      <c r="P23" s="848"/>
      <c r="Q23" s="28" t="s">
        <v>283</v>
      </c>
      <c r="R23" s="570" t="s">
        <v>50</v>
      </c>
      <c r="S23" s="31" t="s">
        <v>152</v>
      </c>
      <c r="T23" s="36">
        <v>1</v>
      </c>
      <c r="U23" s="36" t="s">
        <v>52</v>
      </c>
      <c r="V23" s="754" t="s">
        <v>62</v>
      </c>
      <c r="W23" s="570"/>
      <c r="X23" s="570"/>
      <c r="Y23" s="570" t="s">
        <v>284</v>
      </c>
      <c r="Z23" s="570" t="s">
        <v>285</v>
      </c>
      <c r="AA23" s="570" t="s">
        <v>286</v>
      </c>
      <c r="AB23" s="38" t="s">
        <v>287</v>
      </c>
      <c r="AC23" s="38" t="s">
        <v>288</v>
      </c>
      <c r="AD23" s="38" t="s">
        <v>289</v>
      </c>
      <c r="AE23" s="38" t="s">
        <v>290</v>
      </c>
      <c r="AF23" s="12" t="s">
        <v>291</v>
      </c>
      <c r="AG23" s="12"/>
      <c r="AH23" s="12"/>
      <c r="AI23" s="8" t="s">
        <v>278</v>
      </c>
    </row>
    <row r="24" spans="1:35" ht="252.75" customHeight="1" x14ac:dyDescent="0.25">
      <c r="A24" s="9" t="s">
        <v>36</v>
      </c>
      <c r="B24" s="27" t="s">
        <v>292</v>
      </c>
      <c r="C24" s="29" t="s">
        <v>38</v>
      </c>
      <c r="D24" s="29" t="s">
        <v>263</v>
      </c>
      <c r="E24" s="29" t="s">
        <v>40</v>
      </c>
      <c r="F24" s="29" t="s">
        <v>279</v>
      </c>
      <c r="G24" s="29" t="s">
        <v>293</v>
      </c>
      <c r="H24" s="835">
        <v>1</v>
      </c>
      <c r="I24" s="835">
        <v>1</v>
      </c>
      <c r="J24" s="29" t="s">
        <v>294</v>
      </c>
      <c r="K24" s="29" t="s">
        <v>44</v>
      </c>
      <c r="L24" s="41" t="s">
        <v>295</v>
      </c>
      <c r="M24" s="570" t="s">
        <v>51</v>
      </c>
      <c r="N24" s="754" t="s">
        <v>47</v>
      </c>
      <c r="O24" s="841"/>
      <c r="P24" s="848"/>
      <c r="Q24" s="29" t="s">
        <v>296</v>
      </c>
      <c r="R24" s="746" t="s">
        <v>50</v>
      </c>
      <c r="S24" s="31" t="s">
        <v>51</v>
      </c>
      <c r="T24" s="746">
        <v>1</v>
      </c>
      <c r="U24" s="570" t="s">
        <v>52</v>
      </c>
      <c r="V24" s="754" t="s">
        <v>47</v>
      </c>
      <c r="W24" s="746"/>
      <c r="X24" s="746"/>
      <c r="Y24" s="36" t="s">
        <v>297</v>
      </c>
      <c r="Z24" s="746" t="s">
        <v>298</v>
      </c>
      <c r="AA24" s="746" t="s">
        <v>299</v>
      </c>
      <c r="AB24" s="38" t="s">
        <v>300</v>
      </c>
      <c r="AC24" s="38" t="s">
        <v>301</v>
      </c>
      <c r="AD24" s="746" t="s">
        <v>302</v>
      </c>
      <c r="AE24" s="570" t="s">
        <v>303</v>
      </c>
      <c r="AF24" s="104" t="s">
        <v>304</v>
      </c>
      <c r="AG24" s="104"/>
      <c r="AH24" s="104"/>
      <c r="AI24" s="8" t="s">
        <v>292</v>
      </c>
    </row>
    <row r="25" spans="1:35" ht="120" customHeight="1" x14ac:dyDescent="0.25">
      <c r="A25" s="9" t="s">
        <v>36</v>
      </c>
      <c r="B25" s="27" t="s">
        <v>305</v>
      </c>
      <c r="C25" s="29" t="s">
        <v>38</v>
      </c>
      <c r="D25" s="29" t="s">
        <v>263</v>
      </c>
      <c r="E25" s="29" t="s">
        <v>40</v>
      </c>
      <c r="F25" s="29" t="s">
        <v>279</v>
      </c>
      <c r="G25" s="29" t="s">
        <v>293</v>
      </c>
      <c r="H25" s="836"/>
      <c r="I25" s="836"/>
      <c r="J25" s="29" t="s">
        <v>294</v>
      </c>
      <c r="K25" s="35" t="s">
        <v>306</v>
      </c>
      <c r="L25" s="41" t="s">
        <v>307</v>
      </c>
      <c r="M25" s="570" t="s">
        <v>51</v>
      </c>
      <c r="N25" s="754" t="s">
        <v>62</v>
      </c>
      <c r="O25" s="847"/>
      <c r="P25" s="849"/>
      <c r="Q25" s="29" t="s">
        <v>308</v>
      </c>
      <c r="R25" s="746" t="s">
        <v>309</v>
      </c>
      <c r="S25" s="31" t="s">
        <v>51</v>
      </c>
      <c r="T25" s="740">
        <v>1</v>
      </c>
      <c r="U25" s="39"/>
      <c r="V25" s="754" t="s">
        <v>47</v>
      </c>
      <c r="W25" s="746"/>
      <c r="X25" s="746"/>
      <c r="Y25" s="746" t="s">
        <v>310</v>
      </c>
      <c r="Z25" s="746" t="s">
        <v>310</v>
      </c>
      <c r="AA25" s="746" t="s">
        <v>310</v>
      </c>
      <c r="AB25" s="41" t="s">
        <v>311</v>
      </c>
      <c r="AC25" s="36" t="s">
        <v>311</v>
      </c>
      <c r="AD25" s="36" t="s">
        <v>311</v>
      </c>
      <c r="AE25" s="36" t="s">
        <v>311</v>
      </c>
      <c r="AF25" s="104"/>
      <c r="AG25" s="104"/>
      <c r="AH25" s="104"/>
    </row>
    <row r="26" spans="1:35" ht="120" customHeight="1" x14ac:dyDescent="0.25">
      <c r="A26" s="9" t="s">
        <v>36</v>
      </c>
      <c r="B26" s="27" t="s">
        <v>312</v>
      </c>
      <c r="C26" s="29" t="s">
        <v>38</v>
      </c>
      <c r="D26" s="29" t="s">
        <v>263</v>
      </c>
      <c r="E26" s="29" t="s">
        <v>40</v>
      </c>
      <c r="F26" s="29" t="s">
        <v>279</v>
      </c>
      <c r="G26" s="37" t="s">
        <v>313</v>
      </c>
      <c r="H26" s="741">
        <v>1</v>
      </c>
      <c r="I26" s="741">
        <v>1</v>
      </c>
      <c r="J26" s="35" t="s">
        <v>314</v>
      </c>
      <c r="K26" s="35" t="s">
        <v>306</v>
      </c>
      <c r="L26" s="41" t="s">
        <v>315</v>
      </c>
      <c r="M26" s="31" t="s">
        <v>51</v>
      </c>
      <c r="N26" s="754" t="s">
        <v>62</v>
      </c>
      <c r="O26" s="840">
        <f>711000000</f>
        <v>711000000</v>
      </c>
      <c r="P26" s="842" t="s">
        <v>316</v>
      </c>
      <c r="Q26" s="42" t="s">
        <v>317</v>
      </c>
      <c r="R26" s="36" t="s">
        <v>318</v>
      </c>
      <c r="S26" s="31" t="s">
        <v>51</v>
      </c>
      <c r="T26" s="36">
        <v>1</v>
      </c>
      <c r="U26" s="36" t="s">
        <v>52</v>
      </c>
      <c r="V26" s="754" t="s">
        <v>62</v>
      </c>
      <c r="W26" s="36"/>
      <c r="X26" s="36"/>
      <c r="Y26" s="36" t="s">
        <v>319</v>
      </c>
      <c r="Z26" s="36" t="s">
        <v>319</v>
      </c>
      <c r="AA26" s="36" t="s">
        <v>320</v>
      </c>
      <c r="AB26" s="41" t="s">
        <v>321</v>
      </c>
      <c r="AC26" s="36" t="s">
        <v>322</v>
      </c>
      <c r="AD26" s="36" t="s">
        <v>322</v>
      </c>
      <c r="AE26" s="36" t="s">
        <v>322</v>
      </c>
      <c r="AF26" s="14"/>
      <c r="AG26" s="14"/>
      <c r="AH26" s="14"/>
    </row>
    <row r="27" spans="1:35" ht="310.5" customHeight="1" x14ac:dyDescent="0.25">
      <c r="A27" s="9" t="s">
        <v>36</v>
      </c>
      <c r="B27" s="27" t="s">
        <v>323</v>
      </c>
      <c r="C27" s="29" t="s">
        <v>38</v>
      </c>
      <c r="D27" s="29" t="s">
        <v>263</v>
      </c>
      <c r="E27" s="29" t="s">
        <v>40</v>
      </c>
      <c r="F27" s="29" t="s">
        <v>279</v>
      </c>
      <c r="G27" s="34" t="s">
        <v>324</v>
      </c>
      <c r="H27" s="746">
        <v>1</v>
      </c>
      <c r="I27" s="746">
        <v>1</v>
      </c>
      <c r="J27" s="29" t="s">
        <v>325</v>
      </c>
      <c r="K27" s="746" t="s">
        <v>44</v>
      </c>
      <c r="L27" s="41" t="s">
        <v>326</v>
      </c>
      <c r="M27" s="570" t="s">
        <v>327</v>
      </c>
      <c r="N27" s="754" t="s">
        <v>47</v>
      </c>
      <c r="O27" s="841"/>
      <c r="P27" s="843"/>
      <c r="Q27" s="34" t="s">
        <v>328</v>
      </c>
      <c r="R27" s="570" t="s">
        <v>50</v>
      </c>
      <c r="S27" s="31" t="s">
        <v>327</v>
      </c>
      <c r="T27" s="570">
        <v>1</v>
      </c>
      <c r="U27" s="570" t="s">
        <v>52</v>
      </c>
      <c r="V27" s="754" t="s">
        <v>47</v>
      </c>
      <c r="W27" s="570"/>
      <c r="X27" s="746"/>
      <c r="Y27" s="746" t="s">
        <v>329</v>
      </c>
      <c r="Z27" s="746" t="s">
        <v>329</v>
      </c>
      <c r="AA27" s="746" t="s">
        <v>330</v>
      </c>
      <c r="AB27" s="37" t="s">
        <v>331</v>
      </c>
      <c r="AC27" s="746" t="s">
        <v>332</v>
      </c>
      <c r="AD27" s="746" t="s">
        <v>333</v>
      </c>
      <c r="AE27" s="570" t="s">
        <v>333</v>
      </c>
      <c r="AF27" s="12" t="s">
        <v>333</v>
      </c>
      <c r="AG27" s="104"/>
      <c r="AH27" s="104"/>
    </row>
    <row r="28" spans="1:35" ht="164.25" customHeight="1" x14ac:dyDescent="0.25">
      <c r="A28" s="9" t="s">
        <v>36</v>
      </c>
      <c r="B28" s="27" t="s">
        <v>334</v>
      </c>
      <c r="C28" s="29" t="s">
        <v>38</v>
      </c>
      <c r="D28" s="29" t="s">
        <v>263</v>
      </c>
      <c r="E28" s="29" t="s">
        <v>40</v>
      </c>
      <c r="F28" s="35" t="s">
        <v>335</v>
      </c>
      <c r="G28" s="35" t="s">
        <v>336</v>
      </c>
      <c r="H28" s="741">
        <v>5</v>
      </c>
      <c r="I28" s="741">
        <v>5</v>
      </c>
      <c r="J28" s="37" t="s">
        <v>337</v>
      </c>
      <c r="K28" s="35" t="s">
        <v>306</v>
      </c>
      <c r="L28" s="40" t="s">
        <v>338</v>
      </c>
      <c r="M28" s="743" t="s">
        <v>51</v>
      </c>
      <c r="N28" s="754" t="s">
        <v>47</v>
      </c>
      <c r="O28" s="841"/>
      <c r="P28" s="843"/>
      <c r="Q28" s="35" t="s">
        <v>339</v>
      </c>
      <c r="R28" s="743" t="s">
        <v>318</v>
      </c>
      <c r="S28" s="31" t="s">
        <v>51</v>
      </c>
      <c r="T28" s="36">
        <v>5</v>
      </c>
      <c r="U28" s="36" t="s">
        <v>52</v>
      </c>
      <c r="V28" s="754" t="s">
        <v>47</v>
      </c>
      <c r="W28" s="36"/>
      <c r="X28" s="741"/>
      <c r="Y28" s="36" t="s">
        <v>340</v>
      </c>
      <c r="Z28" s="741" t="s">
        <v>341</v>
      </c>
      <c r="AA28" s="741" t="s">
        <v>342</v>
      </c>
      <c r="AB28" s="37" t="s">
        <v>343</v>
      </c>
      <c r="AC28" s="741" t="s">
        <v>344</v>
      </c>
      <c r="AD28" s="741" t="s">
        <v>333</v>
      </c>
      <c r="AE28" s="36" t="s">
        <v>333</v>
      </c>
      <c r="AF28" s="14" t="s">
        <v>333</v>
      </c>
      <c r="AG28" s="13"/>
      <c r="AH28" s="13"/>
    </row>
    <row r="29" spans="1:35" ht="251.25" customHeight="1" x14ac:dyDescent="0.25">
      <c r="A29" s="9" t="s">
        <v>36</v>
      </c>
      <c r="B29" s="27" t="s">
        <v>345</v>
      </c>
      <c r="C29" s="29" t="s">
        <v>38</v>
      </c>
      <c r="D29" s="29" t="s">
        <v>263</v>
      </c>
      <c r="E29" s="29" t="s">
        <v>346</v>
      </c>
      <c r="F29" s="35" t="s">
        <v>335</v>
      </c>
      <c r="G29" s="40" t="s">
        <v>347</v>
      </c>
      <c r="H29" s="570">
        <v>2</v>
      </c>
      <c r="I29" s="570">
        <v>2</v>
      </c>
      <c r="J29" s="38" t="s">
        <v>348</v>
      </c>
      <c r="K29" s="35" t="s">
        <v>306</v>
      </c>
      <c r="L29" s="40" t="s">
        <v>349</v>
      </c>
      <c r="M29" s="570" t="s">
        <v>51</v>
      </c>
      <c r="N29" s="754" t="s">
        <v>47</v>
      </c>
      <c r="O29" s="841"/>
      <c r="P29" s="843"/>
      <c r="Q29" s="40" t="s">
        <v>350</v>
      </c>
      <c r="R29" s="570" t="s">
        <v>318</v>
      </c>
      <c r="S29" s="31" t="s">
        <v>51</v>
      </c>
      <c r="T29" s="570">
        <v>2</v>
      </c>
      <c r="U29" s="570" t="s">
        <v>52</v>
      </c>
      <c r="V29" s="754" t="s">
        <v>47</v>
      </c>
      <c r="W29" s="570"/>
      <c r="X29" s="570"/>
      <c r="Y29" s="36" t="s">
        <v>351</v>
      </c>
      <c r="Z29" s="570" t="s">
        <v>352</v>
      </c>
      <c r="AA29" s="570" t="s">
        <v>353</v>
      </c>
      <c r="AB29" s="42" t="s">
        <v>354</v>
      </c>
      <c r="AC29" s="570" t="s">
        <v>344</v>
      </c>
      <c r="AD29" s="570" t="s">
        <v>333</v>
      </c>
      <c r="AE29" s="570" t="s">
        <v>333</v>
      </c>
      <c r="AF29" s="12" t="s">
        <v>333</v>
      </c>
      <c r="AG29" s="12"/>
      <c r="AH29" s="12"/>
    </row>
    <row r="30" spans="1:35" ht="384.75" customHeight="1" x14ac:dyDescent="0.25">
      <c r="A30" s="15" t="s">
        <v>355</v>
      </c>
      <c r="B30" s="27" t="s">
        <v>356</v>
      </c>
      <c r="C30" s="35" t="s">
        <v>357</v>
      </c>
      <c r="D30" s="29" t="s">
        <v>263</v>
      </c>
      <c r="E30" s="741" t="s">
        <v>346</v>
      </c>
      <c r="F30" s="35" t="s">
        <v>358</v>
      </c>
      <c r="G30" s="35" t="s">
        <v>359</v>
      </c>
      <c r="H30" s="43">
        <v>0.95</v>
      </c>
      <c r="I30" s="44">
        <v>0.95</v>
      </c>
      <c r="J30" s="42" t="s">
        <v>360</v>
      </c>
      <c r="K30" s="41" t="s">
        <v>306</v>
      </c>
      <c r="L30" s="42" t="s">
        <v>361</v>
      </c>
      <c r="M30" s="36" t="s">
        <v>199</v>
      </c>
      <c r="N30" s="754" t="s">
        <v>62</v>
      </c>
      <c r="O30" s="841"/>
      <c r="P30" s="843"/>
      <c r="Q30" s="35" t="s">
        <v>362</v>
      </c>
      <c r="R30" s="36"/>
      <c r="S30" s="31" t="s">
        <v>199</v>
      </c>
      <c r="T30" s="43">
        <v>0.95</v>
      </c>
      <c r="U30" s="44"/>
      <c r="V30" s="754" t="s">
        <v>62</v>
      </c>
      <c r="W30" s="741"/>
      <c r="X30" s="741"/>
      <c r="Y30" s="36" t="s">
        <v>363</v>
      </c>
      <c r="Z30" s="37" t="s">
        <v>364</v>
      </c>
      <c r="AA30" s="37" t="s">
        <v>365</v>
      </c>
      <c r="AB30" s="35" t="s">
        <v>366</v>
      </c>
      <c r="AC30" s="741" t="s">
        <v>367</v>
      </c>
      <c r="AD30" s="37" t="s">
        <v>368</v>
      </c>
      <c r="AE30" s="42" t="s">
        <v>369</v>
      </c>
      <c r="AF30" s="13"/>
      <c r="AG30" s="13"/>
      <c r="AH30" s="13"/>
    </row>
    <row r="31" spans="1:35" ht="150" customHeight="1" x14ac:dyDescent="0.25">
      <c r="A31" s="15" t="s">
        <v>355</v>
      </c>
      <c r="B31" s="27" t="s">
        <v>370</v>
      </c>
      <c r="C31" s="35" t="s">
        <v>357</v>
      </c>
      <c r="D31" s="29" t="s">
        <v>263</v>
      </c>
      <c r="E31" s="36" t="s">
        <v>346</v>
      </c>
      <c r="F31" s="35" t="s">
        <v>358</v>
      </c>
      <c r="G31" s="30" t="s">
        <v>371</v>
      </c>
      <c r="H31" s="36">
        <v>1</v>
      </c>
      <c r="I31" s="743">
        <v>1</v>
      </c>
      <c r="J31" s="45" t="s">
        <v>372</v>
      </c>
      <c r="K31" s="41" t="s">
        <v>306</v>
      </c>
      <c r="L31" s="30" t="s">
        <v>373</v>
      </c>
      <c r="M31" s="36" t="s">
        <v>199</v>
      </c>
      <c r="N31" s="754" t="s">
        <v>62</v>
      </c>
      <c r="O31" s="841"/>
      <c r="P31" s="843"/>
      <c r="Q31" s="30" t="s">
        <v>374</v>
      </c>
      <c r="R31" s="36" t="s">
        <v>318</v>
      </c>
      <c r="S31" s="31" t="s">
        <v>51</v>
      </c>
      <c r="T31" s="36">
        <v>1</v>
      </c>
      <c r="U31" s="36" t="s">
        <v>52</v>
      </c>
      <c r="V31" s="754" t="s">
        <v>62</v>
      </c>
      <c r="W31" s="36"/>
      <c r="X31" s="36"/>
      <c r="Y31" s="36" t="s">
        <v>375</v>
      </c>
      <c r="Z31" s="36" t="s">
        <v>375</v>
      </c>
      <c r="AA31" s="36" t="s">
        <v>375</v>
      </c>
      <c r="AB31" s="42" t="s">
        <v>376</v>
      </c>
      <c r="AC31" s="42" t="s">
        <v>377</v>
      </c>
      <c r="AD31" s="36" t="s">
        <v>378</v>
      </c>
      <c r="AE31" s="36" t="s">
        <v>378</v>
      </c>
      <c r="AF31" s="14"/>
      <c r="AG31" s="14"/>
      <c r="AH31" s="14"/>
    </row>
    <row r="32" spans="1:35" ht="186" customHeight="1" x14ac:dyDescent="0.25">
      <c r="A32" s="15" t="s">
        <v>355</v>
      </c>
      <c r="B32" s="27" t="s">
        <v>379</v>
      </c>
      <c r="C32" s="35" t="s">
        <v>357</v>
      </c>
      <c r="D32" s="29" t="s">
        <v>263</v>
      </c>
      <c r="E32" s="741" t="s">
        <v>346</v>
      </c>
      <c r="F32" s="35" t="s">
        <v>358</v>
      </c>
      <c r="G32" s="35" t="s">
        <v>380</v>
      </c>
      <c r="H32" s="43">
        <v>0.95</v>
      </c>
      <c r="I32" s="43">
        <v>0.95</v>
      </c>
      <c r="J32" s="37" t="s">
        <v>381</v>
      </c>
      <c r="K32" s="41" t="s">
        <v>306</v>
      </c>
      <c r="L32" s="30" t="s">
        <v>382</v>
      </c>
      <c r="M32" s="36" t="s">
        <v>199</v>
      </c>
      <c r="N32" s="754" t="s">
        <v>62</v>
      </c>
      <c r="O32" s="841"/>
      <c r="P32" s="843"/>
      <c r="Q32" s="35" t="s">
        <v>383</v>
      </c>
      <c r="R32" s="36"/>
      <c r="S32" s="31" t="s">
        <v>199</v>
      </c>
      <c r="T32" s="43">
        <v>0.95</v>
      </c>
      <c r="U32" s="44"/>
      <c r="V32" s="754" t="s">
        <v>62</v>
      </c>
      <c r="W32" s="741"/>
      <c r="X32" s="741"/>
      <c r="Y32" s="741" t="s">
        <v>384</v>
      </c>
      <c r="Z32" s="741" t="s">
        <v>385</v>
      </c>
      <c r="AA32" s="741" t="s">
        <v>386</v>
      </c>
      <c r="AB32" s="37" t="s">
        <v>387</v>
      </c>
      <c r="AC32" s="741" t="s">
        <v>388</v>
      </c>
      <c r="AD32" s="741" t="s">
        <v>389</v>
      </c>
      <c r="AE32" s="36" t="s">
        <v>390</v>
      </c>
      <c r="AF32" s="13"/>
      <c r="AG32" s="13"/>
      <c r="AH32" s="13"/>
    </row>
    <row r="33" spans="1:40" ht="267.75" customHeight="1" x14ac:dyDescent="0.25">
      <c r="A33" s="15" t="s">
        <v>355</v>
      </c>
      <c r="B33" s="27" t="s">
        <v>391</v>
      </c>
      <c r="C33" s="570" t="s">
        <v>38</v>
      </c>
      <c r="D33" s="29" t="s">
        <v>263</v>
      </c>
      <c r="E33" s="570" t="s">
        <v>346</v>
      </c>
      <c r="F33" s="29" t="s">
        <v>392</v>
      </c>
      <c r="G33" s="38" t="s">
        <v>393</v>
      </c>
      <c r="H33" s="570">
        <v>1</v>
      </c>
      <c r="I33" s="570">
        <v>1</v>
      </c>
      <c r="J33" s="38" t="s">
        <v>394</v>
      </c>
      <c r="K33" s="570" t="s">
        <v>306</v>
      </c>
      <c r="L33" s="38" t="s">
        <v>395</v>
      </c>
      <c r="M33" s="570" t="s">
        <v>51</v>
      </c>
      <c r="N33" s="754" t="s">
        <v>62</v>
      </c>
      <c r="O33" s="841"/>
      <c r="P33" s="843"/>
      <c r="Q33" s="38" t="s">
        <v>396</v>
      </c>
      <c r="R33" s="570" t="s">
        <v>318</v>
      </c>
      <c r="S33" s="31" t="s">
        <v>51</v>
      </c>
      <c r="T33" s="570">
        <v>1</v>
      </c>
      <c r="U33" s="570" t="s">
        <v>52</v>
      </c>
      <c r="V33" s="754" t="s">
        <v>62</v>
      </c>
      <c r="W33" s="570"/>
      <c r="X33" s="570"/>
      <c r="Y33" s="570" t="s">
        <v>397</v>
      </c>
      <c r="Z33" s="570" t="s">
        <v>398</v>
      </c>
      <c r="AA33" s="570" t="s">
        <v>399</v>
      </c>
      <c r="AB33" s="42" t="s">
        <v>400</v>
      </c>
      <c r="AC33" s="570" t="s">
        <v>401</v>
      </c>
      <c r="AD33" s="570" t="s">
        <v>402</v>
      </c>
      <c r="AE33" s="570" t="s">
        <v>403</v>
      </c>
      <c r="AF33" s="12" t="s">
        <v>404</v>
      </c>
      <c r="AG33" s="12"/>
      <c r="AH33" s="12"/>
    </row>
    <row r="34" spans="1:40" ht="162" customHeight="1" x14ac:dyDescent="0.25">
      <c r="A34" s="15" t="s">
        <v>355</v>
      </c>
      <c r="B34" s="27" t="s">
        <v>405</v>
      </c>
      <c r="C34" s="570" t="s">
        <v>38</v>
      </c>
      <c r="D34" s="29" t="s">
        <v>263</v>
      </c>
      <c r="E34" s="570" t="s">
        <v>346</v>
      </c>
      <c r="F34" s="29" t="s">
        <v>392</v>
      </c>
      <c r="G34" s="38" t="s">
        <v>406</v>
      </c>
      <c r="H34" s="570">
        <v>1</v>
      </c>
      <c r="I34" s="570">
        <v>1</v>
      </c>
      <c r="J34" s="38" t="s">
        <v>407</v>
      </c>
      <c r="K34" s="570" t="s">
        <v>306</v>
      </c>
      <c r="L34" s="30" t="s">
        <v>408</v>
      </c>
      <c r="M34" s="570" t="s">
        <v>51</v>
      </c>
      <c r="N34" s="754" t="s">
        <v>47</v>
      </c>
      <c r="O34" s="847"/>
      <c r="P34" s="851"/>
      <c r="Q34" s="38" t="s">
        <v>409</v>
      </c>
      <c r="R34" s="570" t="s">
        <v>318</v>
      </c>
      <c r="S34" s="31" t="s">
        <v>51</v>
      </c>
      <c r="T34" s="570">
        <v>1</v>
      </c>
      <c r="U34" s="570" t="s">
        <v>52</v>
      </c>
      <c r="V34" s="754" t="s">
        <v>47</v>
      </c>
      <c r="W34" s="570"/>
      <c r="X34" s="570"/>
      <c r="Y34" s="570" t="s">
        <v>410</v>
      </c>
      <c r="Z34" s="570" t="s">
        <v>411</v>
      </c>
      <c r="AA34" s="570" t="s">
        <v>412</v>
      </c>
      <c r="AB34" s="42" t="s">
        <v>413</v>
      </c>
      <c r="AC34" s="570" t="s">
        <v>414</v>
      </c>
      <c r="AD34" s="570" t="s">
        <v>333</v>
      </c>
      <c r="AE34" s="570" t="s">
        <v>333</v>
      </c>
      <c r="AF34" s="12" t="s">
        <v>333</v>
      </c>
      <c r="AG34" s="12"/>
      <c r="AH34" s="12"/>
    </row>
    <row r="35" spans="1:40" ht="105" x14ac:dyDescent="0.25">
      <c r="A35" s="9" t="s">
        <v>415</v>
      </c>
      <c r="B35" s="27" t="s">
        <v>416</v>
      </c>
      <c r="C35" s="570" t="s">
        <v>417</v>
      </c>
      <c r="D35" s="29" t="s">
        <v>418</v>
      </c>
      <c r="E35" s="570" t="s">
        <v>419</v>
      </c>
      <c r="F35" s="40" t="s">
        <v>420</v>
      </c>
      <c r="G35" s="38" t="s">
        <v>421</v>
      </c>
      <c r="H35" s="570">
        <v>1</v>
      </c>
      <c r="I35" s="570">
        <v>1</v>
      </c>
      <c r="J35" s="38" t="s">
        <v>422</v>
      </c>
      <c r="K35" s="570" t="s">
        <v>423</v>
      </c>
      <c r="L35" s="30" t="s">
        <v>424</v>
      </c>
      <c r="M35" s="46" t="s">
        <v>327</v>
      </c>
      <c r="N35" s="754" t="s">
        <v>62</v>
      </c>
      <c r="O35" s="108" t="s">
        <v>425</v>
      </c>
      <c r="P35" s="36" t="s">
        <v>426</v>
      </c>
      <c r="Q35" s="38" t="s">
        <v>427</v>
      </c>
      <c r="R35" s="570" t="s">
        <v>318</v>
      </c>
      <c r="S35" s="31" t="s">
        <v>327</v>
      </c>
      <c r="T35" s="570">
        <v>1</v>
      </c>
      <c r="U35" s="109"/>
      <c r="V35" s="754" t="s">
        <v>62</v>
      </c>
      <c r="W35" s="46"/>
      <c r="X35" s="46"/>
      <c r="Y35" s="46" t="s">
        <v>428</v>
      </c>
      <c r="Z35" s="46" t="s">
        <v>429</v>
      </c>
      <c r="AA35" s="46" t="s">
        <v>430</v>
      </c>
      <c r="AB35" s="52" t="s">
        <v>431</v>
      </c>
      <c r="AC35" s="52" t="s">
        <v>432</v>
      </c>
      <c r="AD35" s="46" t="s">
        <v>433</v>
      </c>
      <c r="AE35" s="136" t="s">
        <v>434</v>
      </c>
      <c r="AF35" s="121" t="s">
        <v>435</v>
      </c>
      <c r="AG35" s="16"/>
      <c r="AH35" s="16"/>
    </row>
    <row r="36" spans="1:40" ht="174" customHeight="1" x14ac:dyDescent="0.25">
      <c r="A36" s="9" t="s">
        <v>415</v>
      </c>
      <c r="B36" s="27" t="s">
        <v>436</v>
      </c>
      <c r="C36" s="29" t="s">
        <v>437</v>
      </c>
      <c r="D36" s="29" t="s">
        <v>418</v>
      </c>
      <c r="E36" s="29" t="s">
        <v>438</v>
      </c>
      <c r="F36" s="29" t="s">
        <v>439</v>
      </c>
      <c r="G36" s="29" t="s">
        <v>440</v>
      </c>
      <c r="H36" s="838">
        <v>1</v>
      </c>
      <c r="I36" s="838">
        <v>1</v>
      </c>
      <c r="J36" s="29" t="s">
        <v>441</v>
      </c>
      <c r="K36" s="29" t="s">
        <v>306</v>
      </c>
      <c r="L36" s="30" t="s">
        <v>442</v>
      </c>
      <c r="M36" s="746" t="s">
        <v>51</v>
      </c>
      <c r="N36" s="754" t="s">
        <v>62</v>
      </c>
      <c r="O36" s="844">
        <v>931000000</v>
      </c>
      <c r="P36" s="835" t="s">
        <v>443</v>
      </c>
      <c r="Q36" s="30" t="s">
        <v>444</v>
      </c>
      <c r="R36" s="570" t="s">
        <v>309</v>
      </c>
      <c r="S36" s="31" t="s">
        <v>51</v>
      </c>
      <c r="T36" s="740">
        <v>0.7</v>
      </c>
      <c r="U36" s="570" t="s">
        <v>52</v>
      </c>
      <c r="V36" s="754" t="s">
        <v>62</v>
      </c>
      <c r="W36" s="746"/>
      <c r="X36" s="746"/>
      <c r="Y36" s="746" t="s">
        <v>445</v>
      </c>
      <c r="Z36" s="746" t="s">
        <v>446</v>
      </c>
      <c r="AA36" s="746" t="s">
        <v>447</v>
      </c>
      <c r="AB36" s="34" t="s">
        <v>448</v>
      </c>
      <c r="AC36" s="110" t="s">
        <v>449</v>
      </c>
      <c r="AD36" s="111" t="s">
        <v>450</v>
      </c>
      <c r="AE36" s="570" t="s">
        <v>451</v>
      </c>
      <c r="AF36" s="104"/>
      <c r="AG36" s="104"/>
      <c r="AH36" s="104"/>
    </row>
    <row r="37" spans="1:40" ht="120" customHeight="1" x14ac:dyDescent="0.25">
      <c r="A37" s="9" t="s">
        <v>415</v>
      </c>
      <c r="B37" s="27" t="s">
        <v>452</v>
      </c>
      <c r="C37" s="29" t="s">
        <v>437</v>
      </c>
      <c r="D37" s="29" t="s">
        <v>418</v>
      </c>
      <c r="E37" s="29" t="s">
        <v>438</v>
      </c>
      <c r="F37" s="29" t="s">
        <v>439</v>
      </c>
      <c r="G37" s="29" t="s">
        <v>453</v>
      </c>
      <c r="H37" s="850"/>
      <c r="I37" s="850"/>
      <c r="J37" s="29" t="s">
        <v>441</v>
      </c>
      <c r="K37" s="29" t="s">
        <v>306</v>
      </c>
      <c r="L37" s="95" t="s">
        <v>454</v>
      </c>
      <c r="M37" s="746" t="s">
        <v>51</v>
      </c>
      <c r="N37" s="754" t="s">
        <v>62</v>
      </c>
      <c r="O37" s="845"/>
      <c r="P37" s="837"/>
      <c r="Q37" s="30" t="s">
        <v>455</v>
      </c>
      <c r="R37" s="570"/>
      <c r="S37" s="31" t="s">
        <v>51</v>
      </c>
      <c r="T37" s="740">
        <v>0.95</v>
      </c>
      <c r="U37" s="39"/>
      <c r="V37" s="754" t="s">
        <v>62</v>
      </c>
      <c r="W37" s="746"/>
      <c r="X37" s="746"/>
      <c r="Y37" s="746" t="s">
        <v>456</v>
      </c>
      <c r="Z37" s="746" t="s">
        <v>457</v>
      </c>
      <c r="AA37" s="746" t="s">
        <v>458</v>
      </c>
      <c r="AB37" s="34" t="s">
        <v>459</v>
      </c>
      <c r="AC37" s="34" t="s">
        <v>460</v>
      </c>
      <c r="AD37" s="34" t="s">
        <v>461</v>
      </c>
      <c r="AE37" s="34" t="s">
        <v>462</v>
      </c>
      <c r="AF37" s="137" t="s">
        <v>463</v>
      </c>
      <c r="AG37" s="104"/>
      <c r="AH37" s="104"/>
    </row>
    <row r="38" spans="1:40" ht="120" customHeight="1" x14ac:dyDescent="0.25">
      <c r="A38" s="9" t="s">
        <v>415</v>
      </c>
      <c r="B38" s="27" t="s">
        <v>464</v>
      </c>
      <c r="C38" s="29" t="s">
        <v>437</v>
      </c>
      <c r="D38" s="29" t="s">
        <v>418</v>
      </c>
      <c r="E38" s="29" t="s">
        <v>438</v>
      </c>
      <c r="F38" s="29" t="s">
        <v>439</v>
      </c>
      <c r="G38" s="29" t="s">
        <v>465</v>
      </c>
      <c r="H38" s="850"/>
      <c r="I38" s="850"/>
      <c r="J38" s="29" t="s">
        <v>441</v>
      </c>
      <c r="K38" s="29" t="s">
        <v>306</v>
      </c>
      <c r="L38" s="30" t="s">
        <v>466</v>
      </c>
      <c r="M38" s="746" t="s">
        <v>51</v>
      </c>
      <c r="N38" s="754" t="s">
        <v>62</v>
      </c>
      <c r="O38" s="846"/>
      <c r="P38" s="836"/>
      <c r="Q38" s="38" t="s">
        <v>467</v>
      </c>
      <c r="R38" s="31" t="s">
        <v>468</v>
      </c>
      <c r="S38" s="31" t="s">
        <v>51</v>
      </c>
      <c r="T38" s="746">
        <v>1</v>
      </c>
      <c r="U38" s="570" t="s">
        <v>52</v>
      </c>
      <c r="V38" s="754" t="s">
        <v>62</v>
      </c>
      <c r="W38" s="746"/>
      <c r="X38" s="746"/>
      <c r="Y38" s="746" t="s">
        <v>469</v>
      </c>
      <c r="Z38" s="746" t="s">
        <v>470</v>
      </c>
      <c r="AA38" s="746" t="s">
        <v>471</v>
      </c>
      <c r="AB38" s="34" t="s">
        <v>472</v>
      </c>
      <c r="AC38" s="34" t="s">
        <v>473</v>
      </c>
      <c r="AD38" s="746" t="s">
        <v>474</v>
      </c>
      <c r="AE38" s="570" t="s">
        <v>475</v>
      </c>
      <c r="AF38" s="104" t="s">
        <v>476</v>
      </c>
      <c r="AG38" s="104"/>
      <c r="AH38" s="104"/>
    </row>
    <row r="39" spans="1:40" ht="376.5" customHeight="1" x14ac:dyDescent="0.25">
      <c r="A39" s="9" t="s">
        <v>415</v>
      </c>
      <c r="B39" s="27" t="s">
        <v>477</v>
      </c>
      <c r="C39" s="29" t="s">
        <v>478</v>
      </c>
      <c r="D39" s="29" t="s">
        <v>418</v>
      </c>
      <c r="E39" s="29" t="s">
        <v>479</v>
      </c>
      <c r="F39" s="29" t="s">
        <v>480</v>
      </c>
      <c r="G39" s="38" t="s">
        <v>481</v>
      </c>
      <c r="H39" s="39">
        <v>1</v>
      </c>
      <c r="I39" s="39">
        <v>1</v>
      </c>
      <c r="J39" s="38" t="s">
        <v>482</v>
      </c>
      <c r="K39" s="570" t="s">
        <v>423</v>
      </c>
      <c r="L39" s="40" t="s">
        <v>483</v>
      </c>
      <c r="M39" s="746" t="s">
        <v>51</v>
      </c>
      <c r="N39" s="754" t="s">
        <v>62</v>
      </c>
      <c r="O39" s="840" t="s">
        <v>425</v>
      </c>
      <c r="P39" s="842" t="s">
        <v>426</v>
      </c>
      <c r="Q39" s="38" t="s">
        <v>484</v>
      </c>
      <c r="R39" s="570"/>
      <c r="S39" s="31" t="s">
        <v>199</v>
      </c>
      <c r="T39" s="36">
        <v>1</v>
      </c>
      <c r="U39" s="36"/>
      <c r="V39" s="754" t="s">
        <v>62</v>
      </c>
      <c r="W39" s="36"/>
      <c r="X39" s="36"/>
      <c r="Y39" s="36" t="s">
        <v>485</v>
      </c>
      <c r="Z39" s="36" t="s">
        <v>486</v>
      </c>
      <c r="AA39" s="36" t="s">
        <v>487</v>
      </c>
      <c r="AB39" s="38" t="s">
        <v>488</v>
      </c>
      <c r="AC39" s="52" t="s">
        <v>489</v>
      </c>
      <c r="AD39" s="36" t="s">
        <v>490</v>
      </c>
      <c r="AE39" s="136" t="s">
        <v>491</v>
      </c>
      <c r="AF39" s="121" t="s">
        <v>492</v>
      </c>
      <c r="AG39" s="14"/>
      <c r="AH39" s="14"/>
    </row>
    <row r="40" spans="1:40" ht="120" customHeight="1" x14ac:dyDescent="0.25">
      <c r="A40" s="9" t="s">
        <v>415</v>
      </c>
      <c r="B40" s="27" t="s">
        <v>493</v>
      </c>
      <c r="C40" s="29" t="s">
        <v>478</v>
      </c>
      <c r="D40" s="29" t="s">
        <v>418</v>
      </c>
      <c r="E40" s="29" t="s">
        <v>494</v>
      </c>
      <c r="F40" s="29" t="s">
        <v>480</v>
      </c>
      <c r="G40" s="38" t="s">
        <v>481</v>
      </c>
      <c r="H40" s="39">
        <v>1</v>
      </c>
      <c r="I40" s="39">
        <v>1</v>
      </c>
      <c r="J40" s="38" t="s">
        <v>482</v>
      </c>
      <c r="K40" s="570" t="s">
        <v>423</v>
      </c>
      <c r="L40" s="30" t="s">
        <v>495</v>
      </c>
      <c r="M40" s="570" t="s">
        <v>51</v>
      </c>
      <c r="N40" s="754" t="s">
        <v>62</v>
      </c>
      <c r="O40" s="841"/>
      <c r="P40" s="843"/>
      <c r="Q40" s="38" t="s">
        <v>496</v>
      </c>
      <c r="R40" s="570"/>
      <c r="S40" s="31" t="s">
        <v>51</v>
      </c>
      <c r="T40" s="570">
        <v>1</v>
      </c>
      <c r="U40" s="570"/>
      <c r="V40" s="754" t="s">
        <v>62</v>
      </c>
      <c r="W40" s="570"/>
      <c r="X40" s="570"/>
      <c r="Y40" s="570" t="s">
        <v>497</v>
      </c>
      <c r="Z40" s="570" t="s">
        <v>498</v>
      </c>
      <c r="AA40" s="570" t="s">
        <v>499</v>
      </c>
      <c r="AB40" s="38" t="s">
        <v>500</v>
      </c>
      <c r="AC40" s="52" t="s">
        <v>501</v>
      </c>
      <c r="AD40" s="570" t="s">
        <v>502</v>
      </c>
      <c r="AE40" s="136" t="s">
        <v>503</v>
      </c>
      <c r="AF40" s="121" t="s">
        <v>504</v>
      </c>
      <c r="AG40" s="12"/>
      <c r="AH40" s="12"/>
    </row>
    <row r="41" spans="1:40" ht="120" customHeight="1" x14ac:dyDescent="0.25">
      <c r="A41" s="9" t="s">
        <v>415</v>
      </c>
      <c r="B41" s="27" t="s">
        <v>505</v>
      </c>
      <c r="C41" s="29" t="s">
        <v>478</v>
      </c>
      <c r="D41" s="29" t="s">
        <v>418</v>
      </c>
      <c r="E41" s="29" t="s">
        <v>494</v>
      </c>
      <c r="F41" s="29" t="s">
        <v>480</v>
      </c>
      <c r="G41" s="38" t="s">
        <v>481</v>
      </c>
      <c r="H41" s="39">
        <v>1</v>
      </c>
      <c r="I41" s="39">
        <v>1</v>
      </c>
      <c r="J41" s="38" t="s">
        <v>482</v>
      </c>
      <c r="K41" s="570" t="s">
        <v>423</v>
      </c>
      <c r="L41" s="40" t="s">
        <v>506</v>
      </c>
      <c r="M41" s="570" t="s">
        <v>199</v>
      </c>
      <c r="N41" s="754" t="s">
        <v>62</v>
      </c>
      <c r="O41" s="841"/>
      <c r="P41" s="843"/>
      <c r="Q41" s="38" t="s">
        <v>507</v>
      </c>
      <c r="R41" s="570" t="s">
        <v>318</v>
      </c>
      <c r="S41" s="31" t="s">
        <v>51</v>
      </c>
      <c r="T41" s="570">
        <v>1</v>
      </c>
      <c r="U41" s="570" t="s">
        <v>52</v>
      </c>
      <c r="V41" s="754" t="s">
        <v>62</v>
      </c>
      <c r="W41" s="570"/>
      <c r="X41" s="570"/>
      <c r="Y41" s="570" t="s">
        <v>508</v>
      </c>
      <c r="Z41" s="570" t="s">
        <v>509</v>
      </c>
      <c r="AA41" s="570" t="s">
        <v>510</v>
      </c>
      <c r="AB41" s="570" t="s">
        <v>511</v>
      </c>
      <c r="AC41" s="52" t="s">
        <v>512</v>
      </c>
      <c r="AD41" s="52" t="s">
        <v>513</v>
      </c>
      <c r="AE41" s="136" t="s">
        <v>514</v>
      </c>
      <c r="AF41" s="121" t="s">
        <v>515</v>
      </c>
      <c r="AG41" s="12"/>
      <c r="AH41" s="12"/>
    </row>
    <row r="42" spans="1:40" ht="269.25" customHeight="1" x14ac:dyDescent="0.25">
      <c r="A42" s="9" t="s">
        <v>415</v>
      </c>
      <c r="B42" s="27" t="s">
        <v>516</v>
      </c>
      <c r="C42" s="570" t="s">
        <v>517</v>
      </c>
      <c r="D42" s="29" t="s">
        <v>418</v>
      </c>
      <c r="E42" s="29" t="s">
        <v>479</v>
      </c>
      <c r="F42" s="47" t="s">
        <v>518</v>
      </c>
      <c r="G42" s="38" t="s">
        <v>519</v>
      </c>
      <c r="H42" s="39">
        <v>0.92</v>
      </c>
      <c r="I42" s="39">
        <v>0.92</v>
      </c>
      <c r="J42" s="38" t="s">
        <v>520</v>
      </c>
      <c r="K42" s="36" t="s">
        <v>423</v>
      </c>
      <c r="L42" s="30" t="s">
        <v>521</v>
      </c>
      <c r="M42" s="46" t="s">
        <v>227</v>
      </c>
      <c r="N42" s="754" t="s">
        <v>62</v>
      </c>
      <c r="O42" s="841"/>
      <c r="P42" s="843"/>
      <c r="Q42" s="36" t="s">
        <v>522</v>
      </c>
      <c r="R42" s="36" t="s">
        <v>468</v>
      </c>
      <c r="S42" s="31" t="s">
        <v>51</v>
      </c>
      <c r="T42" s="39">
        <v>0.92</v>
      </c>
      <c r="U42" s="39" t="s">
        <v>52</v>
      </c>
      <c r="V42" s="754" t="s">
        <v>62</v>
      </c>
      <c r="W42" s="107" t="s">
        <v>523</v>
      </c>
      <c r="X42" s="46" t="s">
        <v>524</v>
      </c>
      <c r="Y42" s="46" t="s">
        <v>525</v>
      </c>
      <c r="Z42" s="46" t="s">
        <v>526</v>
      </c>
      <c r="AA42" s="46" t="s">
        <v>527</v>
      </c>
      <c r="AB42" s="52" t="s">
        <v>528</v>
      </c>
      <c r="AC42" s="52" t="s">
        <v>529</v>
      </c>
      <c r="AD42" s="46" t="s">
        <v>530</v>
      </c>
      <c r="AE42" s="136" t="s">
        <v>531</v>
      </c>
      <c r="AF42" s="121" t="s">
        <v>532</v>
      </c>
      <c r="AG42" s="16"/>
      <c r="AH42" s="16"/>
    </row>
    <row r="43" spans="1:40" ht="120" customHeight="1" x14ac:dyDescent="0.25">
      <c r="A43" s="9" t="s">
        <v>415</v>
      </c>
      <c r="B43" s="27" t="s">
        <v>533</v>
      </c>
      <c r="C43" s="29" t="s">
        <v>417</v>
      </c>
      <c r="D43" s="29" t="s">
        <v>418</v>
      </c>
      <c r="E43" s="29" t="s">
        <v>419</v>
      </c>
      <c r="F43" s="29" t="s">
        <v>534</v>
      </c>
      <c r="G43" s="38" t="s">
        <v>535</v>
      </c>
      <c r="H43" s="39">
        <v>1</v>
      </c>
      <c r="I43" s="39">
        <v>1</v>
      </c>
      <c r="J43" s="38" t="s">
        <v>482</v>
      </c>
      <c r="K43" s="570" t="s">
        <v>423</v>
      </c>
      <c r="L43" s="30" t="s">
        <v>536</v>
      </c>
      <c r="M43" s="46" t="s">
        <v>76</v>
      </c>
      <c r="N43" s="754" t="s">
        <v>47</v>
      </c>
      <c r="O43" s="841"/>
      <c r="P43" s="843"/>
      <c r="Q43" s="38" t="s">
        <v>537</v>
      </c>
      <c r="R43" s="570" t="s">
        <v>318</v>
      </c>
      <c r="S43" s="31" t="s">
        <v>51</v>
      </c>
      <c r="T43" s="48">
        <v>1</v>
      </c>
      <c r="U43" s="48" t="s">
        <v>52</v>
      </c>
      <c r="V43" s="754" t="s">
        <v>47</v>
      </c>
      <c r="W43" s="46"/>
      <c r="X43" s="46"/>
      <c r="Y43" s="112" t="s">
        <v>538</v>
      </c>
      <c r="Z43" s="112" t="s">
        <v>539</v>
      </c>
      <c r="AA43" s="46" t="s">
        <v>540</v>
      </c>
      <c r="AB43" s="52" t="s">
        <v>541</v>
      </c>
      <c r="AC43" s="46" t="s">
        <v>344</v>
      </c>
      <c r="AD43" s="46" t="s">
        <v>333</v>
      </c>
      <c r="AE43" s="570" t="s">
        <v>333</v>
      </c>
      <c r="AF43" s="12" t="s">
        <v>333</v>
      </c>
      <c r="AG43" s="16"/>
      <c r="AH43" s="16"/>
    </row>
    <row r="44" spans="1:40" ht="120" customHeight="1" x14ac:dyDescent="0.25">
      <c r="A44" s="9" t="s">
        <v>415</v>
      </c>
      <c r="B44" s="27" t="s">
        <v>542</v>
      </c>
      <c r="C44" s="29" t="s">
        <v>417</v>
      </c>
      <c r="D44" s="29" t="s">
        <v>418</v>
      </c>
      <c r="E44" s="29" t="s">
        <v>419</v>
      </c>
      <c r="F44" s="29" t="s">
        <v>534</v>
      </c>
      <c r="G44" s="38" t="s">
        <v>535</v>
      </c>
      <c r="H44" s="39">
        <v>1</v>
      </c>
      <c r="I44" s="39">
        <v>1</v>
      </c>
      <c r="J44" s="38" t="s">
        <v>482</v>
      </c>
      <c r="K44" s="570" t="s">
        <v>423</v>
      </c>
      <c r="L44" s="30" t="s">
        <v>543</v>
      </c>
      <c r="M44" s="46" t="s">
        <v>51</v>
      </c>
      <c r="N44" s="754" t="s">
        <v>62</v>
      </c>
      <c r="O44" s="841"/>
      <c r="P44" s="843"/>
      <c r="Q44" s="38" t="s">
        <v>544</v>
      </c>
      <c r="R44" s="570"/>
      <c r="S44" s="31" t="s">
        <v>51</v>
      </c>
      <c r="T44" s="48">
        <v>1</v>
      </c>
      <c r="U44" s="48"/>
      <c r="V44" s="754" t="s">
        <v>62</v>
      </c>
      <c r="W44" s="46"/>
      <c r="X44" s="46"/>
      <c r="Y44" s="112" t="s">
        <v>545</v>
      </c>
      <c r="Z44" s="112" t="s">
        <v>545</v>
      </c>
      <c r="AA44" s="46" t="s">
        <v>546</v>
      </c>
      <c r="AB44" s="46" t="s">
        <v>547</v>
      </c>
      <c r="AC44" s="52" t="s">
        <v>548</v>
      </c>
      <c r="AD44" s="46" t="s">
        <v>549</v>
      </c>
      <c r="AE44" s="136" t="s">
        <v>550</v>
      </c>
      <c r="AF44" s="121" t="s">
        <v>551</v>
      </c>
      <c r="AG44" s="16"/>
      <c r="AH44" s="16"/>
    </row>
    <row r="45" spans="1:40" ht="120" customHeight="1" x14ac:dyDescent="0.25">
      <c r="A45" s="9" t="s">
        <v>415</v>
      </c>
      <c r="B45" s="27" t="s">
        <v>552</v>
      </c>
      <c r="C45" s="29" t="s">
        <v>417</v>
      </c>
      <c r="D45" s="29" t="s">
        <v>418</v>
      </c>
      <c r="E45" s="29" t="s">
        <v>419</v>
      </c>
      <c r="F45" s="29" t="s">
        <v>534</v>
      </c>
      <c r="G45" s="38" t="s">
        <v>535</v>
      </c>
      <c r="H45" s="39">
        <v>1</v>
      </c>
      <c r="I45" s="39">
        <v>1</v>
      </c>
      <c r="J45" s="38" t="s">
        <v>482</v>
      </c>
      <c r="K45" s="570" t="s">
        <v>423</v>
      </c>
      <c r="L45" s="30" t="s">
        <v>553</v>
      </c>
      <c r="M45" s="46" t="s">
        <v>90</v>
      </c>
      <c r="N45" s="754" t="s">
        <v>62</v>
      </c>
      <c r="O45" s="841"/>
      <c r="P45" s="843"/>
      <c r="Q45" s="38" t="s">
        <v>554</v>
      </c>
      <c r="R45" s="570" t="s">
        <v>50</v>
      </c>
      <c r="S45" s="46" t="s">
        <v>90</v>
      </c>
      <c r="T45" s="48">
        <v>1</v>
      </c>
      <c r="U45" s="48" t="s">
        <v>52</v>
      </c>
      <c r="V45" s="754" t="s">
        <v>62</v>
      </c>
      <c r="W45" s="46"/>
      <c r="X45" s="46"/>
      <c r="Y45" s="112" t="s">
        <v>555</v>
      </c>
      <c r="Z45" s="46" t="s">
        <v>556</v>
      </c>
      <c r="AA45" s="46" t="s">
        <v>557</v>
      </c>
      <c r="AB45" s="52" t="s">
        <v>558</v>
      </c>
      <c r="AC45" s="52" t="s">
        <v>559</v>
      </c>
      <c r="AD45" s="46" t="s">
        <v>560</v>
      </c>
      <c r="AE45" s="46" t="s">
        <v>561</v>
      </c>
      <c r="AF45" s="16" t="s">
        <v>562</v>
      </c>
      <c r="AG45" s="16"/>
      <c r="AH45" s="16"/>
    </row>
    <row r="46" spans="1:40" ht="120" customHeight="1" x14ac:dyDescent="0.25">
      <c r="A46" s="9" t="s">
        <v>415</v>
      </c>
      <c r="B46" s="27" t="s">
        <v>563</v>
      </c>
      <c r="C46" s="29" t="s">
        <v>417</v>
      </c>
      <c r="D46" s="29" t="s">
        <v>418</v>
      </c>
      <c r="E46" s="29" t="s">
        <v>419</v>
      </c>
      <c r="F46" s="29" t="s">
        <v>534</v>
      </c>
      <c r="G46" s="38" t="s">
        <v>535</v>
      </c>
      <c r="H46" s="39">
        <v>1</v>
      </c>
      <c r="I46" s="39">
        <v>1</v>
      </c>
      <c r="J46" s="38" t="s">
        <v>482</v>
      </c>
      <c r="K46" s="570" t="s">
        <v>423</v>
      </c>
      <c r="L46" s="30" t="s">
        <v>564</v>
      </c>
      <c r="M46" s="46" t="s">
        <v>565</v>
      </c>
      <c r="N46" s="754" t="s">
        <v>47</v>
      </c>
      <c r="O46" s="841"/>
      <c r="P46" s="843"/>
      <c r="Q46" s="38" t="s">
        <v>566</v>
      </c>
      <c r="R46" s="570" t="s">
        <v>318</v>
      </c>
      <c r="S46" s="31" t="s">
        <v>51</v>
      </c>
      <c r="T46" s="48">
        <v>1</v>
      </c>
      <c r="U46" s="48" t="s">
        <v>52</v>
      </c>
      <c r="V46" s="754" t="s">
        <v>47</v>
      </c>
      <c r="W46" s="46"/>
      <c r="X46" s="46"/>
      <c r="Y46" s="112" t="s">
        <v>567</v>
      </c>
      <c r="Z46" s="46" t="s">
        <v>344</v>
      </c>
      <c r="AA46" s="46" t="s">
        <v>568</v>
      </c>
      <c r="AB46" s="52" t="s">
        <v>569</v>
      </c>
      <c r="AC46" s="36" t="s">
        <v>344</v>
      </c>
      <c r="AD46" s="46" t="s">
        <v>333</v>
      </c>
      <c r="AE46" s="570" t="s">
        <v>333</v>
      </c>
      <c r="AF46" s="12" t="s">
        <v>333</v>
      </c>
      <c r="AG46" s="16"/>
      <c r="AH46" s="16"/>
    </row>
    <row r="47" spans="1:40" ht="120" customHeight="1" x14ac:dyDescent="0.25">
      <c r="A47" s="9" t="s">
        <v>415</v>
      </c>
      <c r="B47" s="27" t="s">
        <v>570</v>
      </c>
      <c r="C47" s="29" t="s">
        <v>417</v>
      </c>
      <c r="D47" s="29" t="s">
        <v>418</v>
      </c>
      <c r="E47" s="29" t="s">
        <v>419</v>
      </c>
      <c r="F47" s="29" t="s">
        <v>534</v>
      </c>
      <c r="G47" s="38" t="s">
        <v>535</v>
      </c>
      <c r="H47" s="39">
        <v>1</v>
      </c>
      <c r="I47" s="39">
        <v>1</v>
      </c>
      <c r="J47" s="38" t="s">
        <v>482</v>
      </c>
      <c r="K47" s="570" t="s">
        <v>423</v>
      </c>
      <c r="L47" s="30" t="s">
        <v>571</v>
      </c>
      <c r="M47" s="46" t="s">
        <v>51</v>
      </c>
      <c r="N47" s="754" t="s">
        <v>62</v>
      </c>
      <c r="O47" s="841"/>
      <c r="P47" s="843"/>
      <c r="Q47" s="38" t="s">
        <v>572</v>
      </c>
      <c r="R47" s="570" t="s">
        <v>468</v>
      </c>
      <c r="S47" s="31" t="s">
        <v>51</v>
      </c>
      <c r="T47" s="39">
        <v>1</v>
      </c>
      <c r="U47" s="39"/>
      <c r="V47" s="754" t="s">
        <v>62</v>
      </c>
      <c r="W47" s="46"/>
      <c r="X47" s="46"/>
      <c r="Y47" s="112" t="s">
        <v>573</v>
      </c>
      <c r="Z47" s="46" t="s">
        <v>574</v>
      </c>
      <c r="AA47" s="46" t="s">
        <v>575</v>
      </c>
      <c r="AB47" s="52" t="s">
        <v>576</v>
      </c>
      <c r="AC47" s="52" t="s">
        <v>577</v>
      </c>
      <c r="AD47" s="46" t="s">
        <v>578</v>
      </c>
      <c r="AE47" s="136" t="s">
        <v>579</v>
      </c>
      <c r="AF47" s="121" t="s">
        <v>580</v>
      </c>
      <c r="AG47" s="16"/>
      <c r="AH47" s="16"/>
      <c r="AN47" s="8">
        <v>166000</v>
      </c>
    </row>
    <row r="48" spans="1:40" ht="120" customHeight="1" x14ac:dyDescent="0.25">
      <c r="A48" s="9" t="s">
        <v>415</v>
      </c>
      <c r="B48" s="27" t="s">
        <v>581</v>
      </c>
      <c r="C48" s="29" t="s">
        <v>417</v>
      </c>
      <c r="D48" s="29" t="s">
        <v>418</v>
      </c>
      <c r="E48" s="29" t="s">
        <v>419</v>
      </c>
      <c r="F48" s="29" t="s">
        <v>534</v>
      </c>
      <c r="G48" s="38" t="s">
        <v>535</v>
      </c>
      <c r="H48" s="39">
        <v>1</v>
      </c>
      <c r="I48" s="39">
        <v>1</v>
      </c>
      <c r="J48" s="38" t="s">
        <v>482</v>
      </c>
      <c r="K48" s="570" t="s">
        <v>423</v>
      </c>
      <c r="L48" s="30" t="s">
        <v>582</v>
      </c>
      <c r="M48" s="46" t="s">
        <v>565</v>
      </c>
      <c r="N48" s="754" t="s">
        <v>47</v>
      </c>
      <c r="O48" s="841"/>
      <c r="P48" s="843"/>
      <c r="Q48" s="38" t="s">
        <v>583</v>
      </c>
      <c r="R48" s="570" t="s">
        <v>318</v>
      </c>
      <c r="S48" s="31" t="s">
        <v>51</v>
      </c>
      <c r="T48" s="48">
        <v>1</v>
      </c>
      <c r="U48" s="48" t="s">
        <v>52</v>
      </c>
      <c r="V48" s="754" t="s">
        <v>47</v>
      </c>
      <c r="W48" s="46"/>
      <c r="X48" s="46"/>
      <c r="Y48" s="112" t="s">
        <v>584</v>
      </c>
      <c r="Z48" s="46" t="s">
        <v>344</v>
      </c>
      <c r="AA48" s="46" t="s">
        <v>568</v>
      </c>
      <c r="AB48" s="52" t="s">
        <v>569</v>
      </c>
      <c r="AC48" s="36" t="s">
        <v>344</v>
      </c>
      <c r="AD48" s="46" t="s">
        <v>333</v>
      </c>
      <c r="AE48" s="570" t="s">
        <v>333</v>
      </c>
      <c r="AF48" s="12" t="s">
        <v>333</v>
      </c>
      <c r="AG48" s="16"/>
      <c r="AH48" s="16"/>
    </row>
    <row r="49" spans="1:34" ht="120" customHeight="1" x14ac:dyDescent="0.25">
      <c r="A49" s="9" t="s">
        <v>415</v>
      </c>
      <c r="B49" s="27" t="s">
        <v>585</v>
      </c>
      <c r="C49" s="29" t="s">
        <v>417</v>
      </c>
      <c r="D49" s="29" t="s">
        <v>418</v>
      </c>
      <c r="E49" s="29" t="s">
        <v>419</v>
      </c>
      <c r="F49" s="29" t="s">
        <v>534</v>
      </c>
      <c r="G49" s="38" t="s">
        <v>535</v>
      </c>
      <c r="H49" s="39">
        <v>1</v>
      </c>
      <c r="I49" s="39">
        <v>1</v>
      </c>
      <c r="J49" s="38" t="s">
        <v>482</v>
      </c>
      <c r="K49" s="570" t="s">
        <v>423</v>
      </c>
      <c r="L49" s="30" t="s">
        <v>586</v>
      </c>
      <c r="M49" s="46" t="s">
        <v>51</v>
      </c>
      <c r="N49" s="754" t="s">
        <v>62</v>
      </c>
      <c r="O49" s="841"/>
      <c r="P49" s="843"/>
      <c r="Q49" s="38" t="s">
        <v>587</v>
      </c>
      <c r="R49" s="570" t="s">
        <v>468</v>
      </c>
      <c r="S49" s="31" t="s">
        <v>51</v>
      </c>
      <c r="T49" s="39">
        <v>1</v>
      </c>
      <c r="U49" s="39"/>
      <c r="V49" s="754" t="s">
        <v>62</v>
      </c>
      <c r="W49" s="46"/>
      <c r="X49" s="46"/>
      <c r="Y49" s="112" t="s">
        <v>588</v>
      </c>
      <c r="Z49" s="46" t="s">
        <v>589</v>
      </c>
      <c r="AA49" s="46" t="s">
        <v>590</v>
      </c>
      <c r="AB49" s="52" t="s">
        <v>591</v>
      </c>
      <c r="AC49" s="52" t="s">
        <v>592</v>
      </c>
      <c r="AD49" s="46" t="s">
        <v>593</v>
      </c>
      <c r="AE49" s="136" t="s">
        <v>594</v>
      </c>
      <c r="AF49" s="138" t="s">
        <v>595</v>
      </c>
      <c r="AG49" s="16"/>
      <c r="AH49" s="16"/>
    </row>
    <row r="50" spans="1:34" s="1" customFormat="1" ht="210" x14ac:dyDescent="0.25">
      <c r="A50" s="9" t="s">
        <v>415</v>
      </c>
      <c r="B50" s="27" t="s">
        <v>596</v>
      </c>
      <c r="C50" s="29" t="s">
        <v>417</v>
      </c>
      <c r="D50" s="29" t="s">
        <v>418</v>
      </c>
      <c r="E50" s="29" t="s">
        <v>419</v>
      </c>
      <c r="F50" s="29" t="s">
        <v>534</v>
      </c>
      <c r="G50" s="38" t="s">
        <v>535</v>
      </c>
      <c r="H50" s="39">
        <v>1</v>
      </c>
      <c r="I50" s="39">
        <v>1</v>
      </c>
      <c r="J50" s="38" t="s">
        <v>482</v>
      </c>
      <c r="K50" s="570" t="s">
        <v>423</v>
      </c>
      <c r="L50" s="30" t="s">
        <v>597</v>
      </c>
      <c r="M50" s="46" t="s">
        <v>51</v>
      </c>
      <c r="N50" s="754" t="s">
        <v>62</v>
      </c>
      <c r="O50" s="841"/>
      <c r="P50" s="843"/>
      <c r="Q50" s="38" t="s">
        <v>598</v>
      </c>
      <c r="R50" s="570" t="s">
        <v>599</v>
      </c>
      <c r="S50" s="31" t="s">
        <v>51</v>
      </c>
      <c r="T50" s="48">
        <v>1</v>
      </c>
      <c r="U50" s="48" t="s">
        <v>52</v>
      </c>
      <c r="V50" s="754" t="s">
        <v>62</v>
      </c>
      <c r="W50" s="46"/>
      <c r="X50" s="46"/>
      <c r="Y50" s="112" t="s">
        <v>600</v>
      </c>
      <c r="Z50" s="112" t="s">
        <v>601</v>
      </c>
      <c r="AA50" s="46" t="s">
        <v>602</v>
      </c>
      <c r="AB50" s="52" t="s">
        <v>603</v>
      </c>
      <c r="AC50" s="52" t="s">
        <v>604</v>
      </c>
      <c r="AD50" s="46" t="s">
        <v>605</v>
      </c>
      <c r="AE50" s="136" t="s">
        <v>606</v>
      </c>
      <c r="AF50" s="121" t="s">
        <v>607</v>
      </c>
      <c r="AG50" s="16"/>
      <c r="AH50" s="16"/>
    </row>
    <row r="51" spans="1:34" ht="120" x14ac:dyDescent="0.25">
      <c r="A51" s="9" t="s">
        <v>415</v>
      </c>
      <c r="B51" s="27" t="s">
        <v>608</v>
      </c>
      <c r="C51" s="35" t="s">
        <v>357</v>
      </c>
      <c r="D51" s="29" t="s">
        <v>418</v>
      </c>
      <c r="E51" s="35" t="s">
        <v>609</v>
      </c>
      <c r="F51" s="35" t="s">
        <v>480</v>
      </c>
      <c r="G51" s="42" t="s">
        <v>610</v>
      </c>
      <c r="H51" s="49">
        <v>2</v>
      </c>
      <c r="I51" s="49">
        <v>2</v>
      </c>
      <c r="J51" s="42" t="s">
        <v>611</v>
      </c>
      <c r="K51" s="36" t="s">
        <v>612</v>
      </c>
      <c r="L51" s="30" t="s">
        <v>613</v>
      </c>
      <c r="M51" s="36" t="s">
        <v>614</v>
      </c>
      <c r="N51" s="754" t="s">
        <v>47</v>
      </c>
      <c r="O51" s="841"/>
      <c r="P51" s="843"/>
      <c r="Q51" s="42" t="s">
        <v>611</v>
      </c>
      <c r="R51" s="36" t="s">
        <v>229</v>
      </c>
      <c r="S51" s="31" t="s">
        <v>90</v>
      </c>
      <c r="T51" s="36">
        <v>2</v>
      </c>
      <c r="U51" s="36" t="s">
        <v>52</v>
      </c>
      <c r="V51" s="754" t="s">
        <v>47</v>
      </c>
      <c r="W51" s="36"/>
      <c r="X51" s="36"/>
      <c r="Y51" s="36" t="s">
        <v>615</v>
      </c>
      <c r="Z51" s="36" t="s">
        <v>615</v>
      </c>
      <c r="AA51" s="36" t="s">
        <v>616</v>
      </c>
      <c r="AB51" s="42" t="s">
        <v>617</v>
      </c>
      <c r="AC51" s="36" t="s">
        <v>618</v>
      </c>
      <c r="AD51" s="36" t="s">
        <v>618</v>
      </c>
      <c r="AE51" s="36" t="s">
        <v>619</v>
      </c>
      <c r="AF51" s="14" t="s">
        <v>619</v>
      </c>
      <c r="AG51" s="14"/>
      <c r="AH51" s="14"/>
    </row>
    <row r="52" spans="1:34" ht="120" x14ac:dyDescent="0.25">
      <c r="A52" s="9" t="s">
        <v>415</v>
      </c>
      <c r="B52" s="27" t="s">
        <v>620</v>
      </c>
      <c r="C52" s="35" t="s">
        <v>357</v>
      </c>
      <c r="D52" s="29" t="s">
        <v>418</v>
      </c>
      <c r="E52" s="35" t="s">
        <v>609</v>
      </c>
      <c r="F52" s="35" t="s">
        <v>480</v>
      </c>
      <c r="G52" s="42" t="s">
        <v>621</v>
      </c>
      <c r="H52" s="49">
        <v>1</v>
      </c>
      <c r="I52" s="49">
        <v>0.92</v>
      </c>
      <c r="J52" s="42" t="s">
        <v>622</v>
      </c>
      <c r="K52" s="36" t="s">
        <v>612</v>
      </c>
      <c r="L52" s="30" t="s">
        <v>623</v>
      </c>
      <c r="M52" s="36" t="s">
        <v>624</v>
      </c>
      <c r="N52" s="754" t="s">
        <v>47</v>
      </c>
      <c r="O52" s="841"/>
      <c r="P52" s="843"/>
      <c r="Q52" s="42" t="s">
        <v>625</v>
      </c>
      <c r="R52" s="36" t="s">
        <v>229</v>
      </c>
      <c r="S52" s="31" t="s">
        <v>624</v>
      </c>
      <c r="T52" s="36">
        <v>1</v>
      </c>
      <c r="U52" s="36" t="s">
        <v>52</v>
      </c>
      <c r="V52" s="754" t="s">
        <v>47</v>
      </c>
      <c r="W52" s="36"/>
      <c r="X52" s="36"/>
      <c r="Y52" s="36" t="s">
        <v>626</v>
      </c>
      <c r="Z52" s="36" t="s">
        <v>626</v>
      </c>
      <c r="AA52" s="36" t="s">
        <v>627</v>
      </c>
      <c r="AB52" s="42" t="s">
        <v>627</v>
      </c>
      <c r="AC52" s="36" t="s">
        <v>628</v>
      </c>
      <c r="AD52" s="36" t="s">
        <v>629</v>
      </c>
      <c r="AE52" s="36" t="s">
        <v>344</v>
      </c>
      <c r="AF52" s="14" t="s">
        <v>344</v>
      </c>
      <c r="AG52" s="14"/>
      <c r="AH52" s="14"/>
    </row>
    <row r="53" spans="1:34" ht="120" customHeight="1" x14ac:dyDescent="0.25">
      <c r="A53" s="9" t="s">
        <v>415</v>
      </c>
      <c r="B53" s="27" t="s">
        <v>630</v>
      </c>
      <c r="C53" s="35" t="s">
        <v>478</v>
      </c>
      <c r="D53" s="29" t="s">
        <v>418</v>
      </c>
      <c r="E53" s="35" t="s">
        <v>609</v>
      </c>
      <c r="F53" s="35" t="s">
        <v>480</v>
      </c>
      <c r="G53" s="42" t="s">
        <v>631</v>
      </c>
      <c r="H53" s="49">
        <v>2</v>
      </c>
      <c r="I53" s="49">
        <v>2</v>
      </c>
      <c r="J53" s="42" t="s">
        <v>632</v>
      </c>
      <c r="K53" s="36" t="s">
        <v>612</v>
      </c>
      <c r="L53" s="30" t="s">
        <v>633</v>
      </c>
      <c r="M53" s="36" t="s">
        <v>634</v>
      </c>
      <c r="N53" s="754" t="s">
        <v>62</v>
      </c>
      <c r="O53" s="841"/>
      <c r="P53" s="843"/>
      <c r="Q53" s="42" t="s">
        <v>635</v>
      </c>
      <c r="R53" s="36" t="s">
        <v>229</v>
      </c>
      <c r="S53" s="31" t="s">
        <v>51</v>
      </c>
      <c r="T53" s="36">
        <v>2</v>
      </c>
      <c r="U53" s="36" t="s">
        <v>52</v>
      </c>
      <c r="V53" s="754" t="s">
        <v>62</v>
      </c>
      <c r="W53" s="36"/>
      <c r="X53" s="36"/>
      <c r="Y53" s="36" t="s">
        <v>636</v>
      </c>
      <c r="Z53" s="36" t="s">
        <v>637</v>
      </c>
      <c r="AA53" s="36" t="s">
        <v>638</v>
      </c>
      <c r="AB53" s="42" t="s">
        <v>638</v>
      </c>
      <c r="AC53" s="36" t="s">
        <v>639</v>
      </c>
      <c r="AD53" s="36" t="s">
        <v>639</v>
      </c>
      <c r="AE53" s="36" t="s">
        <v>640</v>
      </c>
      <c r="AF53" s="14" t="s">
        <v>641</v>
      </c>
      <c r="AG53" s="14"/>
      <c r="AH53" s="14"/>
    </row>
    <row r="54" spans="1:34" ht="120" x14ac:dyDescent="0.25">
      <c r="A54" s="9" t="s">
        <v>415</v>
      </c>
      <c r="B54" s="27" t="s">
        <v>642</v>
      </c>
      <c r="C54" s="35" t="s">
        <v>478</v>
      </c>
      <c r="D54" s="29" t="s">
        <v>418</v>
      </c>
      <c r="E54" s="35" t="s">
        <v>609</v>
      </c>
      <c r="F54" s="35" t="s">
        <v>480</v>
      </c>
      <c r="G54" s="42" t="s">
        <v>643</v>
      </c>
      <c r="H54" s="49">
        <v>1</v>
      </c>
      <c r="I54" s="49">
        <v>1</v>
      </c>
      <c r="J54" s="42" t="s">
        <v>644</v>
      </c>
      <c r="K54" s="36" t="s">
        <v>612</v>
      </c>
      <c r="L54" s="30" t="s">
        <v>645</v>
      </c>
      <c r="M54" s="36" t="s">
        <v>646</v>
      </c>
      <c r="N54" s="754" t="s">
        <v>47</v>
      </c>
      <c r="O54" s="841"/>
      <c r="P54" s="843"/>
      <c r="Q54" s="42" t="s">
        <v>647</v>
      </c>
      <c r="R54" s="36" t="s">
        <v>50</v>
      </c>
      <c r="S54" s="31" t="s">
        <v>646</v>
      </c>
      <c r="T54" s="36">
        <v>1</v>
      </c>
      <c r="U54" s="36" t="s">
        <v>52</v>
      </c>
      <c r="V54" s="754" t="s">
        <v>47</v>
      </c>
      <c r="W54" s="107" t="s">
        <v>648</v>
      </c>
      <c r="X54" s="36" t="s">
        <v>344</v>
      </c>
      <c r="Y54" s="36" t="s">
        <v>344</v>
      </c>
      <c r="Z54" s="36" t="s">
        <v>344</v>
      </c>
      <c r="AA54" s="36" t="s">
        <v>344</v>
      </c>
      <c r="AB54" s="36" t="s">
        <v>344</v>
      </c>
      <c r="AC54" s="36" t="s">
        <v>333</v>
      </c>
      <c r="AD54" s="36" t="s">
        <v>333</v>
      </c>
      <c r="AE54" s="36" t="s">
        <v>333</v>
      </c>
      <c r="AF54" s="14" t="s">
        <v>333</v>
      </c>
      <c r="AG54" s="14"/>
      <c r="AH54" s="14"/>
    </row>
    <row r="55" spans="1:34" ht="294.75" customHeight="1" thickBot="1" x14ac:dyDescent="0.3">
      <c r="A55" s="9" t="s">
        <v>415</v>
      </c>
      <c r="B55" s="27" t="s">
        <v>649</v>
      </c>
      <c r="C55" s="35" t="s">
        <v>478</v>
      </c>
      <c r="D55" s="29" t="s">
        <v>418</v>
      </c>
      <c r="E55" s="35" t="s">
        <v>609</v>
      </c>
      <c r="F55" s="35" t="s">
        <v>480</v>
      </c>
      <c r="G55" s="58" t="s">
        <v>650</v>
      </c>
      <c r="H55" s="53">
        <v>1</v>
      </c>
      <c r="I55" s="53">
        <v>1</v>
      </c>
      <c r="J55" s="37" t="s">
        <v>651</v>
      </c>
      <c r="K55" s="741" t="s">
        <v>306</v>
      </c>
      <c r="L55" s="55" t="s">
        <v>652</v>
      </c>
      <c r="M55" s="56" t="s">
        <v>51</v>
      </c>
      <c r="N55" s="752" t="s">
        <v>47</v>
      </c>
      <c r="O55" s="841"/>
      <c r="P55" s="843"/>
      <c r="Q55" s="37" t="s">
        <v>653</v>
      </c>
      <c r="R55" s="741" t="s">
        <v>50</v>
      </c>
      <c r="S55" s="25" t="s">
        <v>51</v>
      </c>
      <c r="T55" s="56">
        <v>1</v>
      </c>
      <c r="U55" s="36" t="s">
        <v>52</v>
      </c>
      <c r="V55" s="753" t="s">
        <v>47</v>
      </c>
      <c r="W55" s="56"/>
      <c r="X55" s="56"/>
      <c r="Y55" s="103" t="s">
        <v>654</v>
      </c>
      <c r="Z55" s="103" t="s">
        <v>655</v>
      </c>
      <c r="AA55" s="103" t="s">
        <v>656</v>
      </c>
      <c r="AB55" s="113" t="s">
        <v>657</v>
      </c>
      <c r="AC55" s="102" t="s">
        <v>658</v>
      </c>
      <c r="AD55" s="103" t="s">
        <v>659</v>
      </c>
      <c r="AE55" s="30" t="s">
        <v>660</v>
      </c>
      <c r="AF55" s="123" t="s">
        <v>660</v>
      </c>
      <c r="AG55" s="17"/>
      <c r="AH55" s="17"/>
    </row>
    <row r="56" spans="1:34" ht="294.75" customHeight="1" thickBot="1" x14ac:dyDescent="0.3">
      <c r="A56" s="9" t="s">
        <v>36</v>
      </c>
      <c r="B56" s="96" t="s">
        <v>661</v>
      </c>
      <c r="C56" s="41" t="s">
        <v>38</v>
      </c>
      <c r="D56" s="28" t="s">
        <v>39</v>
      </c>
      <c r="E56" s="41" t="s">
        <v>40</v>
      </c>
      <c r="F56" s="29" t="s">
        <v>119</v>
      </c>
      <c r="G56" s="30" t="s">
        <v>120</v>
      </c>
      <c r="H56" s="97"/>
      <c r="I56" s="97"/>
      <c r="J56" s="42" t="s">
        <v>662</v>
      </c>
      <c r="K56" s="36" t="s">
        <v>44</v>
      </c>
      <c r="L56" s="30" t="s">
        <v>663</v>
      </c>
      <c r="M56" s="36" t="s">
        <v>90</v>
      </c>
      <c r="N56" s="494" t="s">
        <v>47</v>
      </c>
      <c r="O56" s="59"/>
      <c r="P56" s="59"/>
      <c r="Q56" s="42" t="s">
        <v>664</v>
      </c>
      <c r="R56" s="36" t="s">
        <v>50</v>
      </c>
      <c r="S56" s="31" t="s">
        <v>199</v>
      </c>
      <c r="T56" s="36">
        <v>1</v>
      </c>
      <c r="U56" s="36" t="s">
        <v>52</v>
      </c>
      <c r="V56" s="494" t="s">
        <v>47</v>
      </c>
      <c r="W56" s="36" t="s">
        <v>200</v>
      </c>
      <c r="X56" s="36" t="s">
        <v>201</v>
      </c>
      <c r="Y56" s="30" t="s">
        <v>202</v>
      </c>
      <c r="Z56" s="30" t="s">
        <v>203</v>
      </c>
      <c r="AA56" s="30" t="s">
        <v>204</v>
      </c>
      <c r="AB56" s="42"/>
      <c r="AC56" s="36" t="s">
        <v>665</v>
      </c>
      <c r="AD56" s="114" t="s">
        <v>666</v>
      </c>
      <c r="AE56" s="36" t="s">
        <v>666</v>
      </c>
      <c r="AF56" s="14" t="s">
        <v>666</v>
      </c>
      <c r="AG56" s="17"/>
      <c r="AH56" s="17"/>
    </row>
    <row r="57" spans="1:34" ht="294.75" customHeight="1" thickBot="1" x14ac:dyDescent="0.3">
      <c r="A57" s="9" t="s">
        <v>36</v>
      </c>
      <c r="B57" s="96" t="s">
        <v>667</v>
      </c>
      <c r="C57" s="41" t="s">
        <v>38</v>
      </c>
      <c r="D57" s="28" t="s">
        <v>39</v>
      </c>
      <c r="E57" s="41" t="s">
        <v>40</v>
      </c>
      <c r="F57" s="29" t="s">
        <v>119</v>
      </c>
      <c r="G57" s="30" t="s">
        <v>120</v>
      </c>
      <c r="H57" s="97"/>
      <c r="I57" s="97"/>
      <c r="J57" s="42" t="s">
        <v>662</v>
      </c>
      <c r="K57" s="36" t="s">
        <v>44</v>
      </c>
      <c r="L57" s="30" t="s">
        <v>668</v>
      </c>
      <c r="M57" s="36" t="s">
        <v>51</v>
      </c>
      <c r="N57" s="494" t="s">
        <v>62</v>
      </c>
      <c r="O57" s="59"/>
      <c r="P57" s="59"/>
      <c r="Q57" s="42" t="s">
        <v>669</v>
      </c>
      <c r="R57" s="36" t="s">
        <v>50</v>
      </c>
      <c r="S57" s="31" t="s">
        <v>199</v>
      </c>
      <c r="T57" s="36">
        <v>1</v>
      </c>
      <c r="U57" s="36" t="s">
        <v>52</v>
      </c>
      <c r="V57" s="494" t="s">
        <v>62</v>
      </c>
      <c r="W57" s="36"/>
      <c r="X57" s="36"/>
      <c r="Y57" s="30" t="s">
        <v>188</v>
      </c>
      <c r="Z57" s="30" t="s">
        <v>188</v>
      </c>
      <c r="AA57" s="30" t="s">
        <v>188</v>
      </c>
      <c r="AB57" s="42"/>
      <c r="AC57" s="36" t="s">
        <v>670</v>
      </c>
      <c r="AD57" s="36" t="s">
        <v>671</v>
      </c>
      <c r="AE57" s="36" t="s">
        <v>672</v>
      </c>
      <c r="AF57" s="17" t="s">
        <v>673</v>
      </c>
      <c r="AG57" s="17"/>
      <c r="AH57" s="17"/>
    </row>
    <row r="58" spans="1:34" ht="294.75" customHeight="1" thickBot="1" x14ac:dyDescent="0.3">
      <c r="A58" s="9" t="s">
        <v>36</v>
      </c>
      <c r="B58" s="50" t="s">
        <v>674</v>
      </c>
      <c r="C58" s="98" t="s">
        <v>38</v>
      </c>
      <c r="D58" s="21" t="s">
        <v>39</v>
      </c>
      <c r="E58" s="98" t="s">
        <v>40</v>
      </c>
      <c r="F58" s="29" t="s">
        <v>119</v>
      </c>
      <c r="G58" s="99" t="s">
        <v>120</v>
      </c>
      <c r="H58" s="100"/>
      <c r="I58" s="100"/>
      <c r="J58" s="101" t="s">
        <v>675</v>
      </c>
      <c r="K58" s="742" t="s">
        <v>44</v>
      </c>
      <c r="L58" s="55" t="s">
        <v>676</v>
      </c>
      <c r="M58" s="60" t="s">
        <v>76</v>
      </c>
      <c r="N58" s="753" t="s">
        <v>47</v>
      </c>
      <c r="O58" s="115"/>
      <c r="P58" s="115"/>
      <c r="Q58" s="101" t="s">
        <v>677</v>
      </c>
      <c r="R58" s="742" t="s">
        <v>50</v>
      </c>
      <c r="S58" s="26" t="s">
        <v>76</v>
      </c>
      <c r="T58" s="60">
        <v>1</v>
      </c>
      <c r="U58" s="36" t="s">
        <v>52</v>
      </c>
      <c r="V58" s="753" t="s">
        <v>47</v>
      </c>
      <c r="W58" s="60" t="s">
        <v>200</v>
      </c>
      <c r="X58" s="60" t="s">
        <v>201</v>
      </c>
      <c r="Y58" s="116" t="s">
        <v>202</v>
      </c>
      <c r="Z58" s="116" t="s">
        <v>203</v>
      </c>
      <c r="AA58" s="116" t="s">
        <v>204</v>
      </c>
      <c r="AB58" s="117"/>
      <c r="AC58" s="60" t="s">
        <v>344</v>
      </c>
      <c r="AD58" s="60" t="s">
        <v>678</v>
      </c>
      <c r="AE58" s="36" t="s">
        <v>679</v>
      </c>
      <c r="AF58" s="14" t="s">
        <v>679</v>
      </c>
      <c r="AG58" s="17"/>
      <c r="AH58" s="17"/>
    </row>
    <row r="59" spans="1:34" ht="294.75" customHeight="1" thickBot="1" x14ac:dyDescent="0.3">
      <c r="A59" s="9" t="s">
        <v>36</v>
      </c>
      <c r="B59" s="96" t="s">
        <v>680</v>
      </c>
      <c r="C59" s="41" t="s">
        <v>38</v>
      </c>
      <c r="D59" s="28" t="s">
        <v>39</v>
      </c>
      <c r="E59" s="41" t="s">
        <v>40</v>
      </c>
      <c r="F59" s="29" t="s">
        <v>119</v>
      </c>
      <c r="G59" s="30" t="s">
        <v>120</v>
      </c>
      <c r="H59" s="97"/>
      <c r="I59" s="97"/>
      <c r="J59" s="42" t="s">
        <v>681</v>
      </c>
      <c r="K59" s="36" t="s">
        <v>44</v>
      </c>
      <c r="L59" s="30" t="s">
        <v>682</v>
      </c>
      <c r="M59" s="36" t="s">
        <v>90</v>
      </c>
      <c r="N59" s="494" t="s">
        <v>47</v>
      </c>
      <c r="O59" s="59"/>
      <c r="P59" s="59"/>
      <c r="Q59" s="42" t="s">
        <v>683</v>
      </c>
      <c r="R59" s="36" t="s">
        <v>50</v>
      </c>
      <c r="S59" s="31" t="s">
        <v>684</v>
      </c>
      <c r="T59" s="36">
        <v>1</v>
      </c>
      <c r="U59" s="36" t="s">
        <v>52</v>
      </c>
      <c r="V59" s="494" t="s">
        <v>47</v>
      </c>
      <c r="W59" s="36"/>
      <c r="X59" s="36"/>
      <c r="Y59" s="30" t="s">
        <v>188</v>
      </c>
      <c r="Z59" s="30" t="s">
        <v>188</v>
      </c>
      <c r="AA59" s="30" t="s">
        <v>188</v>
      </c>
      <c r="AB59" s="42"/>
      <c r="AC59" s="36" t="s">
        <v>685</v>
      </c>
      <c r="AD59" s="114" t="s">
        <v>686</v>
      </c>
      <c r="AE59" s="36" t="s">
        <v>687</v>
      </c>
      <c r="AF59" s="14" t="s">
        <v>687</v>
      </c>
      <c r="AG59" s="17"/>
      <c r="AH59" s="17"/>
    </row>
    <row r="60" spans="1:34" ht="294.75" customHeight="1" thickBot="1" x14ac:dyDescent="0.3">
      <c r="A60" s="9" t="s">
        <v>36</v>
      </c>
      <c r="B60" s="494" t="s">
        <v>688</v>
      </c>
      <c r="C60" s="41" t="s">
        <v>38</v>
      </c>
      <c r="D60" s="28" t="s">
        <v>39</v>
      </c>
      <c r="E60" s="41" t="s">
        <v>40</v>
      </c>
      <c r="F60" s="29" t="s">
        <v>119</v>
      </c>
      <c r="G60" s="30"/>
      <c r="H60" s="97"/>
      <c r="I60" s="97"/>
      <c r="J60" s="42" t="s">
        <v>689</v>
      </c>
      <c r="K60" s="36" t="s">
        <v>44</v>
      </c>
      <c r="L60" s="30" t="s">
        <v>690</v>
      </c>
      <c r="M60" s="36" t="s">
        <v>624</v>
      </c>
      <c r="N60" s="494" t="s">
        <v>47</v>
      </c>
      <c r="O60" s="59"/>
      <c r="P60" s="59"/>
      <c r="Q60" s="42" t="s">
        <v>691</v>
      </c>
      <c r="R60" s="36" t="s">
        <v>50</v>
      </c>
      <c r="S60" s="31" t="s">
        <v>51</v>
      </c>
      <c r="T60" s="36">
        <v>1</v>
      </c>
      <c r="U60" s="36" t="s">
        <v>52</v>
      </c>
      <c r="V60" s="494" t="s">
        <v>47</v>
      </c>
      <c r="W60" s="36"/>
      <c r="X60" s="36"/>
      <c r="Y60" s="30"/>
      <c r="Z60" s="30"/>
      <c r="AA60" s="30"/>
      <c r="AB60" s="42"/>
      <c r="AC60" s="36"/>
      <c r="AD60" s="114" t="s">
        <v>692</v>
      </c>
      <c r="AE60" s="36" t="s">
        <v>693</v>
      </c>
      <c r="AF60" s="14" t="s">
        <v>693</v>
      </c>
      <c r="AG60" s="17"/>
      <c r="AH60" s="17"/>
    </row>
    <row r="61" spans="1:34" ht="294.75" customHeight="1" thickBot="1" x14ac:dyDescent="0.3">
      <c r="A61" s="9" t="s">
        <v>36</v>
      </c>
      <c r="B61" s="494" t="s">
        <v>694</v>
      </c>
      <c r="C61" s="41" t="s">
        <v>38</v>
      </c>
      <c r="D61" s="28" t="s">
        <v>39</v>
      </c>
      <c r="E61" s="41" t="s">
        <v>40</v>
      </c>
      <c r="F61" s="29" t="s">
        <v>119</v>
      </c>
      <c r="G61" s="30"/>
      <c r="H61" s="97"/>
      <c r="I61" s="97"/>
      <c r="J61" s="42" t="s">
        <v>695</v>
      </c>
      <c r="K61" s="36" t="s">
        <v>44</v>
      </c>
      <c r="L61" s="30" t="s">
        <v>696</v>
      </c>
      <c r="M61" s="31" t="s">
        <v>624</v>
      </c>
      <c r="N61" s="494" t="s">
        <v>47</v>
      </c>
      <c r="O61" s="59"/>
      <c r="P61" s="59"/>
      <c r="Q61" s="42" t="s">
        <v>697</v>
      </c>
      <c r="R61" s="36" t="s">
        <v>50</v>
      </c>
      <c r="S61" s="31" t="s">
        <v>624</v>
      </c>
      <c r="T61" s="36">
        <v>1</v>
      </c>
      <c r="U61" s="36" t="s">
        <v>52</v>
      </c>
      <c r="V61" s="494" t="s">
        <v>47</v>
      </c>
      <c r="W61" s="36"/>
      <c r="X61" s="36"/>
      <c r="Y61" s="30"/>
      <c r="Z61" s="30"/>
      <c r="AA61" s="30"/>
      <c r="AB61" s="42"/>
      <c r="AC61" s="36"/>
      <c r="AD61" s="36" t="s">
        <v>698</v>
      </c>
      <c r="AE61" s="36" t="s">
        <v>699</v>
      </c>
      <c r="AF61" s="14" t="s">
        <v>699</v>
      </c>
      <c r="AG61" s="17"/>
      <c r="AH61" s="17"/>
    </row>
    <row r="62" spans="1:34" ht="294.75" customHeight="1" thickBot="1" x14ac:dyDescent="0.3">
      <c r="A62" s="9" t="s">
        <v>36</v>
      </c>
      <c r="B62" s="494" t="s">
        <v>700</v>
      </c>
      <c r="C62" s="41" t="s">
        <v>38</v>
      </c>
      <c r="D62" s="28" t="s">
        <v>39</v>
      </c>
      <c r="E62" s="41" t="s">
        <v>40</v>
      </c>
      <c r="F62" s="29" t="s">
        <v>119</v>
      </c>
      <c r="G62" s="30"/>
      <c r="H62" s="97"/>
      <c r="I62" s="97"/>
      <c r="J62" s="42" t="s">
        <v>701</v>
      </c>
      <c r="K62" s="36" t="s">
        <v>44</v>
      </c>
      <c r="L62" s="30" t="s">
        <v>702</v>
      </c>
      <c r="M62" s="31" t="s">
        <v>327</v>
      </c>
      <c r="N62" s="494" t="s">
        <v>47</v>
      </c>
      <c r="O62" s="59"/>
      <c r="P62" s="59"/>
      <c r="Q62" s="42" t="s">
        <v>703</v>
      </c>
      <c r="R62" s="36" t="s">
        <v>50</v>
      </c>
      <c r="S62" s="31" t="s">
        <v>327</v>
      </c>
      <c r="T62" s="36">
        <v>1</v>
      </c>
      <c r="U62" s="36" t="s">
        <v>52</v>
      </c>
      <c r="V62" s="494" t="s">
        <v>47</v>
      </c>
      <c r="W62" s="36"/>
      <c r="X62" s="36"/>
      <c r="Y62" s="30"/>
      <c r="Z62" s="30"/>
      <c r="AA62" s="30"/>
      <c r="AB62" s="42"/>
      <c r="AC62" s="36"/>
      <c r="AD62" s="56" t="s">
        <v>704</v>
      </c>
      <c r="AE62" s="36" t="s">
        <v>705</v>
      </c>
      <c r="AF62" s="17" t="s">
        <v>706</v>
      </c>
      <c r="AG62" s="17"/>
      <c r="AH62" s="17"/>
    </row>
    <row r="63" spans="1:34" ht="294.75" customHeight="1" thickBot="1" x14ac:dyDescent="0.3">
      <c r="A63" s="9" t="s">
        <v>36</v>
      </c>
      <c r="B63" s="494" t="s">
        <v>707</v>
      </c>
      <c r="C63" s="41" t="s">
        <v>38</v>
      </c>
      <c r="D63" s="28" t="s">
        <v>39</v>
      </c>
      <c r="E63" s="41" t="s">
        <v>40</v>
      </c>
      <c r="F63" s="29" t="s">
        <v>119</v>
      </c>
      <c r="G63" s="30"/>
      <c r="H63" s="97"/>
      <c r="I63" s="97"/>
      <c r="J63" s="42" t="s">
        <v>701</v>
      </c>
      <c r="K63" s="36" t="s">
        <v>44</v>
      </c>
      <c r="L63" s="30" t="s">
        <v>708</v>
      </c>
      <c r="M63" s="31" t="s">
        <v>51</v>
      </c>
      <c r="N63" s="494" t="s">
        <v>62</v>
      </c>
      <c r="O63" s="59"/>
      <c r="P63" s="59"/>
      <c r="Q63" s="42" t="s">
        <v>709</v>
      </c>
      <c r="R63" s="36" t="s">
        <v>50</v>
      </c>
      <c r="S63" s="31" t="s">
        <v>51</v>
      </c>
      <c r="T63" s="36">
        <v>1</v>
      </c>
      <c r="U63" s="36" t="s">
        <v>52</v>
      </c>
      <c r="V63" s="494" t="s">
        <v>62</v>
      </c>
      <c r="W63" s="36"/>
      <c r="X63" s="36"/>
      <c r="Y63" s="30"/>
      <c r="Z63" s="30"/>
      <c r="AA63" s="30"/>
      <c r="AB63" s="42"/>
      <c r="AC63" s="36"/>
      <c r="AD63" s="36" t="s">
        <v>671</v>
      </c>
      <c r="AE63" s="36" t="s">
        <v>710</v>
      </c>
      <c r="AF63" s="17" t="s">
        <v>711</v>
      </c>
      <c r="AG63" s="17"/>
      <c r="AH63" s="17"/>
    </row>
    <row r="64" spans="1:34" ht="294.75" customHeight="1" thickBot="1" x14ac:dyDescent="0.3">
      <c r="A64" s="9" t="s">
        <v>36</v>
      </c>
      <c r="B64" s="494" t="s">
        <v>712</v>
      </c>
      <c r="C64" s="41" t="s">
        <v>38</v>
      </c>
      <c r="D64" s="28" t="s">
        <v>39</v>
      </c>
      <c r="E64" s="41" t="s">
        <v>40</v>
      </c>
      <c r="F64" s="29" t="s">
        <v>119</v>
      </c>
      <c r="G64" s="30"/>
      <c r="H64" s="97"/>
      <c r="I64" s="97"/>
      <c r="J64" s="42" t="s">
        <v>713</v>
      </c>
      <c r="K64" s="36" t="s">
        <v>44</v>
      </c>
      <c r="L64" s="30" t="s">
        <v>714</v>
      </c>
      <c r="M64" s="31" t="s">
        <v>51</v>
      </c>
      <c r="N64" s="494" t="s">
        <v>62</v>
      </c>
      <c r="O64" s="59"/>
      <c r="P64" s="59"/>
      <c r="Q64" s="42" t="s">
        <v>715</v>
      </c>
      <c r="R64" s="36" t="s">
        <v>50</v>
      </c>
      <c r="S64" s="31" t="s">
        <v>51</v>
      </c>
      <c r="T64" s="36">
        <v>1</v>
      </c>
      <c r="U64" s="36" t="s">
        <v>52</v>
      </c>
      <c r="V64" s="494" t="s">
        <v>62</v>
      </c>
      <c r="W64" s="36"/>
      <c r="X64" s="36"/>
      <c r="Y64" s="30"/>
      <c r="Z64" s="30"/>
      <c r="AA64" s="30"/>
      <c r="AB64" s="42"/>
      <c r="AC64" s="36"/>
      <c r="AD64" s="56" t="s">
        <v>716</v>
      </c>
      <c r="AE64" s="36" t="s">
        <v>717</v>
      </c>
      <c r="AF64" s="17" t="s">
        <v>718</v>
      </c>
      <c r="AG64" s="17"/>
      <c r="AH64" s="17"/>
    </row>
    <row r="65" spans="1:34" ht="99.95" customHeight="1" x14ac:dyDescent="0.25">
      <c r="A65" s="9" t="s">
        <v>415</v>
      </c>
      <c r="B65" s="64" t="s">
        <v>719</v>
      </c>
      <c r="C65" s="65" t="s">
        <v>38</v>
      </c>
      <c r="D65" s="77" t="s">
        <v>39</v>
      </c>
      <c r="E65" s="76" t="s">
        <v>720</v>
      </c>
      <c r="F65" s="57" t="s">
        <v>721</v>
      </c>
      <c r="G65" s="92" t="s">
        <v>722</v>
      </c>
      <c r="H65" s="62" t="s">
        <v>722</v>
      </c>
      <c r="I65" s="94">
        <v>1</v>
      </c>
      <c r="J65" s="67" t="s">
        <v>722</v>
      </c>
      <c r="K65" s="61" t="s">
        <v>197</v>
      </c>
      <c r="L65" s="69" t="s">
        <v>723</v>
      </c>
      <c r="M65" s="61" t="s">
        <v>227</v>
      </c>
      <c r="N65" s="494" t="s">
        <v>62</v>
      </c>
      <c r="O65" s="59"/>
      <c r="P65" s="59"/>
      <c r="Q65" s="57" t="s">
        <v>724</v>
      </c>
      <c r="R65" s="92" t="s">
        <v>725</v>
      </c>
      <c r="S65" s="93" t="s">
        <v>726</v>
      </c>
      <c r="T65" s="66">
        <v>1</v>
      </c>
      <c r="U65" s="118"/>
      <c r="V65" s="494" t="s">
        <v>62</v>
      </c>
      <c r="W65" s="59"/>
      <c r="X65" s="59"/>
      <c r="Y65" s="59"/>
      <c r="Z65" s="59"/>
      <c r="AA65" s="59"/>
      <c r="AB65" s="59"/>
      <c r="AC65" s="59"/>
      <c r="AD65" s="36" t="s">
        <v>727</v>
      </c>
      <c r="AE65" s="36" t="s">
        <v>727</v>
      </c>
      <c r="AF65" s="14" t="s">
        <v>727</v>
      </c>
      <c r="AG65" s="1"/>
      <c r="AH65" s="1"/>
    </row>
    <row r="66" spans="1:34" ht="120" x14ac:dyDescent="0.25">
      <c r="A66" s="75" t="s">
        <v>415</v>
      </c>
      <c r="B66" s="64" t="s">
        <v>728</v>
      </c>
      <c r="C66" s="65" t="s">
        <v>478</v>
      </c>
      <c r="D66" s="77" t="s">
        <v>418</v>
      </c>
      <c r="E66" s="76" t="s">
        <v>720</v>
      </c>
      <c r="F66" s="57" t="s">
        <v>480</v>
      </c>
      <c r="G66" s="61" t="s">
        <v>722</v>
      </c>
      <c r="H66" s="62" t="s">
        <v>722</v>
      </c>
      <c r="I66" s="63">
        <v>1</v>
      </c>
      <c r="J66" s="67" t="s">
        <v>722</v>
      </c>
      <c r="K66" s="61" t="s">
        <v>197</v>
      </c>
      <c r="L66" s="69" t="s">
        <v>729</v>
      </c>
      <c r="M66" s="61" t="s">
        <v>730</v>
      </c>
      <c r="N66" s="494" t="s">
        <v>62</v>
      </c>
      <c r="O66" s="59"/>
      <c r="P66" s="59"/>
      <c r="Q66" s="57" t="s">
        <v>731</v>
      </c>
      <c r="R66" s="92" t="s">
        <v>318</v>
      </c>
      <c r="S66" s="93" t="s">
        <v>51</v>
      </c>
      <c r="T66" s="68">
        <v>12</v>
      </c>
      <c r="U66" s="119" t="s">
        <v>52</v>
      </c>
      <c r="V66" s="494" t="s">
        <v>62</v>
      </c>
      <c r="W66" s="36"/>
      <c r="X66" s="36"/>
      <c r="Y66" s="30"/>
      <c r="Z66" s="30"/>
      <c r="AA66" s="30"/>
      <c r="AB66" s="42"/>
      <c r="AC66" s="36"/>
      <c r="AD66" s="56" t="s">
        <v>732</v>
      </c>
      <c r="AE66" s="746" t="s">
        <v>733</v>
      </c>
      <c r="AF66" s="104" t="s">
        <v>734</v>
      </c>
      <c r="AG66" s="54"/>
      <c r="AH66" s="54"/>
    </row>
    <row r="67" spans="1:34" ht="155.25" customHeight="1" x14ac:dyDescent="0.25">
      <c r="A67" s="9" t="s">
        <v>415</v>
      </c>
      <c r="B67" s="64" t="s">
        <v>735</v>
      </c>
      <c r="C67" s="65" t="s">
        <v>478</v>
      </c>
      <c r="D67" s="77" t="s">
        <v>418</v>
      </c>
      <c r="E67" s="76" t="s">
        <v>494</v>
      </c>
      <c r="F67" s="57" t="s">
        <v>480</v>
      </c>
      <c r="G67" s="61" t="s">
        <v>722</v>
      </c>
      <c r="H67" s="62" t="s">
        <v>722</v>
      </c>
      <c r="I67" s="63">
        <v>1</v>
      </c>
      <c r="J67" s="61" t="s">
        <v>722</v>
      </c>
      <c r="K67" s="61" t="s">
        <v>423</v>
      </c>
      <c r="L67" s="69" t="s">
        <v>736</v>
      </c>
      <c r="M67" s="61" t="s">
        <v>227</v>
      </c>
      <c r="N67" s="494" t="s">
        <v>62</v>
      </c>
      <c r="O67" s="59"/>
      <c r="P67" s="59"/>
      <c r="Q67" s="57" t="s">
        <v>737</v>
      </c>
      <c r="R67" s="92" t="s">
        <v>318</v>
      </c>
      <c r="S67" s="93" t="s">
        <v>51</v>
      </c>
      <c r="T67" s="68">
        <v>2</v>
      </c>
      <c r="U67" s="119" t="s">
        <v>52</v>
      </c>
      <c r="V67" s="494" t="s">
        <v>62</v>
      </c>
      <c r="W67" s="36"/>
      <c r="X67" s="36"/>
      <c r="Y67" s="30"/>
      <c r="Z67" s="30"/>
      <c r="AA67" s="30"/>
      <c r="AB67" s="42"/>
      <c r="AC67" s="36"/>
      <c r="AD67" s="42" t="s">
        <v>738</v>
      </c>
      <c r="AE67" s="136" t="s">
        <v>739</v>
      </c>
      <c r="AF67" s="121" t="s">
        <v>740</v>
      </c>
      <c r="AG67" s="54"/>
      <c r="AH67" s="54"/>
    </row>
    <row r="69" spans="1:34" x14ac:dyDescent="0.25">
      <c r="A69" s="4"/>
      <c r="B69" s="78"/>
      <c r="C69" s="79"/>
      <c r="D69" s="80"/>
      <c r="E69" s="81"/>
      <c r="F69" s="82"/>
      <c r="G69" s="72"/>
      <c r="H69" s="83"/>
      <c r="I69" s="84"/>
      <c r="J69" s="85"/>
      <c r="K69" s="72"/>
      <c r="L69" s="86"/>
      <c r="M69" s="72"/>
      <c r="N69" s="87"/>
      <c r="O69" s="1"/>
      <c r="P69" s="1"/>
      <c r="Q69" s="82"/>
      <c r="R69" s="73"/>
      <c r="S69" s="74"/>
      <c r="T69" s="88"/>
      <c r="U69" s="88"/>
      <c r="V69" s="87"/>
      <c r="W69" s="54"/>
      <c r="X69" s="54"/>
      <c r="Y69" s="89"/>
      <c r="Z69" s="89"/>
      <c r="AA69" s="89"/>
      <c r="AB69" s="90"/>
      <c r="AC69" s="54"/>
      <c r="AD69" s="54"/>
      <c r="AE69" s="54"/>
      <c r="AF69" s="54"/>
      <c r="AG69" s="54"/>
      <c r="AH69" s="54"/>
    </row>
    <row r="70" spans="1:34" x14ac:dyDescent="0.25">
      <c r="A70" s="4"/>
      <c r="B70" s="78"/>
      <c r="C70" s="79"/>
      <c r="D70" s="80"/>
      <c r="E70" s="81"/>
      <c r="F70" s="82"/>
      <c r="G70" s="72"/>
      <c r="H70" s="83"/>
      <c r="I70" s="84"/>
      <c r="J70" s="85"/>
      <c r="K70" s="72"/>
      <c r="L70" s="86"/>
      <c r="M70" s="72"/>
      <c r="N70" s="87"/>
      <c r="O70" s="1"/>
      <c r="P70" s="1"/>
      <c r="Q70" s="82"/>
      <c r="R70" s="73"/>
      <c r="S70" s="74"/>
      <c r="T70" s="88"/>
      <c r="U70" s="88"/>
      <c r="V70" s="87"/>
      <c r="W70" s="54"/>
      <c r="X70" s="54"/>
      <c r="Y70" s="89"/>
      <c r="Z70" s="89"/>
      <c r="AA70" s="89"/>
      <c r="AB70" s="90"/>
      <c r="AC70" s="54"/>
      <c r="AD70" s="54"/>
      <c r="AE70" s="54"/>
      <c r="AF70" s="54"/>
      <c r="AG70" s="54"/>
      <c r="AH70" s="54"/>
    </row>
    <row r="71" spans="1:34" x14ac:dyDescent="0.25">
      <c r="A71" s="4"/>
      <c r="B71" s="78"/>
      <c r="C71" s="79"/>
      <c r="D71" s="80"/>
      <c r="E71" s="81"/>
      <c r="F71" s="82"/>
      <c r="G71" s="72"/>
      <c r="H71" s="83"/>
      <c r="I71" s="84"/>
      <c r="J71" s="85"/>
      <c r="K71" s="72"/>
      <c r="L71" s="86"/>
      <c r="M71" s="72"/>
      <c r="N71" s="87"/>
      <c r="O71" s="1"/>
      <c r="P71" s="1"/>
      <c r="Q71" s="82"/>
      <c r="R71" s="73"/>
      <c r="S71" s="74"/>
      <c r="T71" s="88"/>
      <c r="U71" s="88"/>
      <c r="V71" s="87"/>
      <c r="W71" s="54"/>
      <c r="X71" s="54"/>
      <c r="Y71" s="89"/>
      <c r="Z71" s="89"/>
      <c r="AA71" s="89"/>
      <c r="AB71" s="90"/>
      <c r="AC71" s="54"/>
      <c r="AD71" s="54"/>
      <c r="AE71" s="54"/>
      <c r="AF71" s="54"/>
      <c r="AG71" s="54"/>
      <c r="AH71" s="54"/>
    </row>
    <row r="72" spans="1:34" x14ac:dyDescent="0.25">
      <c r="A72" s="4"/>
      <c r="B72" s="78"/>
      <c r="C72" s="79"/>
      <c r="D72" s="80"/>
      <c r="E72" s="81"/>
      <c r="F72" s="82"/>
      <c r="G72" s="72"/>
      <c r="H72" s="83"/>
      <c r="I72" s="84"/>
      <c r="J72" s="85"/>
      <c r="K72" s="72"/>
      <c r="L72" s="86"/>
      <c r="M72" s="72"/>
      <c r="N72" s="87"/>
      <c r="O72" s="1"/>
      <c r="P72" s="1"/>
      <c r="Q72" s="82"/>
      <c r="R72" s="73"/>
      <c r="S72" s="74"/>
      <c r="T72" s="88"/>
      <c r="U72" s="88"/>
      <c r="V72" s="87"/>
      <c r="W72" s="54"/>
      <c r="X72" s="54"/>
      <c r="Y72" s="89"/>
      <c r="Z72" s="89"/>
      <c r="AA72" s="89"/>
      <c r="AB72" s="90"/>
      <c r="AC72" s="54"/>
      <c r="AD72" s="54"/>
      <c r="AE72" s="54"/>
      <c r="AF72" s="54"/>
      <c r="AG72" s="54"/>
      <c r="AH72" s="54"/>
    </row>
    <row r="73" spans="1:34" x14ac:dyDescent="0.25">
      <c r="A73" s="4"/>
      <c r="B73" s="78"/>
      <c r="C73" s="79"/>
      <c r="D73" s="80"/>
      <c r="E73" s="81"/>
      <c r="F73" s="82"/>
      <c r="G73" s="72"/>
      <c r="H73" s="83"/>
      <c r="I73" s="84"/>
      <c r="J73" s="85"/>
      <c r="K73" s="72"/>
      <c r="L73" s="86"/>
      <c r="M73" s="72"/>
      <c r="N73" s="87"/>
      <c r="O73" s="1"/>
      <c r="P73" s="1"/>
      <c r="Q73" s="82"/>
      <c r="R73" s="73"/>
      <c r="S73" s="74"/>
      <c r="T73" s="88"/>
      <c r="U73" s="88"/>
      <c r="V73" s="87"/>
      <c r="W73" s="54"/>
      <c r="X73" s="54"/>
      <c r="Y73" s="89"/>
      <c r="Z73" s="89"/>
      <c r="AA73" s="89"/>
      <c r="AB73" s="90"/>
      <c r="AC73" s="54"/>
      <c r="AD73" s="54"/>
      <c r="AE73" s="54"/>
      <c r="AF73" s="54"/>
      <c r="AG73" s="54"/>
      <c r="AH73" s="54"/>
    </row>
    <row r="74" spans="1:34" x14ac:dyDescent="0.25">
      <c r="A74" s="4"/>
      <c r="B74" s="78"/>
      <c r="C74" s="79"/>
      <c r="D74" s="80"/>
      <c r="E74" s="81"/>
      <c r="F74" s="82"/>
      <c r="G74" s="72"/>
      <c r="H74" s="83"/>
      <c r="I74" s="84"/>
      <c r="J74" s="85"/>
      <c r="K74" s="72"/>
      <c r="L74" s="86"/>
      <c r="M74" s="72"/>
      <c r="N74" s="87"/>
      <c r="O74" s="1"/>
      <c r="P74" s="1"/>
      <c r="Q74" s="82"/>
      <c r="R74" s="73"/>
      <c r="S74" s="74"/>
      <c r="T74" s="88"/>
      <c r="U74" s="88"/>
      <c r="V74" s="87"/>
      <c r="W74" s="54"/>
      <c r="X74" s="54"/>
      <c r="Y74" s="89"/>
      <c r="Z74" s="89"/>
      <c r="AA74" s="89"/>
      <c r="AB74" s="90"/>
      <c r="AC74" s="54"/>
      <c r="AD74" s="54"/>
      <c r="AE74" s="54"/>
      <c r="AF74" s="54"/>
      <c r="AG74" s="54"/>
      <c r="AH74" s="54"/>
    </row>
    <row r="75" spans="1:34" x14ac:dyDescent="0.25">
      <c r="A75" s="4"/>
      <c r="B75" s="78"/>
      <c r="C75" s="79"/>
      <c r="D75" s="80"/>
      <c r="E75" s="81"/>
      <c r="F75" s="82"/>
      <c r="G75" s="72"/>
      <c r="H75" s="83"/>
      <c r="I75" s="84"/>
      <c r="J75" s="85"/>
      <c r="K75" s="72"/>
      <c r="L75" s="86"/>
      <c r="M75" s="72"/>
      <c r="N75" s="87"/>
      <c r="O75" s="1"/>
      <c r="P75" s="1"/>
      <c r="Q75" s="82"/>
      <c r="R75" s="73"/>
      <c r="S75" s="74"/>
      <c r="T75" s="88"/>
      <c r="U75" s="88"/>
      <c r="V75" s="87"/>
      <c r="W75" s="54"/>
      <c r="X75" s="54"/>
      <c r="Y75" s="89"/>
      <c r="Z75" s="89"/>
      <c r="AA75" s="89"/>
      <c r="AB75" s="90"/>
      <c r="AC75" s="54"/>
      <c r="AD75" s="54"/>
      <c r="AE75" s="54"/>
      <c r="AF75" s="54"/>
      <c r="AG75" s="54"/>
      <c r="AH75" s="54"/>
    </row>
    <row r="76" spans="1:34" x14ac:dyDescent="0.25">
      <c r="A76" s="4"/>
      <c r="B76" s="78"/>
      <c r="C76" s="79"/>
      <c r="D76" s="80"/>
      <c r="E76" s="81"/>
      <c r="F76" s="82"/>
      <c r="G76" s="72"/>
      <c r="H76" s="83"/>
      <c r="I76" s="84"/>
      <c r="J76" s="85"/>
      <c r="K76" s="72"/>
      <c r="L76" s="86"/>
      <c r="M76" s="72"/>
      <c r="N76" s="87"/>
      <c r="O76" s="1"/>
      <c r="P76" s="1"/>
      <c r="Q76" s="82"/>
      <c r="R76" s="73"/>
      <c r="S76" s="74"/>
      <c r="T76" s="88"/>
      <c r="U76" s="88"/>
      <c r="V76" s="87"/>
      <c r="W76" s="54"/>
      <c r="X76" s="54"/>
      <c r="Y76" s="89"/>
      <c r="Z76" s="89"/>
      <c r="AA76" s="89"/>
      <c r="AB76" s="90"/>
      <c r="AC76" s="54"/>
      <c r="AD76" s="54"/>
      <c r="AE76" s="54"/>
      <c r="AF76" s="54"/>
      <c r="AG76" s="54"/>
      <c r="AH76" s="54"/>
    </row>
    <row r="77" spans="1:34" x14ac:dyDescent="0.25">
      <c r="A77" s="4"/>
      <c r="B77" s="78"/>
      <c r="C77" s="79"/>
      <c r="D77" s="80"/>
      <c r="E77" s="81"/>
      <c r="F77" s="82"/>
      <c r="G77" s="72"/>
      <c r="H77" s="83"/>
      <c r="I77" s="84"/>
      <c r="J77" s="85"/>
      <c r="K77" s="72"/>
      <c r="L77" s="86"/>
      <c r="M77" s="72"/>
      <c r="N77" s="87"/>
      <c r="O77" s="1"/>
      <c r="P77" s="1"/>
      <c r="Q77" s="82"/>
      <c r="R77" s="73"/>
      <c r="S77" s="74"/>
      <c r="T77" s="88"/>
      <c r="U77" s="88"/>
      <c r="V77" s="87"/>
      <c r="W77" s="54"/>
      <c r="X77" s="54"/>
      <c r="Y77" s="89"/>
      <c r="Z77" s="89"/>
      <c r="AA77" s="89"/>
      <c r="AB77" s="90"/>
      <c r="AC77" s="54"/>
      <c r="AD77" s="54"/>
      <c r="AE77" s="54"/>
      <c r="AF77" s="54"/>
      <c r="AG77" s="54"/>
      <c r="AH77" s="54"/>
    </row>
    <row r="78" spans="1:34" x14ac:dyDescent="0.25">
      <c r="A78" s="4"/>
      <c r="B78" s="78"/>
      <c r="C78" s="79"/>
      <c r="D78" s="80"/>
      <c r="E78" s="81"/>
      <c r="F78" s="82"/>
      <c r="G78" s="72"/>
      <c r="H78" s="83"/>
      <c r="I78" s="84"/>
      <c r="J78" s="85"/>
      <c r="K78" s="72"/>
      <c r="L78" s="86"/>
      <c r="M78" s="72"/>
      <c r="N78" s="87"/>
      <c r="O78" s="1"/>
      <c r="P78" s="1"/>
      <c r="Q78" s="82"/>
      <c r="R78" s="73"/>
      <c r="S78" s="74"/>
      <c r="T78" s="88"/>
      <c r="U78" s="88"/>
      <c r="V78" s="87"/>
      <c r="W78" s="54"/>
      <c r="X78" s="54"/>
      <c r="Y78" s="89"/>
      <c r="Z78" s="89"/>
      <c r="AA78" s="89"/>
      <c r="AB78" s="90"/>
      <c r="AC78" s="54"/>
      <c r="AD78" s="54"/>
      <c r="AE78" s="54"/>
      <c r="AF78" s="54"/>
      <c r="AG78" s="54"/>
      <c r="AH78" s="54"/>
    </row>
    <row r="79" spans="1:34" x14ac:dyDescent="0.25">
      <c r="A79" s="4"/>
      <c r="B79" s="78"/>
      <c r="C79" s="79"/>
      <c r="D79" s="80"/>
      <c r="E79" s="81"/>
      <c r="F79" s="82"/>
      <c r="G79" s="72"/>
      <c r="H79" s="83"/>
      <c r="I79" s="84"/>
      <c r="J79" s="85"/>
      <c r="K79" s="72"/>
      <c r="L79" s="86"/>
      <c r="M79" s="72"/>
      <c r="N79" s="87"/>
      <c r="O79" s="1"/>
      <c r="P79" s="1"/>
      <c r="Q79" s="82"/>
      <c r="R79" s="73"/>
      <c r="S79" s="74"/>
      <c r="T79" s="88"/>
      <c r="U79" s="88"/>
      <c r="V79" s="87"/>
      <c r="W79" s="54"/>
      <c r="X79" s="54"/>
      <c r="Y79" s="89"/>
      <c r="Z79" s="89"/>
      <c r="AA79" s="89"/>
      <c r="AB79" s="90"/>
      <c r="AC79" s="54"/>
      <c r="AD79" s="54"/>
      <c r="AE79" s="54"/>
      <c r="AF79" s="54"/>
      <c r="AG79" s="54"/>
      <c r="AH79" s="54"/>
    </row>
    <row r="80" spans="1:34" x14ac:dyDescent="0.25">
      <c r="A80" s="4"/>
      <c r="B80" s="78"/>
      <c r="C80" s="79"/>
      <c r="D80" s="80"/>
      <c r="E80" s="81"/>
      <c r="F80" s="82"/>
      <c r="G80" s="72"/>
      <c r="H80" s="83"/>
      <c r="I80" s="84"/>
      <c r="J80" s="85"/>
      <c r="K80" s="72"/>
      <c r="L80" s="86"/>
      <c r="M80" s="72"/>
      <c r="N80" s="87"/>
      <c r="O80" s="1"/>
      <c r="P80" s="1"/>
      <c r="Q80" s="82"/>
      <c r="R80" s="73"/>
      <c r="S80" s="74"/>
      <c r="T80" s="88"/>
      <c r="U80" s="88"/>
      <c r="V80" s="87"/>
      <c r="W80" s="54"/>
      <c r="X80" s="54"/>
      <c r="Y80" s="89"/>
      <c r="Z80" s="89"/>
      <c r="AA80" s="89"/>
      <c r="AB80" s="90"/>
      <c r="AC80" s="54"/>
      <c r="AD80" s="54"/>
      <c r="AE80" s="54"/>
      <c r="AF80" s="54"/>
      <c r="AG80" s="54"/>
      <c r="AH80" s="54"/>
    </row>
    <row r="81" spans="1:34" x14ac:dyDescent="0.25">
      <c r="A81" s="18" t="s">
        <v>741</v>
      </c>
      <c r="B81" s="1"/>
      <c r="C81" s="1"/>
      <c r="D81" s="1"/>
      <c r="E81" s="91"/>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c r="AH81" s="1"/>
    </row>
    <row r="82" spans="1:34" x14ac:dyDescent="0.25">
      <c r="A82" s="18" t="s">
        <v>62</v>
      </c>
      <c r="B82" s="1"/>
      <c r="C82" s="1"/>
      <c r="D82" s="1"/>
      <c r="E82" s="91"/>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c r="AH82" s="1"/>
    </row>
    <row r="83" spans="1:34" x14ac:dyDescent="0.25">
      <c r="A83" s="18" t="s">
        <v>47</v>
      </c>
      <c r="B83" s="1"/>
      <c r="C83" s="1"/>
      <c r="D83" s="1"/>
      <c r="E83" s="91"/>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c r="AH83" s="1"/>
    </row>
    <row r="84" spans="1:34" x14ac:dyDescent="0.25">
      <c r="A84" s="18" t="s">
        <v>742</v>
      </c>
      <c r="B84" s="1"/>
      <c r="C84" s="1"/>
      <c r="D84" s="1"/>
      <c r="E84" s="91"/>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c r="AH84" s="1"/>
    </row>
    <row r="85" spans="1:34"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c r="AH85" s="1"/>
    </row>
    <row r="86" spans="1:34"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c r="AH86" s="1"/>
    </row>
    <row r="87" spans="1:34"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c r="AH87" s="1"/>
    </row>
    <row r="88" spans="1:34"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c r="AH88" s="1"/>
    </row>
    <row r="89" spans="1:34"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c r="AH89" s="1"/>
    </row>
    <row r="90" spans="1:34"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c r="AH90" s="1"/>
    </row>
    <row r="91" spans="1:34" x14ac:dyDescent="0.25">
      <c r="A91" s="18"/>
      <c r="B91" s="1"/>
      <c r="C91" s="1"/>
      <c r="D91" s="1"/>
      <c r="E91" s="18"/>
      <c r="F91" s="1"/>
      <c r="G91" s="1"/>
      <c r="H91" s="1"/>
      <c r="I91" s="1"/>
      <c r="J91" s="1"/>
      <c r="K91" s="1"/>
      <c r="L91" s="1"/>
      <c r="M91" s="1"/>
      <c r="N91" s="1"/>
      <c r="O91" s="1"/>
      <c r="P91" s="1"/>
      <c r="Q91" s="1"/>
      <c r="R91" s="18"/>
      <c r="S91" s="1"/>
      <c r="T91" s="1"/>
      <c r="U91" s="1"/>
      <c r="V91" s="1"/>
      <c r="W91" s="1"/>
      <c r="X91" s="1"/>
      <c r="Y91" s="1"/>
      <c r="Z91" s="1"/>
      <c r="AA91" s="1"/>
      <c r="AB91" s="1"/>
      <c r="AC91" s="1"/>
      <c r="AD91" s="1"/>
      <c r="AE91" s="1"/>
      <c r="AF91" s="1"/>
      <c r="AG91" s="1"/>
      <c r="AH91" s="1"/>
    </row>
    <row r="92" spans="1:34" x14ac:dyDescent="0.25">
      <c r="A92" s="18"/>
      <c r="B92" s="1"/>
      <c r="C92" s="1"/>
      <c r="D92" s="1"/>
      <c r="E92" s="18"/>
      <c r="F92" s="1"/>
      <c r="G92" s="1"/>
      <c r="H92" s="1"/>
      <c r="I92" s="1"/>
      <c r="J92" s="1"/>
      <c r="K92" s="1"/>
      <c r="L92" s="1"/>
      <c r="M92" s="1"/>
      <c r="N92" s="1"/>
      <c r="O92" s="1"/>
      <c r="P92" s="1"/>
      <c r="Q92" s="1"/>
      <c r="R92" s="18"/>
      <c r="S92" s="1"/>
      <c r="T92" s="1"/>
      <c r="U92" s="1"/>
      <c r="V92" s="1"/>
      <c r="W92" s="1"/>
      <c r="X92" s="1"/>
      <c r="Y92" s="1"/>
      <c r="Z92" s="1"/>
      <c r="AA92" s="1"/>
      <c r="AB92" s="1"/>
      <c r="AC92" s="1"/>
      <c r="AD92" s="1"/>
      <c r="AE92" s="1"/>
      <c r="AF92" s="1"/>
      <c r="AG92" s="1"/>
      <c r="AH92" s="1"/>
    </row>
    <row r="93" spans="1:34" x14ac:dyDescent="0.25">
      <c r="A93" s="18"/>
      <c r="B93" s="1"/>
      <c r="C93" s="1"/>
      <c r="D93" s="1"/>
      <c r="E93" s="18"/>
      <c r="F93" s="1"/>
      <c r="G93" s="1"/>
      <c r="H93" s="1"/>
      <c r="I93" s="1"/>
      <c r="J93" s="1"/>
      <c r="K93" s="1"/>
      <c r="L93" s="1"/>
      <c r="M93" s="1"/>
      <c r="N93" s="1"/>
      <c r="O93" s="1"/>
      <c r="P93" s="1"/>
      <c r="Q93" s="1"/>
      <c r="R93" s="18"/>
      <c r="S93" s="1"/>
      <c r="T93" s="1"/>
      <c r="U93" s="1"/>
      <c r="V93" s="1"/>
      <c r="W93" s="1"/>
      <c r="X93" s="1"/>
      <c r="Y93" s="1"/>
      <c r="Z93" s="1"/>
      <c r="AA93" s="1"/>
      <c r="AB93" s="1"/>
      <c r="AC93" s="1"/>
      <c r="AD93" s="1"/>
      <c r="AE93" s="1"/>
      <c r="AF93" s="1"/>
      <c r="AG93" s="1"/>
      <c r="AH93" s="1"/>
    </row>
    <row r="95" spans="1:34" ht="18.75" x14ac:dyDescent="0.25">
      <c r="A95" s="70" t="s">
        <v>346</v>
      </c>
    </row>
    <row r="96" spans="1:34" ht="18.75" x14ac:dyDescent="0.25">
      <c r="A96" s="70" t="s">
        <v>438</v>
      </c>
    </row>
    <row r="97" spans="1:1" ht="18.75" x14ac:dyDescent="0.25">
      <c r="A97" s="70" t="s">
        <v>40</v>
      </c>
    </row>
    <row r="98" spans="1:1" ht="18.75" x14ac:dyDescent="0.25">
      <c r="A98" s="70" t="s">
        <v>194</v>
      </c>
    </row>
    <row r="99" spans="1:1" ht="18.75" x14ac:dyDescent="0.25">
      <c r="A99" s="70" t="s">
        <v>479</v>
      </c>
    </row>
    <row r="100" spans="1:1" ht="18.75" x14ac:dyDescent="0.25">
      <c r="A100" s="70" t="s">
        <v>743</v>
      </c>
    </row>
    <row r="101" spans="1:1" ht="18.75" x14ac:dyDescent="0.25">
      <c r="A101" s="70" t="s">
        <v>419</v>
      </c>
    </row>
    <row r="102" spans="1:1" ht="18.75" x14ac:dyDescent="0.25">
      <c r="A102" s="70" t="s">
        <v>494</v>
      </c>
    </row>
    <row r="103" spans="1:1" ht="18.75" x14ac:dyDescent="0.25">
      <c r="A103" s="70" t="s">
        <v>720</v>
      </c>
    </row>
    <row r="104" spans="1:1" ht="18.75" x14ac:dyDescent="0.25">
      <c r="A104" s="70" t="s">
        <v>744</v>
      </c>
    </row>
    <row r="105" spans="1:1" ht="18.75" x14ac:dyDescent="0.25">
      <c r="A105" s="70" t="s">
        <v>745</v>
      </c>
    </row>
    <row r="106" spans="1:1" ht="18.75" x14ac:dyDescent="0.25">
      <c r="A106" s="70" t="s">
        <v>609</v>
      </c>
    </row>
  </sheetData>
  <sheetProtection autoFilter="0"/>
  <autoFilter ref="A2:XDT68" xr:uid="{00000000-0009-0000-0000-000000000000}"/>
  <mergeCells count="25">
    <mergeCell ref="H36:H38"/>
    <mergeCell ref="I36:I38"/>
    <mergeCell ref="P26:P34"/>
    <mergeCell ref="H3:H9"/>
    <mergeCell ref="I3:I4"/>
    <mergeCell ref="P36:P38"/>
    <mergeCell ref="I19:I20"/>
    <mergeCell ref="I5:I6"/>
    <mergeCell ref="I7:I8"/>
    <mergeCell ref="I24:I25"/>
    <mergeCell ref="H14:H16"/>
    <mergeCell ref="H10:H11"/>
    <mergeCell ref="I15:I16"/>
    <mergeCell ref="O39:O55"/>
    <mergeCell ref="P39:P55"/>
    <mergeCell ref="O36:O38"/>
    <mergeCell ref="O26:O34"/>
    <mergeCell ref="P3:P25"/>
    <mergeCell ref="O3:O25"/>
    <mergeCell ref="L1:Z1"/>
    <mergeCell ref="B1:K1"/>
    <mergeCell ref="H24:H25"/>
    <mergeCell ref="H12:H13"/>
    <mergeCell ref="H19:H20"/>
    <mergeCell ref="H17:H18"/>
  </mergeCells>
  <dataValidations count="4">
    <dataValidation type="list" allowBlank="1" showInputMessage="1" showErrorMessage="1" sqref="R67 R3:R27 R29:R64" xr:uid="{00000000-0002-0000-0000-000000000000}">
      <formula1>"Eficacia,Eficiencia,Insumo,Producto,Calidad,Economía,Proceso,Resultado"</formula1>
    </dataValidation>
    <dataValidation type="list" allowBlank="1" showInputMessage="1" showErrorMessage="1" sqref="V69:V80 N3:N67 V3:V67 N69:N80" xr:uid="{00000000-0002-0000-0000-000001000000}">
      <formula1>$A$81:$A$84</formula1>
    </dataValidation>
    <dataValidation type="list" allowBlank="1" showInputMessage="1" showErrorMessage="1" sqref="K69:K80 K3:K67" xr:uid="{00000000-0002-0000-0000-000002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E69:E84 E2:E67" xr:uid="{00000000-0002-0000-0000-000003000000}">
      <formula1>$A$95:$A$106</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485" operator="containsText" id="{C1677C08-9A2F-4C9D-A590-92DD1FF5EC68}">
            <xm:f>NOT(ISERROR(SEARCH($A$84,N3)))</xm:f>
            <xm:f>$A$84</xm:f>
            <x14:dxf>
              <fill>
                <patternFill>
                  <bgColor rgb="FFFF0000"/>
                </patternFill>
              </fill>
            </x14:dxf>
          </x14:cfRule>
          <x14:cfRule type="containsText" priority="486" operator="containsText" id="{6A9545FF-F2E8-4337-89C3-783C79DD992F}">
            <xm:f>NOT(ISERROR(SEARCH($A$83,N3)))</xm:f>
            <xm:f>$A$83</xm:f>
            <x14:dxf>
              <fill>
                <patternFill>
                  <bgColor rgb="FF92D050"/>
                </patternFill>
              </fill>
            </x14:dxf>
          </x14:cfRule>
          <x14:cfRule type="containsText" priority="487" operator="containsText" id="{E52F22AE-EC0F-48C2-8F2B-C82B6219C6C8}">
            <xm:f>NOT(ISERROR(SEARCH($A$82,N3)))</xm:f>
            <xm:f>$A$82</xm:f>
            <x14:dxf>
              <fill>
                <patternFill>
                  <bgColor rgb="FFFFFF00"/>
                </patternFill>
              </fill>
            </x14:dxf>
          </x14:cfRule>
          <x14:cfRule type="containsText" priority="488" operator="containsText" id="{32058D26-27DE-4202-BDB1-3D915CB618CF}">
            <xm:f>NOT(ISERROR(SEARCH($A$81,N3)))</xm:f>
            <xm:f>$A$81</xm:f>
            <x14:dxf>
              <fill>
                <patternFill>
                  <bgColor theme="2" tint="-9.9948118533890809E-2"/>
                </patternFill>
              </fill>
            </x14:dxf>
          </x14:cfRule>
          <xm:sqref>V61 N4:N55 V3:V59 V65:V67 N65:N67</xm:sqref>
        </x14:conditionalFormatting>
        <x14:conditionalFormatting xmlns:xm="http://schemas.microsoft.com/office/excel/2006/main">
          <x14:cfRule type="containsText" priority="429" operator="containsText" id="{8906EF21-A3DA-489D-B24D-B3C17427B900}">
            <xm:f>NOT(ISERROR(SEARCH($A$84,N3)))</xm:f>
            <xm:f>$A$84</xm:f>
            <x14:dxf>
              <fill>
                <patternFill>
                  <bgColor rgb="FFFF0000"/>
                </patternFill>
              </fill>
            </x14:dxf>
          </x14:cfRule>
          <x14:cfRule type="containsText" priority="430" operator="containsText" id="{D5D60AC6-07EF-41BB-8B6B-2728F3990659}">
            <xm:f>NOT(ISERROR(SEARCH($A$83,N3)))</xm:f>
            <xm:f>$A$83</xm:f>
            <x14:dxf>
              <fill>
                <patternFill>
                  <bgColor rgb="FF92D050"/>
                </patternFill>
              </fill>
            </x14:dxf>
          </x14:cfRule>
          <x14:cfRule type="containsText" priority="431" operator="containsText" id="{196B4458-E6D2-4D0A-8AA3-025C0B6B17AC}">
            <xm:f>NOT(ISERROR(SEARCH($A$82,N3)))</xm:f>
            <xm:f>$A$82</xm:f>
            <x14:dxf>
              <fill>
                <patternFill>
                  <bgColor rgb="FFFFFF00"/>
                </patternFill>
              </fill>
            </x14:dxf>
          </x14:cfRule>
          <x14:cfRule type="containsText" priority="432" operator="containsText" id="{4C8AC0E7-9C71-4D88-BA99-A60AD651714B}">
            <xm:f>NOT(ISERROR(SEARCH($A$81,N3)))</xm:f>
            <xm:f>$A$81</xm:f>
            <x14:dxf>
              <fill>
                <patternFill>
                  <bgColor theme="2" tint="-9.9948118533890809E-2"/>
                </patternFill>
              </fill>
            </x14:dxf>
          </x14:cfRule>
          <xm:sqref>N3</xm:sqref>
        </x14:conditionalFormatting>
        <x14:conditionalFormatting xmlns:xm="http://schemas.microsoft.com/office/excel/2006/main">
          <x14:cfRule type="containsText" priority="185" operator="containsText" id="{3312877D-760C-416C-8580-26F3F4804B2B}">
            <xm:f>NOT(ISERROR(SEARCH($A$84,N69)))</xm:f>
            <xm:f>$A$84</xm:f>
            <x14:dxf>
              <fill>
                <patternFill>
                  <bgColor rgb="FFFF0000"/>
                </patternFill>
              </fill>
            </x14:dxf>
          </x14:cfRule>
          <x14:cfRule type="containsText" priority="186" operator="containsText" id="{27AD8A9F-35F9-4F81-A099-724C3AFD991F}">
            <xm:f>NOT(ISERROR(SEARCH($A$83,N69)))</xm:f>
            <xm:f>$A$83</xm:f>
            <x14:dxf>
              <fill>
                <patternFill>
                  <bgColor rgb="FF92D050"/>
                </patternFill>
              </fill>
            </x14:dxf>
          </x14:cfRule>
          <x14:cfRule type="containsText" priority="187" operator="containsText" id="{02950001-D42A-4D79-AB14-67B1F5607DA1}">
            <xm:f>NOT(ISERROR(SEARCH($A$82,N69)))</xm:f>
            <xm:f>$A$82</xm:f>
            <x14:dxf>
              <fill>
                <patternFill>
                  <bgColor rgb="FFFFFF00"/>
                </patternFill>
              </fill>
            </x14:dxf>
          </x14:cfRule>
          <x14:cfRule type="containsText" priority="188" operator="containsText" id="{B995AB96-DBDB-476E-9EC3-D18C94CF7E7A}">
            <xm:f>NOT(ISERROR(SEARCH($A$81,N69)))</xm:f>
            <xm:f>$A$81</xm:f>
            <x14:dxf>
              <fill>
                <patternFill>
                  <bgColor theme="2" tint="-9.9948118533890809E-2"/>
                </patternFill>
              </fill>
            </x14:dxf>
          </x14:cfRule>
          <xm:sqref>N69:N80</xm:sqref>
        </x14:conditionalFormatting>
        <x14:conditionalFormatting xmlns:xm="http://schemas.microsoft.com/office/excel/2006/main">
          <x14:cfRule type="containsText" priority="181" operator="containsText" id="{96D35168-ADCB-4CFD-974F-01FCEC9B3256}">
            <xm:f>NOT(ISERROR(SEARCH($A$84,V69)))</xm:f>
            <xm:f>$A$84</xm:f>
            <x14:dxf>
              <fill>
                <patternFill>
                  <bgColor rgb="FFFF0000"/>
                </patternFill>
              </fill>
            </x14:dxf>
          </x14:cfRule>
          <x14:cfRule type="containsText" priority="182" operator="containsText" id="{0FFC2312-C5FD-45A5-BC69-DD9050257C30}">
            <xm:f>NOT(ISERROR(SEARCH($A$83,V69)))</xm:f>
            <xm:f>$A$83</xm:f>
            <x14:dxf>
              <fill>
                <patternFill>
                  <bgColor rgb="FF92D050"/>
                </patternFill>
              </fill>
            </x14:dxf>
          </x14:cfRule>
          <x14:cfRule type="containsText" priority="183" operator="containsText" id="{53A2A2AC-427B-4F84-81C0-74749A8CEA28}">
            <xm:f>NOT(ISERROR(SEARCH($A$82,V69)))</xm:f>
            <xm:f>$A$82</xm:f>
            <x14:dxf>
              <fill>
                <patternFill>
                  <bgColor rgb="FFFFFF00"/>
                </patternFill>
              </fill>
            </x14:dxf>
          </x14:cfRule>
          <x14:cfRule type="containsText" priority="184" operator="containsText" id="{EF5BCE7C-F482-4D6C-9D67-830B73830C1E}">
            <xm:f>NOT(ISERROR(SEARCH($A$81,V69)))</xm:f>
            <xm:f>$A$81</xm:f>
            <x14:dxf>
              <fill>
                <patternFill>
                  <bgColor theme="2" tint="-9.9948118533890809E-2"/>
                </patternFill>
              </fill>
            </x14:dxf>
          </x14:cfRule>
          <xm:sqref>V69:V80</xm:sqref>
        </x14:conditionalFormatting>
        <x14:conditionalFormatting xmlns:xm="http://schemas.microsoft.com/office/excel/2006/main">
          <x14:cfRule type="containsText" priority="137" operator="containsText" id="{8180FFB2-AFCB-4A75-A62C-7D77FCA5D01D}">
            <xm:f>NOT(ISERROR(SEARCH($A$84,N56)))</xm:f>
            <xm:f>$A$84</xm:f>
            <x14:dxf>
              <fill>
                <patternFill>
                  <bgColor rgb="FFFF0000"/>
                </patternFill>
              </fill>
            </x14:dxf>
          </x14:cfRule>
          <x14:cfRule type="containsText" priority="138" operator="containsText" id="{0D184176-56E5-4AED-8971-40D67ADE17C2}">
            <xm:f>NOT(ISERROR(SEARCH($A$83,N56)))</xm:f>
            <xm:f>$A$83</xm:f>
            <x14:dxf>
              <fill>
                <patternFill>
                  <bgColor rgb="FF92D050"/>
                </patternFill>
              </fill>
            </x14:dxf>
          </x14:cfRule>
          <x14:cfRule type="containsText" priority="139" operator="containsText" id="{4F415E49-0E07-4EC7-A95E-1B751DD701C3}">
            <xm:f>NOT(ISERROR(SEARCH($A$82,N56)))</xm:f>
            <xm:f>$A$82</xm:f>
            <x14:dxf>
              <fill>
                <patternFill>
                  <bgColor rgb="FFFFFF00"/>
                </patternFill>
              </fill>
            </x14:dxf>
          </x14:cfRule>
          <x14:cfRule type="containsText" priority="140" operator="containsText" id="{DFDFE910-D3F8-4361-9654-EAD5B4C11DD0}">
            <xm:f>NOT(ISERROR(SEARCH($A$81,N56)))</xm:f>
            <xm:f>$A$81</xm:f>
            <x14:dxf>
              <fill>
                <patternFill>
                  <bgColor theme="2" tint="-9.9948118533890809E-2"/>
                </patternFill>
              </fill>
            </x14:dxf>
          </x14:cfRule>
          <xm:sqref>N56:N59</xm:sqref>
        </x14:conditionalFormatting>
        <x14:conditionalFormatting xmlns:xm="http://schemas.microsoft.com/office/excel/2006/main">
          <x14:cfRule type="containsText" priority="77" operator="containsText" id="{5882A0EA-1E71-4837-BD47-9FBDA7017052}">
            <xm:f>NOT(ISERROR(SEARCH($A$84,N61)))</xm:f>
            <xm:f>$A$84</xm:f>
            <x14:dxf>
              <fill>
                <patternFill>
                  <bgColor rgb="FFFF0000"/>
                </patternFill>
              </fill>
            </x14:dxf>
          </x14:cfRule>
          <x14:cfRule type="containsText" priority="78" operator="containsText" id="{29D99592-9D92-4CE9-A2A4-051A95947BC4}">
            <xm:f>NOT(ISERROR(SEARCH($A$83,N61)))</xm:f>
            <xm:f>$A$83</xm:f>
            <x14:dxf>
              <fill>
                <patternFill>
                  <bgColor rgb="FF92D050"/>
                </patternFill>
              </fill>
            </x14:dxf>
          </x14:cfRule>
          <x14:cfRule type="containsText" priority="79" operator="containsText" id="{505BA483-BDE9-4BA9-B786-C000AE3388AC}">
            <xm:f>NOT(ISERROR(SEARCH($A$82,N61)))</xm:f>
            <xm:f>$A$82</xm:f>
            <x14:dxf>
              <fill>
                <patternFill>
                  <bgColor rgb="FFFFFF00"/>
                </patternFill>
              </fill>
            </x14:dxf>
          </x14:cfRule>
          <x14:cfRule type="containsText" priority="80" operator="containsText" id="{10B74D9F-2E11-4AD7-95B0-18758A940671}">
            <xm:f>NOT(ISERROR(SEARCH($A$81,N61)))</xm:f>
            <xm:f>$A$81</xm:f>
            <x14:dxf>
              <fill>
                <patternFill>
                  <bgColor theme="2" tint="-9.9948118533890809E-2"/>
                </patternFill>
              </fill>
            </x14:dxf>
          </x14:cfRule>
          <xm:sqref>N61</xm:sqref>
        </x14:conditionalFormatting>
        <x14:conditionalFormatting xmlns:xm="http://schemas.microsoft.com/office/excel/2006/main">
          <x14:cfRule type="containsText" priority="69" operator="containsText" id="{8ABFD290-D31C-411E-8963-15F1183525BB}">
            <xm:f>NOT(ISERROR(SEARCH($A$84,V60)))</xm:f>
            <xm:f>$A$84</xm:f>
            <x14:dxf>
              <fill>
                <patternFill>
                  <bgColor rgb="FFFF0000"/>
                </patternFill>
              </fill>
            </x14:dxf>
          </x14:cfRule>
          <x14:cfRule type="containsText" priority="70" operator="containsText" id="{85F0B4EA-F0E0-4698-B93E-FD63C7CBF82F}">
            <xm:f>NOT(ISERROR(SEARCH($A$83,V60)))</xm:f>
            <xm:f>$A$83</xm:f>
            <x14:dxf>
              <fill>
                <patternFill>
                  <bgColor rgb="FF92D050"/>
                </patternFill>
              </fill>
            </x14:dxf>
          </x14:cfRule>
          <x14:cfRule type="containsText" priority="71" operator="containsText" id="{FF845370-AAFB-4637-BBD8-B64A6312B228}">
            <xm:f>NOT(ISERROR(SEARCH($A$82,V60)))</xm:f>
            <xm:f>$A$82</xm:f>
            <x14:dxf>
              <fill>
                <patternFill>
                  <bgColor rgb="FFFFFF00"/>
                </patternFill>
              </fill>
            </x14:dxf>
          </x14:cfRule>
          <x14:cfRule type="containsText" priority="72" operator="containsText" id="{AB01F8ED-0548-435A-BF93-4815830BF99E}">
            <xm:f>NOT(ISERROR(SEARCH($A$81,V60)))</xm:f>
            <xm:f>$A$81</xm:f>
            <x14:dxf>
              <fill>
                <patternFill>
                  <bgColor theme="2" tint="-9.9948118533890809E-2"/>
                </patternFill>
              </fill>
            </x14:dxf>
          </x14:cfRule>
          <xm:sqref>V60</xm:sqref>
        </x14:conditionalFormatting>
        <x14:conditionalFormatting xmlns:xm="http://schemas.microsoft.com/office/excel/2006/main">
          <x14:cfRule type="containsText" priority="65" operator="containsText" id="{747F2462-902E-413B-876A-4D04509C74BB}">
            <xm:f>NOT(ISERROR(SEARCH($A$84,N60)))</xm:f>
            <xm:f>$A$84</xm:f>
            <x14:dxf>
              <fill>
                <patternFill>
                  <bgColor rgb="FFFF0000"/>
                </patternFill>
              </fill>
            </x14:dxf>
          </x14:cfRule>
          <x14:cfRule type="containsText" priority="66" operator="containsText" id="{19588406-4DDB-4977-96AF-439E2C996678}">
            <xm:f>NOT(ISERROR(SEARCH($A$83,N60)))</xm:f>
            <xm:f>$A$83</xm:f>
            <x14:dxf>
              <fill>
                <patternFill>
                  <bgColor rgb="FF92D050"/>
                </patternFill>
              </fill>
            </x14:dxf>
          </x14:cfRule>
          <x14:cfRule type="containsText" priority="67" operator="containsText" id="{F5F8F282-4FC1-49DD-85FD-D986EF3268AB}">
            <xm:f>NOT(ISERROR(SEARCH($A$82,N60)))</xm:f>
            <xm:f>$A$82</xm:f>
            <x14:dxf>
              <fill>
                <patternFill>
                  <bgColor rgb="FFFFFF00"/>
                </patternFill>
              </fill>
            </x14:dxf>
          </x14:cfRule>
          <x14:cfRule type="containsText" priority="68" operator="containsText" id="{5DC6F229-4053-47BA-9249-9834CFAF1F3C}">
            <xm:f>NOT(ISERROR(SEARCH($A$81,N60)))</xm:f>
            <xm:f>$A$81</xm:f>
            <x14:dxf>
              <fill>
                <patternFill>
                  <bgColor theme="2" tint="-9.9948118533890809E-2"/>
                </patternFill>
              </fill>
            </x14:dxf>
          </x14:cfRule>
          <xm:sqref>N60</xm:sqref>
        </x14:conditionalFormatting>
        <x14:conditionalFormatting xmlns:xm="http://schemas.microsoft.com/office/excel/2006/main">
          <x14:cfRule type="containsText" priority="45" operator="containsText" id="{A9D9B7A1-2C0D-4659-A9C7-6047C8D92A63}">
            <xm:f>NOT(ISERROR(SEARCH($A$84,AD67)))</xm:f>
            <xm:f>$A$84</xm:f>
            <x14:dxf>
              <fill>
                <patternFill>
                  <bgColor rgb="FFFF0000"/>
                </patternFill>
              </fill>
            </x14:dxf>
          </x14:cfRule>
          <x14:cfRule type="containsText" priority="46" operator="containsText" id="{838BFD41-FFBE-4E9C-98A5-9210A8D059A9}">
            <xm:f>NOT(ISERROR(SEARCH($A$83,AD67)))</xm:f>
            <xm:f>$A$83</xm:f>
            <x14:dxf>
              <fill>
                <patternFill>
                  <bgColor rgb="FF92D050"/>
                </patternFill>
              </fill>
            </x14:dxf>
          </x14:cfRule>
          <x14:cfRule type="containsText" priority="47" operator="containsText" id="{DF69E527-92A5-4EC7-8A79-390DBA848A0A}">
            <xm:f>NOT(ISERROR(SEARCH($A$82,AD67)))</xm:f>
            <xm:f>$A$82</xm:f>
            <x14:dxf>
              <fill>
                <patternFill>
                  <bgColor rgb="FFFFFF00"/>
                </patternFill>
              </fill>
            </x14:dxf>
          </x14:cfRule>
          <x14:cfRule type="containsText" priority="48" operator="containsText" id="{38252628-BE17-44C9-A565-789525CF6F87}">
            <xm:f>NOT(ISERROR(SEARCH($A$81,AD67)))</xm:f>
            <xm:f>$A$81</xm:f>
            <x14:dxf>
              <fill>
                <patternFill>
                  <bgColor theme="2" tint="-9.9948118533890809E-2"/>
                </patternFill>
              </fill>
            </x14:dxf>
          </x14:cfRule>
          <xm:sqref>AD67</xm:sqref>
        </x14:conditionalFormatting>
        <x14:conditionalFormatting xmlns:xm="http://schemas.microsoft.com/office/excel/2006/main">
          <x14:cfRule type="containsText" priority="41" operator="containsText" id="{5B0C3828-8FC0-40CD-9C68-94398F92D06B}">
            <xm:f>NOT(ISERROR(SEARCH($A$84,V62)))</xm:f>
            <xm:f>$A$84</xm:f>
            <x14:dxf>
              <fill>
                <patternFill>
                  <bgColor rgb="FFFF0000"/>
                </patternFill>
              </fill>
            </x14:dxf>
          </x14:cfRule>
          <x14:cfRule type="containsText" priority="42" operator="containsText" id="{51178454-EA0D-4CCD-A66E-F3225BD2C3A2}">
            <xm:f>NOT(ISERROR(SEARCH($A$83,V62)))</xm:f>
            <xm:f>$A$83</xm:f>
            <x14:dxf>
              <fill>
                <patternFill>
                  <bgColor rgb="FF92D050"/>
                </patternFill>
              </fill>
            </x14:dxf>
          </x14:cfRule>
          <x14:cfRule type="containsText" priority="43" operator="containsText" id="{650150C2-FD77-4B69-B7E2-D59384228F11}">
            <xm:f>NOT(ISERROR(SEARCH($A$82,V62)))</xm:f>
            <xm:f>$A$82</xm:f>
            <x14:dxf>
              <fill>
                <patternFill>
                  <bgColor rgb="FFFFFF00"/>
                </patternFill>
              </fill>
            </x14:dxf>
          </x14:cfRule>
          <x14:cfRule type="containsText" priority="44" operator="containsText" id="{0EB6557C-EC1B-4045-A2B5-6ED417EF8C80}">
            <xm:f>NOT(ISERROR(SEARCH($A$81,V62)))</xm:f>
            <xm:f>$A$81</xm:f>
            <x14:dxf>
              <fill>
                <patternFill>
                  <bgColor theme="2" tint="-9.9948118533890809E-2"/>
                </patternFill>
              </fill>
            </x14:dxf>
          </x14:cfRule>
          <xm:sqref>V62</xm:sqref>
        </x14:conditionalFormatting>
        <x14:conditionalFormatting xmlns:xm="http://schemas.microsoft.com/office/excel/2006/main">
          <x14:cfRule type="containsText" priority="37" operator="containsText" id="{1C464094-80B8-4865-822D-ECAFE7ADBC35}">
            <xm:f>NOT(ISERROR(SEARCH($A$84,N62)))</xm:f>
            <xm:f>$A$84</xm:f>
            <x14:dxf>
              <fill>
                <patternFill>
                  <bgColor rgb="FFFF0000"/>
                </patternFill>
              </fill>
            </x14:dxf>
          </x14:cfRule>
          <x14:cfRule type="containsText" priority="38" operator="containsText" id="{210F17E3-84BD-493E-8DD0-246F26860D77}">
            <xm:f>NOT(ISERROR(SEARCH($A$83,N62)))</xm:f>
            <xm:f>$A$83</xm:f>
            <x14:dxf>
              <fill>
                <patternFill>
                  <bgColor rgb="FF92D050"/>
                </patternFill>
              </fill>
            </x14:dxf>
          </x14:cfRule>
          <x14:cfRule type="containsText" priority="39" operator="containsText" id="{22E6E0FD-5B6B-4CD0-B481-DC395A3997C4}">
            <xm:f>NOT(ISERROR(SEARCH($A$82,N62)))</xm:f>
            <xm:f>$A$82</xm:f>
            <x14:dxf>
              <fill>
                <patternFill>
                  <bgColor rgb="FFFFFF00"/>
                </patternFill>
              </fill>
            </x14:dxf>
          </x14:cfRule>
          <x14:cfRule type="containsText" priority="40" operator="containsText" id="{AD4677D6-9D33-40CA-80AC-21991F5F8013}">
            <xm:f>NOT(ISERROR(SEARCH($A$81,N62)))</xm:f>
            <xm:f>$A$81</xm:f>
            <x14:dxf>
              <fill>
                <patternFill>
                  <bgColor theme="2" tint="-9.9948118533890809E-2"/>
                </patternFill>
              </fill>
            </x14:dxf>
          </x14:cfRule>
          <xm:sqref>N62</xm:sqref>
        </x14:conditionalFormatting>
        <x14:conditionalFormatting xmlns:xm="http://schemas.microsoft.com/office/excel/2006/main">
          <x14:cfRule type="containsText" priority="17" operator="containsText" id="{9D230BFF-AA13-44DE-B8BE-2672EBC704BE}">
            <xm:f>NOT(ISERROR(SEARCH($A$84,V64)))</xm:f>
            <xm:f>$A$84</xm:f>
            <x14:dxf>
              <fill>
                <patternFill>
                  <bgColor rgb="FFFF0000"/>
                </patternFill>
              </fill>
            </x14:dxf>
          </x14:cfRule>
          <x14:cfRule type="containsText" priority="18" operator="containsText" id="{77C5DE83-034B-419C-B3D5-27CE27029224}">
            <xm:f>NOT(ISERROR(SEARCH($A$83,V64)))</xm:f>
            <xm:f>$A$83</xm:f>
            <x14:dxf>
              <fill>
                <patternFill>
                  <bgColor rgb="FF92D050"/>
                </patternFill>
              </fill>
            </x14:dxf>
          </x14:cfRule>
          <x14:cfRule type="containsText" priority="19" operator="containsText" id="{41D13EF2-DF08-45AD-89F4-692891385D98}">
            <xm:f>NOT(ISERROR(SEARCH($A$82,V64)))</xm:f>
            <xm:f>$A$82</xm:f>
            <x14:dxf>
              <fill>
                <patternFill>
                  <bgColor rgb="FFFFFF00"/>
                </patternFill>
              </fill>
            </x14:dxf>
          </x14:cfRule>
          <x14:cfRule type="containsText" priority="20" operator="containsText" id="{8D4A5FE0-1E1B-4FE1-864F-1909520B708A}">
            <xm:f>NOT(ISERROR(SEARCH($A$81,V64)))</xm:f>
            <xm:f>$A$81</xm:f>
            <x14:dxf>
              <fill>
                <patternFill>
                  <bgColor theme="2" tint="-9.9948118533890809E-2"/>
                </patternFill>
              </fill>
            </x14:dxf>
          </x14:cfRule>
          <xm:sqref>V64</xm:sqref>
        </x14:conditionalFormatting>
        <x14:conditionalFormatting xmlns:xm="http://schemas.microsoft.com/office/excel/2006/main">
          <x14:cfRule type="containsText" priority="13" operator="containsText" id="{36BBEB3B-F41B-41EF-893A-A7086AC64A23}">
            <xm:f>NOT(ISERROR(SEARCH($A$84,N64)))</xm:f>
            <xm:f>$A$84</xm:f>
            <x14:dxf>
              <fill>
                <patternFill>
                  <bgColor rgb="FFFF0000"/>
                </patternFill>
              </fill>
            </x14:dxf>
          </x14:cfRule>
          <x14:cfRule type="containsText" priority="14" operator="containsText" id="{9041C865-2C1B-4B4D-9C24-1ECE57464896}">
            <xm:f>NOT(ISERROR(SEARCH($A$83,N64)))</xm:f>
            <xm:f>$A$83</xm:f>
            <x14:dxf>
              <fill>
                <patternFill>
                  <bgColor rgb="FF92D050"/>
                </patternFill>
              </fill>
            </x14:dxf>
          </x14:cfRule>
          <x14:cfRule type="containsText" priority="15" operator="containsText" id="{64BE0B8B-CE43-405C-9AD0-68F6D98F8D43}">
            <xm:f>NOT(ISERROR(SEARCH($A$82,N64)))</xm:f>
            <xm:f>$A$82</xm:f>
            <x14:dxf>
              <fill>
                <patternFill>
                  <bgColor rgb="FFFFFF00"/>
                </patternFill>
              </fill>
            </x14:dxf>
          </x14:cfRule>
          <x14:cfRule type="containsText" priority="16" operator="containsText" id="{AF3263B9-D26B-4FA7-89AD-FE2F2F1C75A8}">
            <xm:f>NOT(ISERROR(SEARCH($A$81,N64)))</xm:f>
            <xm:f>$A$81</xm:f>
            <x14:dxf>
              <fill>
                <patternFill>
                  <bgColor theme="2" tint="-9.9948118533890809E-2"/>
                </patternFill>
              </fill>
            </x14:dxf>
          </x14:cfRule>
          <xm:sqref>N64</xm:sqref>
        </x14:conditionalFormatting>
        <x14:conditionalFormatting xmlns:xm="http://schemas.microsoft.com/office/excel/2006/main">
          <x14:cfRule type="containsText" priority="9" operator="containsText" id="{8AD052AD-C44D-4F2A-BB14-186C24A4EB8C}">
            <xm:f>NOT(ISERROR(SEARCH($A$84,V63)))</xm:f>
            <xm:f>$A$84</xm:f>
            <x14:dxf>
              <fill>
                <patternFill>
                  <bgColor rgb="FFFF0000"/>
                </patternFill>
              </fill>
            </x14:dxf>
          </x14:cfRule>
          <x14:cfRule type="containsText" priority="10" operator="containsText" id="{DE2D09E0-9564-4285-92E6-EC05C708A999}">
            <xm:f>NOT(ISERROR(SEARCH($A$83,V63)))</xm:f>
            <xm:f>$A$83</xm:f>
            <x14:dxf>
              <fill>
                <patternFill>
                  <bgColor rgb="FF92D050"/>
                </patternFill>
              </fill>
            </x14:dxf>
          </x14:cfRule>
          <x14:cfRule type="containsText" priority="11" operator="containsText" id="{ED7A104F-9F91-4EB9-8E01-B61E3ACF1701}">
            <xm:f>NOT(ISERROR(SEARCH($A$82,V63)))</xm:f>
            <xm:f>$A$82</xm:f>
            <x14:dxf>
              <fill>
                <patternFill>
                  <bgColor rgb="FFFFFF00"/>
                </patternFill>
              </fill>
            </x14:dxf>
          </x14:cfRule>
          <x14:cfRule type="containsText" priority="12" operator="containsText" id="{38D71C4E-E1AC-4742-87B7-12AB5BBEF9E6}">
            <xm:f>NOT(ISERROR(SEARCH($A$81,V63)))</xm:f>
            <xm:f>$A$81</xm:f>
            <x14:dxf>
              <fill>
                <patternFill>
                  <bgColor theme="2" tint="-9.9948118533890809E-2"/>
                </patternFill>
              </fill>
            </x14:dxf>
          </x14:cfRule>
          <xm:sqref>V63</xm:sqref>
        </x14:conditionalFormatting>
        <x14:conditionalFormatting xmlns:xm="http://schemas.microsoft.com/office/excel/2006/main">
          <x14:cfRule type="containsText" priority="5" operator="containsText" id="{45F31746-9858-4217-970D-E7F6DD86D95D}">
            <xm:f>NOT(ISERROR(SEARCH($A$84,N63)))</xm:f>
            <xm:f>$A$84</xm:f>
            <x14:dxf>
              <fill>
                <patternFill>
                  <bgColor rgb="FFFF0000"/>
                </patternFill>
              </fill>
            </x14:dxf>
          </x14:cfRule>
          <x14:cfRule type="containsText" priority="6" operator="containsText" id="{F2CA2BA8-01E0-4385-A7EB-CDA71127815E}">
            <xm:f>NOT(ISERROR(SEARCH($A$83,N63)))</xm:f>
            <xm:f>$A$83</xm:f>
            <x14:dxf>
              <fill>
                <patternFill>
                  <bgColor rgb="FF92D050"/>
                </patternFill>
              </fill>
            </x14:dxf>
          </x14:cfRule>
          <x14:cfRule type="containsText" priority="7" operator="containsText" id="{E16DF405-CF5B-4EB8-A1E9-2B31CBF3B9F8}">
            <xm:f>NOT(ISERROR(SEARCH($A$82,N63)))</xm:f>
            <xm:f>$A$82</xm:f>
            <x14:dxf>
              <fill>
                <patternFill>
                  <bgColor rgb="FFFFFF00"/>
                </patternFill>
              </fill>
            </x14:dxf>
          </x14:cfRule>
          <x14:cfRule type="containsText" priority="8" operator="containsText" id="{B5CA0011-FEEA-46FD-96BA-EFB94B85A0E7}">
            <xm:f>NOT(ISERROR(SEARCH($A$81,N63)))</xm:f>
            <xm:f>$A$81</xm:f>
            <x14:dxf>
              <fill>
                <patternFill>
                  <bgColor theme="2" tint="-9.9948118533890809E-2"/>
                </patternFill>
              </fill>
            </x14:dxf>
          </x14:cfRule>
          <xm:sqref>N63</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8"/>
  <sheetViews>
    <sheetView workbookViewId="0">
      <selection activeCell="B5" sqref="B5"/>
    </sheetView>
  </sheetViews>
  <sheetFormatPr baseColWidth="10" defaultColWidth="11.42578125" defaultRowHeight="15" x14ac:dyDescent="0.25"/>
  <cols>
    <col min="1" max="1" width="6.42578125" customWidth="1"/>
    <col min="2" max="2" width="51.42578125" customWidth="1"/>
  </cols>
  <sheetData>
    <row r="1" spans="1:2" ht="30" customHeight="1" x14ac:dyDescent="0.25">
      <c r="A1" s="1041" t="s">
        <v>1865</v>
      </c>
      <c r="B1" s="1041"/>
    </row>
    <row r="2" spans="1:2" ht="15" customHeight="1" x14ac:dyDescent="0.25">
      <c r="A2" s="199">
        <v>1</v>
      </c>
      <c r="B2" s="200" t="s">
        <v>1211</v>
      </c>
    </row>
    <row r="3" spans="1:2" ht="15.75" customHeight="1" x14ac:dyDescent="0.25">
      <c r="A3" s="199">
        <v>2</v>
      </c>
      <c r="B3" s="201" t="s">
        <v>1196</v>
      </c>
    </row>
    <row r="4" spans="1:2" ht="16.5" customHeight="1" x14ac:dyDescent="0.25">
      <c r="A4" s="199">
        <v>3</v>
      </c>
      <c r="B4" s="201" t="s">
        <v>1297</v>
      </c>
    </row>
    <row r="5" spans="1:2" ht="15.75" x14ac:dyDescent="0.25">
      <c r="A5" s="199">
        <v>4</v>
      </c>
      <c r="B5" s="201" t="s">
        <v>1373</v>
      </c>
    </row>
    <row r="6" spans="1:2" ht="15.75" x14ac:dyDescent="0.25">
      <c r="A6" s="199">
        <v>5</v>
      </c>
      <c r="B6" s="201" t="s">
        <v>1514</v>
      </c>
    </row>
    <row r="7" spans="1:2" ht="15.75" x14ac:dyDescent="0.25">
      <c r="A7" s="199">
        <v>6</v>
      </c>
      <c r="B7" s="201" t="s">
        <v>922</v>
      </c>
    </row>
    <row r="8" spans="1:2" ht="15.75" x14ac:dyDescent="0.25">
      <c r="A8" s="199">
        <v>7</v>
      </c>
      <c r="B8" s="201" t="s">
        <v>612</v>
      </c>
    </row>
  </sheetData>
  <sheetProtection algorithmName="SHA-512" hashValue="EuivNl+LVvArRSS+zyluwNqTzTFV3CsxgSQ7Xl15mzc8CZjTLuRsBcR038jPIKPgWdog7r1HaFp9xwuZ+9Iwtg==" saltValue="v2EY6urQb/bhqPmkE54GrQ==" spinCount="100000" sheet="1" objects="1" scenarios="1"/>
  <mergeCells count="1">
    <mergeCell ref="A1:B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8"/>
  <sheetViews>
    <sheetView workbookViewId="0">
      <selection activeCell="B23" sqref="B23"/>
    </sheetView>
  </sheetViews>
  <sheetFormatPr baseColWidth="10" defaultColWidth="11.42578125" defaultRowHeight="15" x14ac:dyDescent="0.25"/>
  <cols>
    <col min="1" max="1" width="6" style="198" customWidth="1"/>
    <col min="2" max="2" width="96.140625" customWidth="1"/>
  </cols>
  <sheetData>
    <row r="1" spans="1:2" ht="24" customHeight="1" x14ac:dyDescent="0.25">
      <c r="A1" s="1042" t="s">
        <v>1866</v>
      </c>
      <c r="B1" s="1042"/>
    </row>
    <row r="2" spans="1:2" ht="15" customHeight="1" x14ac:dyDescent="0.25">
      <c r="A2" s="199">
        <v>1</v>
      </c>
      <c r="B2" s="196" t="s">
        <v>1212</v>
      </c>
    </row>
    <row r="3" spans="1:2" ht="15.75" x14ac:dyDescent="0.25">
      <c r="A3" s="199">
        <v>2</v>
      </c>
      <c r="B3" s="197" t="s">
        <v>1867</v>
      </c>
    </row>
    <row r="4" spans="1:2" ht="16.5" customHeight="1" x14ac:dyDescent="0.25">
      <c r="A4" s="199">
        <v>3</v>
      </c>
      <c r="B4" s="197" t="s">
        <v>1298</v>
      </c>
    </row>
    <row r="5" spans="1:2" ht="15.75" x14ac:dyDescent="0.25">
      <c r="A5" s="199">
        <v>4</v>
      </c>
      <c r="B5" s="197" t="s">
        <v>1197</v>
      </c>
    </row>
    <row r="6" spans="1:2" ht="16.5" customHeight="1" x14ac:dyDescent="0.25">
      <c r="A6" s="199">
        <v>5</v>
      </c>
      <c r="B6" s="197" t="s">
        <v>1868</v>
      </c>
    </row>
    <row r="7" spans="1:2" ht="15.75" x14ac:dyDescent="0.25">
      <c r="A7" s="199">
        <v>6</v>
      </c>
      <c r="B7" s="197" t="s">
        <v>1675</v>
      </c>
    </row>
    <row r="8" spans="1:2" ht="17.25" customHeight="1" x14ac:dyDescent="0.25">
      <c r="A8" s="199">
        <v>7</v>
      </c>
      <c r="B8" s="197" t="s">
        <v>1720</v>
      </c>
    </row>
    <row r="9" spans="1:2" ht="15.75" x14ac:dyDescent="0.25">
      <c r="A9" s="199">
        <v>8</v>
      </c>
      <c r="B9" s="197" t="s">
        <v>1869</v>
      </c>
    </row>
    <row r="10" spans="1:2" ht="15.75" x14ac:dyDescent="0.25">
      <c r="A10" s="199">
        <v>9</v>
      </c>
      <c r="B10" s="197" t="s">
        <v>1079</v>
      </c>
    </row>
    <row r="11" spans="1:2" ht="15.75" x14ac:dyDescent="0.25">
      <c r="A11" s="199">
        <v>10</v>
      </c>
      <c r="B11" s="197" t="s">
        <v>1316</v>
      </c>
    </row>
    <row r="12" spans="1:2" ht="15.75" x14ac:dyDescent="0.25">
      <c r="A12" s="199">
        <v>11</v>
      </c>
      <c r="B12" s="197" t="s">
        <v>1870</v>
      </c>
    </row>
    <row r="13" spans="1:2" ht="15.75" x14ac:dyDescent="0.25">
      <c r="A13" s="199">
        <v>12</v>
      </c>
      <c r="B13" s="197" t="s">
        <v>1515</v>
      </c>
    </row>
    <row r="14" spans="1:2" ht="15.75" x14ac:dyDescent="0.25">
      <c r="A14" s="199">
        <v>13</v>
      </c>
      <c r="B14" s="188" t="s">
        <v>1458</v>
      </c>
    </row>
    <row r="15" spans="1:2" ht="15.75" x14ac:dyDescent="0.25">
      <c r="A15" s="199">
        <v>14</v>
      </c>
      <c r="B15" s="188" t="s">
        <v>1383</v>
      </c>
    </row>
    <row r="16" spans="1:2" ht="15.75" x14ac:dyDescent="0.25">
      <c r="A16" s="199">
        <v>15</v>
      </c>
      <c r="B16" s="188" t="s">
        <v>1413</v>
      </c>
    </row>
    <row r="17" spans="1:2" ht="15.75" x14ac:dyDescent="0.25">
      <c r="A17" s="199">
        <v>16</v>
      </c>
      <c r="B17" s="195" t="s">
        <v>923</v>
      </c>
    </row>
    <row r="18" spans="1:2" ht="15.75" x14ac:dyDescent="0.25">
      <c r="A18" s="199">
        <v>17</v>
      </c>
      <c r="B18" s="195" t="s">
        <v>1160</v>
      </c>
    </row>
  </sheetData>
  <sheetProtection algorithmName="SHA-512" hashValue="vCuEYLJ76Cc9LuNefHdZodU0Yt6K8MeBL05ePIo+CSB9hNaeAoRW4hzZfXC44RsofcGzdD+7j9qq5THK01mO5Q==" saltValue="EcxvMSQENSPMdhpa3UJrog==" spinCount="100000" sheet="1" objects="1" scenarios="1"/>
  <mergeCells count="1">
    <mergeCell ref="A1:B1"/>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B25"/>
  <sheetViews>
    <sheetView workbookViewId="0">
      <selection activeCell="B16" sqref="B16"/>
    </sheetView>
  </sheetViews>
  <sheetFormatPr baseColWidth="10" defaultColWidth="11.42578125" defaultRowHeight="15" x14ac:dyDescent="0.25"/>
  <cols>
    <col min="1" max="1" width="8.5703125" style="198" customWidth="1"/>
    <col min="2" max="2" width="69.140625" bestFit="1" customWidth="1"/>
  </cols>
  <sheetData>
    <row r="1" spans="1:2" ht="30.75" customHeight="1" x14ac:dyDescent="0.25">
      <c r="A1" s="1043" t="s">
        <v>1871</v>
      </c>
      <c r="B1" s="1043"/>
    </row>
    <row r="2" spans="1:2" ht="14.25" customHeight="1" x14ac:dyDescent="0.25">
      <c r="A2" s="208">
        <v>1</v>
      </c>
      <c r="B2" s="207" t="s">
        <v>1384</v>
      </c>
    </row>
    <row r="3" spans="1:2" x14ac:dyDescent="0.25">
      <c r="A3" s="199">
        <v>2</v>
      </c>
      <c r="B3" s="203" t="s">
        <v>1336</v>
      </c>
    </row>
    <row r="4" spans="1:2" x14ac:dyDescent="0.25">
      <c r="A4" s="199">
        <v>3</v>
      </c>
      <c r="B4" s="203" t="s">
        <v>1252</v>
      </c>
    </row>
    <row r="5" spans="1:2" x14ac:dyDescent="0.25">
      <c r="A5" s="199">
        <v>4</v>
      </c>
      <c r="B5" s="203" t="s">
        <v>1245</v>
      </c>
    </row>
    <row r="6" spans="1:2" x14ac:dyDescent="0.25">
      <c r="A6" s="199">
        <v>5</v>
      </c>
      <c r="B6" s="203" t="s">
        <v>1258</v>
      </c>
    </row>
    <row r="7" spans="1:2" x14ac:dyDescent="0.25">
      <c r="A7" s="199">
        <v>6</v>
      </c>
      <c r="B7" s="203" t="s">
        <v>1264</v>
      </c>
    </row>
    <row r="8" spans="1:2" x14ac:dyDescent="0.25">
      <c r="A8" s="199">
        <v>7</v>
      </c>
      <c r="B8" s="203" t="s">
        <v>1281</v>
      </c>
    </row>
    <row r="9" spans="1:2" x14ac:dyDescent="0.25">
      <c r="A9" s="199">
        <v>8</v>
      </c>
      <c r="B9" s="203" t="s">
        <v>1213</v>
      </c>
    </row>
    <row r="10" spans="1:2" x14ac:dyDescent="0.25">
      <c r="A10" s="199">
        <v>9</v>
      </c>
      <c r="B10" s="203" t="s">
        <v>1317</v>
      </c>
    </row>
    <row r="11" spans="1:2" x14ac:dyDescent="0.25">
      <c r="A11" s="199">
        <v>10</v>
      </c>
      <c r="B11" s="203" t="s">
        <v>1676</v>
      </c>
    </row>
    <row r="12" spans="1:2" x14ac:dyDescent="0.25">
      <c r="A12" s="199">
        <v>11</v>
      </c>
      <c r="B12" s="203" t="s">
        <v>1872</v>
      </c>
    </row>
    <row r="13" spans="1:2" x14ac:dyDescent="0.25">
      <c r="A13" s="199">
        <v>12</v>
      </c>
      <c r="B13" s="203" t="s">
        <v>1873</v>
      </c>
    </row>
    <row r="14" spans="1:2" x14ac:dyDescent="0.25">
      <c r="A14" s="199">
        <v>13</v>
      </c>
      <c r="B14" s="203" t="s">
        <v>924</v>
      </c>
    </row>
    <row r="15" spans="1:2" x14ac:dyDescent="0.25">
      <c r="A15" s="199">
        <v>14</v>
      </c>
      <c r="B15" s="203" t="s">
        <v>1641</v>
      </c>
    </row>
    <row r="16" spans="1:2" x14ac:dyDescent="0.25">
      <c r="A16" s="199">
        <v>15</v>
      </c>
      <c r="B16" s="203" t="s">
        <v>1161</v>
      </c>
    </row>
    <row r="17" spans="1:2" x14ac:dyDescent="0.25">
      <c r="A17" s="199">
        <v>16</v>
      </c>
      <c r="B17" s="203" t="s">
        <v>1516</v>
      </c>
    </row>
    <row r="18" spans="1:2" x14ac:dyDescent="0.25">
      <c r="A18" s="199">
        <v>17</v>
      </c>
      <c r="B18" s="203" t="s">
        <v>1299</v>
      </c>
    </row>
    <row r="19" spans="1:2" x14ac:dyDescent="0.25">
      <c r="A19" s="199">
        <v>18</v>
      </c>
      <c r="B19" s="203" t="s">
        <v>1305</v>
      </c>
    </row>
    <row r="20" spans="1:2" x14ac:dyDescent="0.25">
      <c r="A20" s="199">
        <v>19</v>
      </c>
      <c r="B20" s="203" t="s">
        <v>1310</v>
      </c>
    </row>
    <row r="21" spans="1:2" x14ac:dyDescent="0.25">
      <c r="A21" s="199">
        <v>20</v>
      </c>
      <c r="B21" s="203" t="s">
        <v>1874</v>
      </c>
    </row>
    <row r="22" spans="1:2" x14ac:dyDescent="0.25">
      <c r="A22" s="199">
        <v>21</v>
      </c>
      <c r="B22" s="203" t="s">
        <v>1667</v>
      </c>
    </row>
    <row r="23" spans="1:2" x14ac:dyDescent="0.25">
      <c r="A23" s="199">
        <v>22</v>
      </c>
      <c r="B23" s="203" t="s">
        <v>1875</v>
      </c>
    </row>
    <row r="24" spans="1:2" x14ac:dyDescent="0.25">
      <c r="A24" s="199">
        <v>23</v>
      </c>
      <c r="B24" s="203" t="s">
        <v>1486</v>
      </c>
    </row>
    <row r="25" spans="1:2" x14ac:dyDescent="0.25">
      <c r="A25" s="199">
        <v>24</v>
      </c>
      <c r="B25" s="203" t="s">
        <v>1428</v>
      </c>
    </row>
  </sheetData>
  <mergeCells count="1">
    <mergeCell ref="A1:B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1:O32"/>
  <sheetViews>
    <sheetView topLeftCell="A19" zoomScale="70" zoomScaleNormal="70" workbookViewId="0">
      <selection activeCell="B23" sqref="B23:B32"/>
    </sheetView>
  </sheetViews>
  <sheetFormatPr baseColWidth="10" defaultColWidth="12.140625" defaultRowHeight="15.75" x14ac:dyDescent="0.25"/>
  <cols>
    <col min="1" max="1" width="9.7109375" style="241" customWidth="1"/>
    <col min="2" max="2" width="29.140625" style="241" customWidth="1"/>
    <col min="3" max="3" width="31" style="241" customWidth="1"/>
    <col min="4" max="4" width="41.5703125" style="241" customWidth="1"/>
    <col min="5" max="5" width="35" style="241" customWidth="1"/>
    <col min="6" max="6" width="7.42578125" style="241" customWidth="1"/>
    <col min="7" max="7" width="54.42578125" style="241" customWidth="1"/>
    <col min="8" max="8" width="9.85546875" style="241" customWidth="1"/>
    <col min="9" max="9" width="42.28515625" style="241" customWidth="1"/>
    <col min="10" max="10" width="9.85546875" style="241" customWidth="1"/>
    <col min="11" max="11" width="46.28515625" style="241" customWidth="1"/>
    <col min="12" max="12" width="9.5703125" style="241" customWidth="1"/>
    <col min="13" max="13" width="37.5703125" style="241" customWidth="1"/>
    <col min="14" max="14" width="7.85546875" style="241" customWidth="1"/>
    <col min="15" max="15" width="35.5703125" style="241" customWidth="1"/>
    <col min="16" max="16384" width="12.140625" style="241"/>
  </cols>
  <sheetData>
    <row r="1" spans="2:15" ht="23.25" x14ac:dyDescent="0.35">
      <c r="B1" s="240" t="s">
        <v>1876</v>
      </c>
    </row>
    <row r="3" spans="2:15" ht="47.25" x14ac:dyDescent="0.25">
      <c r="B3" s="242" t="s">
        <v>1877</v>
      </c>
      <c r="C3" s="242" t="s">
        <v>1878</v>
      </c>
      <c r="D3" s="783" t="s">
        <v>7</v>
      </c>
      <c r="E3" s="783" t="s">
        <v>18</v>
      </c>
      <c r="F3" s="1069">
        <v>2020</v>
      </c>
      <c r="G3" s="1070"/>
      <c r="H3" s="1073">
        <v>2021</v>
      </c>
      <c r="I3" s="1073"/>
      <c r="J3" s="1073">
        <v>2022</v>
      </c>
      <c r="K3" s="1073"/>
      <c r="L3" s="1069">
        <v>2023</v>
      </c>
      <c r="M3" s="1070"/>
      <c r="N3" s="1069">
        <v>2024</v>
      </c>
      <c r="O3" s="1070"/>
    </row>
    <row r="4" spans="2:15" x14ac:dyDescent="0.25">
      <c r="B4" s="280" t="s">
        <v>1879</v>
      </c>
      <c r="C4" s="281"/>
      <c r="D4" s="281"/>
      <c r="E4" s="281"/>
      <c r="F4" s="281"/>
      <c r="G4" s="281"/>
      <c r="H4" s="281"/>
      <c r="I4" s="281"/>
      <c r="J4" s="281"/>
      <c r="K4" s="281"/>
      <c r="L4" s="281"/>
      <c r="M4" s="281"/>
      <c r="N4" s="281"/>
      <c r="O4" s="282"/>
    </row>
    <row r="5" spans="2:15" ht="15.75" customHeight="1" x14ac:dyDescent="0.25">
      <c r="B5" s="275" t="s">
        <v>1880</v>
      </c>
      <c r="C5" s="276"/>
      <c r="D5" s="276"/>
      <c r="E5" s="276"/>
      <c r="F5" s="276"/>
      <c r="G5" s="276"/>
      <c r="H5" s="276"/>
      <c r="I5" s="277"/>
      <c r="J5" s="276"/>
      <c r="K5" s="276"/>
      <c r="L5" s="276"/>
      <c r="M5" s="278"/>
      <c r="N5" s="276"/>
      <c r="O5" s="279"/>
    </row>
    <row r="6" spans="2:15" ht="255" x14ac:dyDescent="0.25">
      <c r="B6" s="1054" t="s">
        <v>1881</v>
      </c>
      <c r="C6" s="1071" t="s">
        <v>1882</v>
      </c>
      <c r="D6" s="217" t="s">
        <v>1010</v>
      </c>
      <c r="E6" s="786" t="s">
        <v>1782</v>
      </c>
      <c r="F6" s="761">
        <v>3</v>
      </c>
      <c r="G6" s="785" t="s">
        <v>1783</v>
      </c>
      <c r="H6" s="218">
        <v>4</v>
      </c>
      <c r="I6" s="219" t="s">
        <v>1784</v>
      </c>
      <c r="J6" s="220">
        <v>1</v>
      </c>
      <c r="K6" s="221" t="s">
        <v>1883</v>
      </c>
      <c r="L6" s="218">
        <v>1</v>
      </c>
      <c r="M6" s="222" t="s">
        <v>1884</v>
      </c>
      <c r="N6" s="243">
        <v>1</v>
      </c>
      <c r="O6" s="221" t="s">
        <v>1885</v>
      </c>
    </row>
    <row r="7" spans="2:15" ht="63.75" x14ac:dyDescent="0.25">
      <c r="B7" s="1055"/>
      <c r="C7" s="1072"/>
      <c r="D7" s="786" t="s">
        <v>1016</v>
      </c>
      <c r="E7" s="786" t="s">
        <v>1011</v>
      </c>
      <c r="F7" s="761">
        <v>1</v>
      </c>
      <c r="G7" s="786" t="s">
        <v>1785</v>
      </c>
      <c r="H7" s="223">
        <v>1</v>
      </c>
      <c r="I7" s="224" t="s">
        <v>1786</v>
      </c>
      <c r="J7" s="225"/>
      <c r="K7" s="786"/>
      <c r="L7" s="218">
        <v>1</v>
      </c>
      <c r="M7" s="222" t="s">
        <v>1886</v>
      </c>
      <c r="N7" s="244"/>
      <c r="O7" s="245"/>
    </row>
    <row r="8" spans="2:15" ht="318.75" x14ac:dyDescent="0.25">
      <c r="B8" s="246" t="s">
        <v>1838</v>
      </c>
      <c r="C8" s="782" t="s">
        <v>1887</v>
      </c>
      <c r="D8" s="784" t="s">
        <v>1888</v>
      </c>
      <c r="E8" s="786" t="s">
        <v>1044</v>
      </c>
      <c r="F8" s="761">
        <v>4</v>
      </c>
      <c r="G8" s="226" t="s">
        <v>1889</v>
      </c>
      <c r="H8" s="761">
        <v>8</v>
      </c>
      <c r="I8" s="221" t="s">
        <v>1789</v>
      </c>
      <c r="J8" s="227">
        <v>1</v>
      </c>
      <c r="K8" s="221" t="s">
        <v>1890</v>
      </c>
      <c r="L8" s="243">
        <v>1</v>
      </c>
      <c r="M8" s="221" t="s">
        <v>1891</v>
      </c>
      <c r="N8" s="243"/>
      <c r="O8" s="221"/>
    </row>
    <row r="9" spans="2:15" ht="15.75" customHeight="1" x14ac:dyDescent="0.25">
      <c r="B9" s="283" t="s">
        <v>1892</v>
      </c>
      <c r="C9" s="284"/>
      <c r="D9" s="284"/>
      <c r="E9" s="284"/>
      <c r="F9" s="284"/>
      <c r="G9" s="284"/>
      <c r="H9" s="284"/>
      <c r="I9" s="284"/>
      <c r="J9" s="284"/>
      <c r="K9" s="284"/>
      <c r="L9" s="284"/>
      <c r="M9" s="284"/>
      <c r="N9" s="284"/>
      <c r="O9" s="285"/>
    </row>
    <row r="10" spans="2:15" ht="165.75" x14ac:dyDescent="0.25">
      <c r="B10" s="247" t="s">
        <v>1838</v>
      </c>
      <c r="C10" s="248" t="s">
        <v>1887</v>
      </c>
      <c r="D10" s="786" t="s">
        <v>926</v>
      </c>
      <c r="E10" s="786" t="s">
        <v>927</v>
      </c>
      <c r="F10" s="761">
        <v>3</v>
      </c>
      <c r="G10" s="245" t="s">
        <v>1790</v>
      </c>
      <c r="H10" s="249">
        <v>4</v>
      </c>
      <c r="I10" s="228" t="s">
        <v>1791</v>
      </c>
      <c r="J10" s="250"/>
      <c r="K10" s="245"/>
      <c r="L10" s="251"/>
      <c r="M10" s="252"/>
      <c r="N10" s="245"/>
      <c r="O10" s="245"/>
    </row>
    <row r="11" spans="2:15" ht="127.5" x14ac:dyDescent="0.25">
      <c r="B11" s="1060" t="s">
        <v>1881</v>
      </c>
      <c r="C11" s="253" t="s">
        <v>1882</v>
      </c>
      <c r="D11" s="786" t="s">
        <v>1792</v>
      </c>
      <c r="E11" s="786" t="s">
        <v>993</v>
      </c>
      <c r="F11" s="761">
        <v>1</v>
      </c>
      <c r="G11" s="786" t="s">
        <v>1793</v>
      </c>
      <c r="H11" s="223">
        <v>1</v>
      </c>
      <c r="I11" s="786" t="s">
        <v>1794</v>
      </c>
      <c r="J11" s="229">
        <v>2</v>
      </c>
      <c r="K11" s="230" t="s">
        <v>1893</v>
      </c>
      <c r="L11" s="223"/>
      <c r="M11" s="221"/>
      <c r="N11" s="244"/>
      <c r="O11" s="254"/>
    </row>
    <row r="12" spans="2:15" ht="306" x14ac:dyDescent="0.25">
      <c r="B12" s="1061"/>
      <c r="C12" s="248" t="s">
        <v>1887</v>
      </c>
      <c r="D12" s="786" t="s">
        <v>1894</v>
      </c>
      <c r="E12" s="786" t="s">
        <v>1795</v>
      </c>
      <c r="F12" s="761">
        <v>2</v>
      </c>
      <c r="G12" s="786" t="s">
        <v>1796</v>
      </c>
      <c r="H12" s="223">
        <v>7</v>
      </c>
      <c r="I12" s="786" t="s">
        <v>1797</v>
      </c>
      <c r="J12" s="229">
        <v>2</v>
      </c>
      <c r="K12" s="786" t="s">
        <v>1895</v>
      </c>
      <c r="L12" s="229">
        <v>1</v>
      </c>
      <c r="M12" s="786" t="s">
        <v>1896</v>
      </c>
      <c r="N12" s="223">
        <v>1</v>
      </c>
      <c r="O12" s="221" t="s">
        <v>1897</v>
      </c>
    </row>
    <row r="13" spans="2:15" ht="16.5" thickBot="1" x14ac:dyDescent="0.3">
      <c r="B13" s="270" t="s">
        <v>1898</v>
      </c>
      <c r="C13" s="270"/>
      <c r="D13" s="270"/>
      <c r="E13" s="270"/>
      <c r="F13" s="270"/>
      <c r="G13" s="270"/>
      <c r="H13" s="270"/>
      <c r="I13" s="270"/>
      <c r="J13" s="270"/>
      <c r="K13" s="270"/>
      <c r="L13" s="270"/>
      <c r="M13" s="270"/>
      <c r="N13" s="270"/>
      <c r="O13" s="271"/>
    </row>
    <row r="14" spans="2:15" ht="204" x14ac:dyDescent="0.25">
      <c r="B14" s="1062" t="s">
        <v>1881</v>
      </c>
      <c r="C14" s="1065" t="s">
        <v>1882</v>
      </c>
      <c r="D14" s="784" t="s">
        <v>1067</v>
      </c>
      <c r="E14" s="786" t="s">
        <v>1068</v>
      </c>
      <c r="F14" s="768">
        <v>10</v>
      </c>
      <c r="G14" s="252" t="s">
        <v>1798</v>
      </c>
      <c r="H14" s="252">
        <v>1</v>
      </c>
      <c r="I14" s="252" t="s">
        <v>1799</v>
      </c>
      <c r="J14" s="251">
        <v>1</v>
      </c>
      <c r="K14" s="231" t="s">
        <v>1899</v>
      </c>
      <c r="L14" s="251"/>
      <c r="M14" s="252"/>
      <c r="N14" s="251">
        <v>1</v>
      </c>
      <c r="O14" s="219" t="s">
        <v>1899</v>
      </c>
    </row>
    <row r="15" spans="2:15" ht="23.25" customHeight="1" x14ac:dyDescent="0.25">
      <c r="B15" s="1063"/>
      <c r="C15" s="1066"/>
      <c r="D15" s="1067" t="s">
        <v>1800</v>
      </c>
      <c r="E15" s="1052" t="s">
        <v>1801</v>
      </c>
      <c r="F15" s="255">
        <v>1</v>
      </c>
      <c r="G15" s="255" t="s">
        <v>1900</v>
      </c>
      <c r="H15" s="255">
        <v>1</v>
      </c>
      <c r="I15" s="256" t="s">
        <v>1900</v>
      </c>
      <c r="J15" s="255">
        <v>1</v>
      </c>
      <c r="K15" s="256" t="s">
        <v>1900</v>
      </c>
      <c r="L15" s="255">
        <v>1</v>
      </c>
      <c r="M15" s="256" t="s">
        <v>1900</v>
      </c>
      <c r="N15" s="255">
        <v>1</v>
      </c>
      <c r="O15" s="256" t="s">
        <v>1901</v>
      </c>
    </row>
    <row r="16" spans="2:15" ht="25.5" x14ac:dyDescent="0.25">
      <c r="B16" s="1063"/>
      <c r="C16" s="1066"/>
      <c r="D16" s="1068"/>
      <c r="E16" s="1074"/>
      <c r="F16" s="255">
        <v>5</v>
      </c>
      <c r="G16" s="255" t="s">
        <v>1802</v>
      </c>
      <c r="H16" s="255">
        <v>5</v>
      </c>
      <c r="I16" s="256" t="s">
        <v>1802</v>
      </c>
      <c r="J16" s="255">
        <v>5</v>
      </c>
      <c r="K16" s="256" t="s">
        <v>1802</v>
      </c>
      <c r="L16" s="255">
        <v>5</v>
      </c>
      <c r="M16" s="256" t="s">
        <v>1802</v>
      </c>
      <c r="N16" s="255">
        <v>5</v>
      </c>
      <c r="O16" s="256" t="s">
        <v>1802</v>
      </c>
    </row>
    <row r="17" spans="2:15" ht="38.25" x14ac:dyDescent="0.25">
      <c r="B17" s="1063"/>
      <c r="C17" s="1066"/>
      <c r="D17" s="1068"/>
      <c r="E17" s="787" t="s">
        <v>1803</v>
      </c>
      <c r="F17" s="257">
        <v>1</v>
      </c>
      <c r="G17" s="258" t="s">
        <v>1804</v>
      </c>
      <c r="H17" s="257">
        <v>1</v>
      </c>
      <c r="I17" s="258" t="s">
        <v>1804</v>
      </c>
      <c r="J17" s="257">
        <v>1</v>
      </c>
      <c r="K17" s="258" t="s">
        <v>1804</v>
      </c>
      <c r="L17" s="257">
        <v>1</v>
      </c>
      <c r="M17" s="258" t="s">
        <v>1804</v>
      </c>
      <c r="N17" s="257">
        <v>1</v>
      </c>
      <c r="O17" s="258" t="s">
        <v>1804</v>
      </c>
    </row>
    <row r="18" spans="2:15" ht="51" x14ac:dyDescent="0.25">
      <c r="B18" s="1063"/>
      <c r="C18" s="1056" t="s">
        <v>1902</v>
      </c>
      <c r="D18" s="219" t="s">
        <v>1903</v>
      </c>
      <c r="E18" s="219" t="s">
        <v>1806</v>
      </c>
      <c r="F18" s="232">
        <v>2</v>
      </c>
      <c r="G18" s="219" t="s">
        <v>1807</v>
      </c>
      <c r="H18" s="233"/>
      <c r="I18" s="233"/>
      <c r="J18" s="234"/>
      <c r="K18" s="234"/>
      <c r="L18" s="232">
        <v>2</v>
      </c>
      <c r="M18" s="219" t="s">
        <v>1904</v>
      </c>
      <c r="N18" s="234"/>
      <c r="O18" s="234"/>
    </row>
    <row r="19" spans="2:15" ht="63.75" x14ac:dyDescent="0.25">
      <c r="B19" s="1063"/>
      <c r="C19" s="1057"/>
      <c r="D19" s="786" t="s">
        <v>1080</v>
      </c>
      <c r="E19" s="235" t="s">
        <v>1809</v>
      </c>
      <c r="F19" s="236">
        <v>1</v>
      </c>
      <c r="G19" s="786" t="s">
        <v>225</v>
      </c>
      <c r="H19" s="237">
        <v>1</v>
      </c>
      <c r="I19" s="786" t="s">
        <v>225</v>
      </c>
      <c r="J19" s="237">
        <v>1</v>
      </c>
      <c r="K19" s="238" t="s">
        <v>225</v>
      </c>
      <c r="L19" s="237">
        <v>1</v>
      </c>
      <c r="M19" s="786" t="s">
        <v>225</v>
      </c>
      <c r="N19" s="237">
        <v>1</v>
      </c>
      <c r="O19" s="235" t="s">
        <v>225</v>
      </c>
    </row>
    <row r="20" spans="2:15" ht="25.5" x14ac:dyDescent="0.25">
      <c r="B20" s="1063"/>
      <c r="C20" s="1057"/>
      <c r="D20" s="1059" t="s">
        <v>1429</v>
      </c>
      <c r="E20" s="786" t="s">
        <v>1905</v>
      </c>
      <c r="F20" s="761">
        <v>1</v>
      </c>
      <c r="G20" s="786" t="s">
        <v>1906</v>
      </c>
      <c r="H20" s="235"/>
      <c r="I20" s="786"/>
      <c r="J20" s="761">
        <v>1</v>
      </c>
      <c r="K20" s="238" t="s">
        <v>1907</v>
      </c>
      <c r="L20" s="235"/>
      <c r="M20" s="786"/>
      <c r="N20" s="235"/>
      <c r="O20" s="235"/>
    </row>
    <row r="21" spans="2:15" ht="25.5" x14ac:dyDescent="0.25">
      <c r="B21" s="1064"/>
      <c r="C21" s="1058"/>
      <c r="D21" s="1059"/>
      <c r="E21" s="786" t="s">
        <v>1810</v>
      </c>
      <c r="F21" s="761">
        <v>2</v>
      </c>
      <c r="G21" s="786" t="s">
        <v>1811</v>
      </c>
      <c r="H21" s="761">
        <v>1</v>
      </c>
      <c r="I21" s="786" t="s">
        <v>1811</v>
      </c>
      <c r="J21" s="761">
        <v>1</v>
      </c>
      <c r="K21" s="786" t="s">
        <v>1811</v>
      </c>
      <c r="L21" s="761">
        <v>1</v>
      </c>
      <c r="M21" s="786" t="s">
        <v>1811</v>
      </c>
      <c r="N21" s="761"/>
      <c r="O21" s="235"/>
    </row>
    <row r="22" spans="2:15" x14ac:dyDescent="0.25">
      <c r="B22" s="272" t="s">
        <v>1908</v>
      </c>
      <c r="C22" s="273"/>
      <c r="D22" s="273"/>
      <c r="E22" s="273"/>
      <c r="F22" s="273"/>
      <c r="G22" s="273"/>
      <c r="H22" s="273"/>
      <c r="I22" s="273"/>
      <c r="J22" s="273"/>
      <c r="K22" s="273"/>
      <c r="L22" s="273"/>
      <c r="M22" s="273"/>
      <c r="N22" s="273"/>
      <c r="O22" s="274"/>
    </row>
    <row r="23" spans="2:15" ht="51" x14ac:dyDescent="0.25">
      <c r="B23" s="1044" t="s">
        <v>1157</v>
      </c>
      <c r="C23" s="1047" t="s">
        <v>1902</v>
      </c>
      <c r="D23" s="1050" t="s">
        <v>1198</v>
      </c>
      <c r="E23" s="259" t="s">
        <v>1199</v>
      </c>
      <c r="F23" s="260">
        <v>0.95</v>
      </c>
      <c r="G23" s="261" t="s">
        <v>520</v>
      </c>
      <c r="H23" s="260">
        <v>0.95</v>
      </c>
      <c r="I23" s="261" t="s">
        <v>520</v>
      </c>
      <c r="J23" s="260">
        <v>0.95</v>
      </c>
      <c r="K23" s="261" t="s">
        <v>520</v>
      </c>
      <c r="L23" s="260">
        <v>0.95</v>
      </c>
      <c r="M23" s="261" t="s">
        <v>520</v>
      </c>
      <c r="N23" s="260">
        <v>0.95</v>
      </c>
      <c r="O23" s="261" t="s">
        <v>520</v>
      </c>
    </row>
    <row r="24" spans="2:15" ht="40.5" customHeight="1" x14ac:dyDescent="0.25">
      <c r="B24" s="1045"/>
      <c r="C24" s="1048"/>
      <c r="D24" s="1051"/>
      <c r="E24" s="262" t="s">
        <v>1812</v>
      </c>
      <c r="F24" s="260">
        <v>1</v>
      </c>
      <c r="G24" s="786" t="s">
        <v>1813</v>
      </c>
      <c r="H24" s="260">
        <v>1</v>
      </c>
      <c r="I24" s="786" t="str">
        <f>+G24</f>
        <v>Recaudo anual de la proyección por concepto de contribuciones especiales</v>
      </c>
      <c r="J24" s="236">
        <v>1</v>
      </c>
      <c r="K24" s="786" t="str">
        <f>+I24</f>
        <v>Recaudo anual de la proyección por concepto de contribuciones especiales</v>
      </c>
      <c r="L24" s="236">
        <v>1</v>
      </c>
      <c r="M24" s="786" t="str">
        <f>+K24</f>
        <v>Recaudo anual de la proyección por concepto de contribuciones especiales</v>
      </c>
      <c r="N24" s="236">
        <v>1</v>
      </c>
      <c r="O24" s="786" t="str">
        <f>+M24</f>
        <v>Recaudo anual de la proyección por concepto de contribuciones especiales</v>
      </c>
    </row>
    <row r="25" spans="2:15" ht="76.5" x14ac:dyDescent="0.25">
      <c r="B25" s="1045"/>
      <c r="C25" s="1048"/>
      <c r="D25" s="263" t="s">
        <v>1214</v>
      </c>
      <c r="E25" s="264" t="s">
        <v>1215</v>
      </c>
      <c r="F25" s="260">
        <v>1</v>
      </c>
      <c r="G25" s="786" t="s">
        <v>1814</v>
      </c>
      <c r="H25" s="260">
        <v>1</v>
      </c>
      <c r="I25" s="786" t="s">
        <v>1814</v>
      </c>
      <c r="J25" s="260">
        <v>1</v>
      </c>
      <c r="K25" s="786" t="s">
        <v>1814</v>
      </c>
      <c r="L25" s="260">
        <v>1</v>
      </c>
      <c r="M25" s="786" t="s">
        <v>1814</v>
      </c>
      <c r="N25" s="260">
        <v>1</v>
      </c>
      <c r="O25" s="786" t="s">
        <v>1814</v>
      </c>
    </row>
    <row r="26" spans="2:15" ht="43.5" customHeight="1" x14ac:dyDescent="0.25">
      <c r="B26" s="1045"/>
      <c r="C26" s="1048"/>
      <c r="D26" s="786" t="s">
        <v>1401</v>
      </c>
      <c r="E26" s="786" t="s">
        <v>1815</v>
      </c>
      <c r="F26" s="262">
        <v>1</v>
      </c>
      <c r="G26" s="261" t="s">
        <v>1402</v>
      </c>
      <c r="H26" s="262"/>
      <c r="I26" s="261"/>
      <c r="J26" s="262"/>
      <c r="K26" s="261"/>
      <c r="L26" s="262"/>
      <c r="M26" s="261"/>
      <c r="N26" s="262"/>
      <c r="O26" s="261"/>
    </row>
    <row r="27" spans="2:15" ht="41.25" customHeight="1" x14ac:dyDescent="0.25">
      <c r="B27" s="1045"/>
      <c r="C27" s="1048"/>
      <c r="D27" s="1052" t="s">
        <v>1163</v>
      </c>
      <c r="E27" s="259" t="s">
        <v>1816</v>
      </c>
      <c r="F27" s="262">
        <v>1</v>
      </c>
      <c r="G27" s="261" t="s">
        <v>1467</v>
      </c>
      <c r="H27" s="262">
        <v>1</v>
      </c>
      <c r="I27" s="259" t="s">
        <v>1817</v>
      </c>
      <c r="J27" s="262">
        <v>1</v>
      </c>
      <c r="K27" s="259" t="s">
        <v>1817</v>
      </c>
      <c r="L27" s="262">
        <v>1</v>
      </c>
      <c r="M27" s="261" t="s">
        <v>1909</v>
      </c>
      <c r="N27" s="262">
        <v>1</v>
      </c>
      <c r="O27" s="259" t="s">
        <v>1817</v>
      </c>
    </row>
    <row r="28" spans="2:15" ht="51" x14ac:dyDescent="0.25">
      <c r="B28" s="1045"/>
      <c r="C28" s="1048"/>
      <c r="D28" s="1053"/>
      <c r="E28" s="262" t="s">
        <v>1818</v>
      </c>
      <c r="F28" s="265">
        <v>0.89100000000000001</v>
      </c>
      <c r="G28" s="235" t="s">
        <v>1472</v>
      </c>
      <c r="H28" s="239">
        <v>0.89100000000000001</v>
      </c>
      <c r="I28" s="261" t="s">
        <v>1472</v>
      </c>
      <c r="J28" s="239">
        <v>0.89100000000000001</v>
      </c>
      <c r="K28" s="261" t="s">
        <v>1472</v>
      </c>
      <c r="L28" s="239">
        <v>0.89100000000000001</v>
      </c>
      <c r="M28" s="261" t="s">
        <v>1472</v>
      </c>
      <c r="N28" s="239">
        <v>0.89100000000000001</v>
      </c>
      <c r="O28" s="261" t="s">
        <v>1472</v>
      </c>
    </row>
    <row r="29" spans="2:15" ht="63.75" x14ac:dyDescent="0.25">
      <c r="B29" s="1045"/>
      <c r="C29" s="1048"/>
      <c r="D29" s="786" t="s">
        <v>1546</v>
      </c>
      <c r="E29" s="259" t="s">
        <v>1547</v>
      </c>
      <c r="F29" s="260">
        <v>1</v>
      </c>
      <c r="G29" s="259" t="s">
        <v>1819</v>
      </c>
      <c r="H29" s="266">
        <v>1</v>
      </c>
      <c r="I29" s="259" t="s">
        <v>1819</v>
      </c>
      <c r="J29" s="266">
        <v>1</v>
      </c>
      <c r="K29" s="259" t="s">
        <v>1819</v>
      </c>
      <c r="L29" s="266">
        <v>1</v>
      </c>
      <c r="M29" s="259" t="s">
        <v>1819</v>
      </c>
      <c r="N29" s="266">
        <v>1</v>
      </c>
      <c r="O29" s="259" t="s">
        <v>1819</v>
      </c>
    </row>
    <row r="30" spans="2:15" ht="51" x14ac:dyDescent="0.25">
      <c r="B30" s="1045"/>
      <c r="C30" s="1048"/>
      <c r="D30" s="245" t="s">
        <v>1487</v>
      </c>
      <c r="E30" s="259" t="s">
        <v>1517</v>
      </c>
      <c r="F30" s="267">
        <v>1</v>
      </c>
      <c r="G30" s="268" t="s">
        <v>1820</v>
      </c>
      <c r="H30" s="266">
        <v>1</v>
      </c>
      <c r="I30" s="268" t="s">
        <v>1821</v>
      </c>
      <c r="J30" s="266">
        <v>1</v>
      </c>
      <c r="K30" s="268" t="s">
        <v>1821</v>
      </c>
      <c r="L30" s="266">
        <v>1</v>
      </c>
      <c r="M30" s="268" t="s">
        <v>1821</v>
      </c>
      <c r="N30" s="266">
        <v>1</v>
      </c>
      <c r="O30" s="268" t="s">
        <v>1821</v>
      </c>
    </row>
    <row r="31" spans="2:15" ht="38.25" customHeight="1" x14ac:dyDescent="0.25">
      <c r="B31" s="1045"/>
      <c r="C31" s="1048"/>
      <c r="D31" s="1050" t="s">
        <v>1677</v>
      </c>
      <c r="E31" s="786" t="s">
        <v>1678</v>
      </c>
      <c r="F31" s="269">
        <v>0.2</v>
      </c>
      <c r="G31" s="261" t="s">
        <v>1822</v>
      </c>
      <c r="H31" s="269">
        <v>0.4</v>
      </c>
      <c r="I31" s="261" t="s">
        <v>1823</v>
      </c>
      <c r="J31" s="269">
        <v>0.6</v>
      </c>
      <c r="K31" s="261" t="s">
        <v>1823</v>
      </c>
      <c r="L31" s="269">
        <v>0.8</v>
      </c>
      <c r="M31" s="261" t="s">
        <v>1823</v>
      </c>
      <c r="N31" s="269">
        <v>1</v>
      </c>
      <c r="O31" s="261" t="s">
        <v>1823</v>
      </c>
    </row>
    <row r="32" spans="2:15" ht="50.25" customHeight="1" x14ac:dyDescent="0.25">
      <c r="B32" s="1046"/>
      <c r="C32" s="1049"/>
      <c r="D32" s="1051"/>
      <c r="E32" s="786" t="s">
        <v>1824</v>
      </c>
      <c r="F32" s="269">
        <v>0.15</v>
      </c>
      <c r="G32" s="261" t="s">
        <v>1825</v>
      </c>
      <c r="H32" s="269">
        <v>0.35</v>
      </c>
      <c r="I32" s="261" t="s">
        <v>1826</v>
      </c>
      <c r="J32" s="269">
        <v>0.55000000000000004</v>
      </c>
      <c r="K32" s="261" t="s">
        <v>1826</v>
      </c>
      <c r="L32" s="269">
        <v>0.75</v>
      </c>
      <c r="M32" s="261" t="s">
        <v>1826</v>
      </c>
      <c r="N32" s="269">
        <v>1</v>
      </c>
      <c r="O32" s="261" t="s">
        <v>1826</v>
      </c>
    </row>
  </sheetData>
  <mergeCells count="19">
    <mergeCell ref="N3:O3"/>
    <mergeCell ref="C6:C7"/>
    <mergeCell ref="J3:K3"/>
    <mergeCell ref="L3:M3"/>
    <mergeCell ref="E15:E16"/>
    <mergeCell ref="F3:G3"/>
    <mergeCell ref="H3:I3"/>
    <mergeCell ref="B23:B32"/>
    <mergeCell ref="C23:C32"/>
    <mergeCell ref="D23:D24"/>
    <mergeCell ref="D27:D28"/>
    <mergeCell ref="B6:B7"/>
    <mergeCell ref="C18:C21"/>
    <mergeCell ref="D20:D21"/>
    <mergeCell ref="D31:D32"/>
    <mergeCell ref="B11:B12"/>
    <mergeCell ref="B14:B21"/>
    <mergeCell ref="C14:C17"/>
    <mergeCell ref="D15:D17"/>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B6"/>
  <sheetViews>
    <sheetView workbookViewId="0">
      <selection activeCell="B9" sqref="B9"/>
    </sheetView>
  </sheetViews>
  <sheetFormatPr baseColWidth="10" defaultColWidth="11.42578125" defaultRowHeight="15" x14ac:dyDescent="0.25"/>
  <cols>
    <col min="2" max="2" width="74.28515625" customWidth="1"/>
  </cols>
  <sheetData>
    <row r="2" spans="2:2" x14ac:dyDescent="0.25">
      <c r="B2" s="216" t="s">
        <v>1910</v>
      </c>
    </row>
    <row r="3" spans="2:2" ht="48.75" customHeight="1" x14ac:dyDescent="0.25">
      <c r="B3" s="214" t="s">
        <v>991</v>
      </c>
    </row>
    <row r="4" spans="2:2" ht="64.5" customHeight="1" x14ac:dyDescent="0.25">
      <c r="B4" s="214" t="s">
        <v>925</v>
      </c>
    </row>
    <row r="5" spans="2:2" ht="48.75" customHeight="1" x14ac:dyDescent="0.25">
      <c r="B5" s="215" t="s">
        <v>1911</v>
      </c>
    </row>
    <row r="6" spans="2:2" ht="165.75" customHeight="1" x14ac:dyDescent="0.25">
      <c r="B6" s="214" t="s">
        <v>1912</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B4"/>
  <sheetViews>
    <sheetView workbookViewId="0">
      <selection activeCell="B12" sqref="B12"/>
    </sheetView>
  </sheetViews>
  <sheetFormatPr baseColWidth="10" defaultColWidth="11.42578125" defaultRowHeight="15" x14ac:dyDescent="0.25"/>
  <cols>
    <col min="1" max="1" width="6.85546875" style="198" customWidth="1"/>
    <col min="2" max="2" width="62.28515625" customWidth="1"/>
  </cols>
  <sheetData>
    <row r="1" spans="1:2" ht="27" customHeight="1" x14ac:dyDescent="0.25">
      <c r="A1" s="1075" t="s">
        <v>1913</v>
      </c>
      <c r="B1" s="1075"/>
    </row>
    <row r="2" spans="1:2" ht="32.25" customHeight="1" x14ac:dyDescent="0.25">
      <c r="A2" s="199">
        <v>1</v>
      </c>
      <c r="B2" s="203" t="s">
        <v>935</v>
      </c>
    </row>
    <row r="3" spans="1:2" ht="19.5" customHeight="1" x14ac:dyDescent="0.25">
      <c r="A3" s="199">
        <v>2</v>
      </c>
      <c r="B3" s="304" t="s">
        <v>1170</v>
      </c>
    </row>
    <row r="4" spans="1:2" ht="25.5" customHeight="1" x14ac:dyDescent="0.25">
      <c r="A4" s="199">
        <v>3</v>
      </c>
      <c r="B4" s="304" t="s">
        <v>1219</v>
      </c>
    </row>
  </sheetData>
  <mergeCells count="1">
    <mergeCell ref="A1:B1"/>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C24"/>
  <sheetViews>
    <sheetView workbookViewId="0">
      <selection activeCell="E18" sqref="E18"/>
    </sheetView>
  </sheetViews>
  <sheetFormatPr baseColWidth="10" defaultColWidth="11.42578125" defaultRowHeight="15" x14ac:dyDescent="0.25"/>
  <cols>
    <col min="3" max="3" width="35.7109375" customWidth="1"/>
  </cols>
  <sheetData>
    <row r="1" spans="1:3" x14ac:dyDescent="0.25">
      <c r="A1" t="s">
        <v>1914</v>
      </c>
    </row>
    <row r="3" spans="1:3" x14ac:dyDescent="0.25">
      <c r="C3" s="203" t="s">
        <v>1339</v>
      </c>
    </row>
    <row r="4" spans="1:3" x14ac:dyDescent="0.25">
      <c r="C4" s="203" t="s">
        <v>954</v>
      </c>
    </row>
    <row r="5" spans="1:3" x14ac:dyDescent="0.25">
      <c r="C5" s="203" t="s">
        <v>960</v>
      </c>
    </row>
    <row r="6" spans="1:3" x14ac:dyDescent="0.25">
      <c r="C6" s="203" t="s">
        <v>982</v>
      </c>
    </row>
    <row r="7" spans="1:3" x14ac:dyDescent="0.25">
      <c r="C7" s="203" t="s">
        <v>968</v>
      </c>
    </row>
    <row r="8" spans="1:3" x14ac:dyDescent="0.25">
      <c r="C8" s="203" t="s">
        <v>930</v>
      </c>
    </row>
    <row r="9" spans="1:3" x14ac:dyDescent="0.25">
      <c r="C9" s="203" t="s">
        <v>974</v>
      </c>
    </row>
    <row r="10" spans="1:3" x14ac:dyDescent="0.25">
      <c r="C10" s="203" t="s">
        <v>1033</v>
      </c>
    </row>
    <row r="11" spans="1:3" x14ac:dyDescent="0.25">
      <c r="C11" s="203" t="s">
        <v>946</v>
      </c>
    </row>
    <row r="12" spans="1:3" x14ac:dyDescent="0.25">
      <c r="C12" s="203" t="s">
        <v>948</v>
      </c>
    </row>
    <row r="13" spans="1:3" x14ac:dyDescent="0.25">
      <c r="C13" s="203" t="s">
        <v>952</v>
      </c>
    </row>
    <row r="14" spans="1:3" x14ac:dyDescent="0.25">
      <c r="C14" s="203" t="s">
        <v>996</v>
      </c>
    </row>
    <row r="15" spans="1:3" ht="30" x14ac:dyDescent="0.25">
      <c r="C15" s="207" t="s">
        <v>1915</v>
      </c>
    </row>
    <row r="16" spans="1:3" ht="30" x14ac:dyDescent="0.25">
      <c r="C16" s="207" t="s">
        <v>1916</v>
      </c>
    </row>
    <row r="17" spans="3:3" x14ac:dyDescent="0.25">
      <c r="C17" s="203" t="s">
        <v>1917</v>
      </c>
    </row>
    <row r="18" spans="3:3" ht="45" x14ac:dyDescent="0.25">
      <c r="C18" s="207" t="s">
        <v>1167</v>
      </c>
    </row>
    <row r="19" spans="3:3" ht="31.5" x14ac:dyDescent="0.25">
      <c r="C19" s="294" t="s">
        <v>1177</v>
      </c>
    </row>
    <row r="20" spans="3:3" ht="63" x14ac:dyDescent="0.25">
      <c r="C20" s="294" t="s">
        <v>1186</v>
      </c>
    </row>
    <row r="21" spans="3:3" x14ac:dyDescent="0.25">
      <c r="C21" s="203"/>
    </row>
    <row r="22" spans="3:3" x14ac:dyDescent="0.25">
      <c r="C22" s="203"/>
    </row>
    <row r="23" spans="3:3" x14ac:dyDescent="0.25">
      <c r="C23" s="203"/>
    </row>
    <row r="24" spans="3:3" x14ac:dyDescent="0.25">
      <c r="C24" s="203"/>
    </row>
  </sheetData>
  <phoneticPr fontId="31"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AJ103"/>
  <sheetViews>
    <sheetView zoomScale="30" zoomScaleNormal="30" zoomScaleSheetLayoutView="80" zoomScalePageLayoutView="20" workbookViewId="0">
      <pane xSplit="12" ySplit="2" topLeftCell="M3" activePane="bottomRight" state="frozen"/>
      <selection pane="topRight" activeCell="M1" sqref="M1"/>
      <selection pane="bottomLeft" activeCell="B6" sqref="B6"/>
      <selection pane="bottomRight" activeCell="AG10" sqref="AG10"/>
    </sheetView>
  </sheetViews>
  <sheetFormatPr baseColWidth="10" defaultColWidth="11.42578125" defaultRowHeight="15" x14ac:dyDescent="0.25"/>
  <cols>
    <col min="1" max="1" width="43.140625" style="19" hidden="1" customWidth="1"/>
    <col min="2" max="2" width="15.42578125" style="8" customWidth="1"/>
    <col min="3" max="3" width="23.7109375" style="8" hidden="1" customWidth="1"/>
    <col min="4" max="4" width="35.5703125" style="8" hidden="1" customWidth="1"/>
    <col min="5" max="5" width="14" style="19" hidden="1" customWidth="1"/>
    <col min="6" max="6" width="28" style="8" hidden="1" customWidth="1"/>
    <col min="7" max="7" width="23.85546875" style="8" hidden="1" customWidth="1"/>
    <col min="8" max="8" width="11.140625" style="8" hidden="1" customWidth="1"/>
    <col min="9" max="9" width="8" style="8" hidden="1" customWidth="1"/>
    <col min="10" max="10" width="34.140625" style="8" customWidth="1"/>
    <col min="11" max="11" width="16.28515625" style="8" customWidth="1"/>
    <col min="12" max="12" width="43" style="8" customWidth="1"/>
    <col min="13" max="13" width="19.7109375" style="8" customWidth="1"/>
    <col min="14" max="14" width="28.28515625" style="8" customWidth="1"/>
    <col min="15" max="15" width="17.42578125" style="8" hidden="1" customWidth="1"/>
    <col min="16" max="16" width="19.140625" style="8" hidden="1" customWidth="1"/>
    <col min="17" max="17" width="32" style="8" customWidth="1"/>
    <col min="18" max="18" width="13" style="19" customWidth="1"/>
    <col min="19" max="19" width="20.7109375" style="8" customWidth="1"/>
    <col min="20" max="21" width="8.42578125" style="8" customWidth="1"/>
    <col min="22" max="22" width="21.140625" style="8" bestFit="1" customWidth="1"/>
    <col min="23" max="23" width="34.7109375" style="8" hidden="1" customWidth="1"/>
    <col min="24" max="24" width="36.42578125" style="8" hidden="1" customWidth="1"/>
    <col min="25" max="25" width="66.42578125" style="8" hidden="1" customWidth="1"/>
    <col min="26" max="26" width="68.28515625" style="8" hidden="1" customWidth="1"/>
    <col min="27" max="27" width="78.42578125" style="8" hidden="1" customWidth="1"/>
    <col min="28" max="28" width="73" style="8" hidden="1" customWidth="1"/>
    <col min="29" max="29" width="87.5703125" style="8" hidden="1" customWidth="1"/>
    <col min="30" max="30" width="93.5703125" style="8" hidden="1" customWidth="1"/>
    <col min="31" max="31" width="115.140625" style="8" hidden="1" customWidth="1"/>
    <col min="32" max="32" width="109.42578125" style="8" hidden="1" customWidth="1"/>
    <col min="33" max="33" width="34.42578125" style="8" customWidth="1"/>
    <col min="34" max="16384" width="11.42578125" style="8"/>
  </cols>
  <sheetData>
    <row r="1" spans="1:33" s="5" customFormat="1" ht="31.5" customHeight="1" thickBot="1" x14ac:dyDescent="0.3">
      <c r="A1" s="2"/>
      <c r="B1" s="832" t="s">
        <v>0</v>
      </c>
      <c r="C1" s="833"/>
      <c r="D1" s="833"/>
      <c r="E1" s="833"/>
      <c r="F1" s="833"/>
      <c r="G1" s="833"/>
      <c r="H1" s="833"/>
      <c r="I1" s="833"/>
      <c r="J1" s="833"/>
      <c r="K1" s="834"/>
      <c r="L1" s="829" t="s">
        <v>1</v>
      </c>
      <c r="M1" s="830"/>
      <c r="N1" s="830"/>
      <c r="O1" s="830"/>
      <c r="P1" s="830"/>
      <c r="Q1" s="830"/>
      <c r="R1" s="830"/>
      <c r="S1" s="830"/>
      <c r="T1" s="830"/>
      <c r="U1" s="830"/>
      <c r="V1" s="830"/>
      <c r="W1" s="830"/>
      <c r="X1" s="830"/>
      <c r="Y1" s="830"/>
      <c r="Z1" s="831"/>
      <c r="AA1" s="3"/>
      <c r="AB1" s="3"/>
      <c r="AC1" s="4"/>
      <c r="AD1" s="3"/>
      <c r="AE1" s="3"/>
      <c r="AF1" s="4"/>
      <c r="AG1" s="4"/>
    </row>
    <row r="2" spans="1:33" ht="52.5" customHeight="1" thickBot="1" x14ac:dyDescent="0.3">
      <c r="A2" s="6" t="s">
        <v>2</v>
      </c>
      <c r="B2" s="124" t="s">
        <v>3</v>
      </c>
      <c r="C2" s="125" t="s">
        <v>4</v>
      </c>
      <c r="D2" s="126" t="s">
        <v>5</v>
      </c>
      <c r="E2" s="127" t="s">
        <v>6</v>
      </c>
      <c r="F2" s="124" t="s">
        <v>7</v>
      </c>
      <c r="G2" s="124" t="s">
        <v>8</v>
      </c>
      <c r="H2" s="124" t="s">
        <v>9</v>
      </c>
      <c r="I2" s="124" t="s">
        <v>10</v>
      </c>
      <c r="J2" s="128" t="s">
        <v>11</v>
      </c>
      <c r="K2" s="124" t="s">
        <v>12</v>
      </c>
      <c r="L2" s="129" t="s">
        <v>13</v>
      </c>
      <c r="M2" s="129" t="s">
        <v>14</v>
      </c>
      <c r="N2" s="129" t="s">
        <v>15</v>
      </c>
      <c r="O2" s="129" t="s">
        <v>16</v>
      </c>
      <c r="P2" s="129" t="s">
        <v>17</v>
      </c>
      <c r="Q2" s="130" t="s">
        <v>18</v>
      </c>
      <c r="R2" s="130" t="s">
        <v>19</v>
      </c>
      <c r="S2" s="130" t="s">
        <v>20</v>
      </c>
      <c r="T2" s="130" t="s">
        <v>21</v>
      </c>
      <c r="U2" s="131" t="s">
        <v>22</v>
      </c>
      <c r="V2" s="132" t="s">
        <v>23</v>
      </c>
      <c r="W2" s="133" t="s">
        <v>24</v>
      </c>
      <c r="X2" s="133" t="s">
        <v>25</v>
      </c>
      <c r="Y2" s="133" t="s">
        <v>26</v>
      </c>
      <c r="Z2" s="134" t="s">
        <v>27</v>
      </c>
      <c r="AA2" s="7" t="s">
        <v>28</v>
      </c>
      <c r="AB2" s="7" t="s">
        <v>29</v>
      </c>
      <c r="AC2" s="7" t="s">
        <v>30</v>
      </c>
      <c r="AD2" s="7" t="s">
        <v>31</v>
      </c>
      <c r="AE2" s="7" t="s">
        <v>32</v>
      </c>
      <c r="AF2" s="7" t="s">
        <v>33</v>
      </c>
      <c r="AG2" s="7" t="s">
        <v>746</v>
      </c>
    </row>
    <row r="3" spans="1:33" ht="141.75" hidden="1" customHeight="1" thickBot="1" x14ac:dyDescent="0.3">
      <c r="A3" s="9" t="s">
        <v>36</v>
      </c>
      <c r="B3" s="50" t="s">
        <v>37</v>
      </c>
      <c r="C3" s="20" t="s">
        <v>38</v>
      </c>
      <c r="D3" s="21" t="s">
        <v>39</v>
      </c>
      <c r="E3" s="71" t="s">
        <v>40</v>
      </c>
      <c r="F3" s="20" t="s">
        <v>41</v>
      </c>
      <c r="G3" s="20" t="s">
        <v>42</v>
      </c>
      <c r="H3" s="837">
        <v>4</v>
      </c>
      <c r="I3" s="837">
        <v>1</v>
      </c>
      <c r="J3" s="21" t="s">
        <v>43</v>
      </c>
      <c r="K3" s="21" t="s">
        <v>44</v>
      </c>
      <c r="L3" s="22" t="s">
        <v>45</v>
      </c>
      <c r="M3" s="23" t="s">
        <v>46</v>
      </c>
      <c r="N3" s="754" t="s">
        <v>47</v>
      </c>
      <c r="O3" s="841">
        <v>2368000000</v>
      </c>
      <c r="P3" s="848" t="s">
        <v>48</v>
      </c>
      <c r="Q3" s="21" t="s">
        <v>49</v>
      </c>
      <c r="R3" s="744" t="s">
        <v>50</v>
      </c>
      <c r="S3" s="23" t="s">
        <v>51</v>
      </c>
      <c r="T3" s="24">
        <v>1</v>
      </c>
      <c r="U3" s="49" t="s">
        <v>52</v>
      </c>
      <c r="V3" s="754" t="s">
        <v>47</v>
      </c>
      <c r="W3" s="23"/>
      <c r="X3" s="25" t="s">
        <v>53</v>
      </c>
      <c r="Y3" s="26" t="s">
        <v>54</v>
      </c>
      <c r="Z3" s="25" t="s">
        <v>55</v>
      </c>
      <c r="AA3" s="25" t="s">
        <v>56</v>
      </c>
      <c r="AB3" s="51" t="s">
        <v>57</v>
      </c>
      <c r="AC3" s="51" t="s">
        <v>57</v>
      </c>
      <c r="AD3" s="26" t="s">
        <v>58</v>
      </c>
      <c r="AE3" s="31" t="s">
        <v>59</v>
      </c>
      <c r="AF3" s="122" t="s">
        <v>59</v>
      </c>
      <c r="AG3" s="10"/>
    </row>
    <row r="4" spans="1:33" ht="120" customHeight="1" x14ac:dyDescent="0.25">
      <c r="A4" s="9" t="s">
        <v>36</v>
      </c>
      <c r="B4" s="27" t="s">
        <v>60</v>
      </c>
      <c r="C4" s="28" t="s">
        <v>38</v>
      </c>
      <c r="D4" s="29" t="s">
        <v>39</v>
      </c>
      <c r="E4" s="29" t="s">
        <v>40</v>
      </c>
      <c r="F4" s="28" t="s">
        <v>41</v>
      </c>
      <c r="G4" s="28" t="s">
        <v>42</v>
      </c>
      <c r="H4" s="837"/>
      <c r="I4" s="836"/>
      <c r="J4" s="29" t="s">
        <v>43</v>
      </c>
      <c r="K4" s="29" t="s">
        <v>44</v>
      </c>
      <c r="L4" s="30" t="s">
        <v>61</v>
      </c>
      <c r="M4" s="105" t="s">
        <v>51</v>
      </c>
      <c r="N4" s="754" t="s">
        <v>62</v>
      </c>
      <c r="O4" s="841"/>
      <c r="P4" s="848"/>
      <c r="Q4" s="29" t="s">
        <v>63</v>
      </c>
      <c r="R4" s="746" t="s">
        <v>50</v>
      </c>
      <c r="S4" s="31" t="s">
        <v>51</v>
      </c>
      <c r="T4" s="32">
        <v>1</v>
      </c>
      <c r="U4" s="49" t="s">
        <v>52</v>
      </c>
      <c r="V4" s="754" t="s">
        <v>62</v>
      </c>
      <c r="W4" s="105"/>
      <c r="X4" s="33"/>
      <c r="Y4" s="105" t="s">
        <v>64</v>
      </c>
      <c r="Z4" s="33" t="s">
        <v>65</v>
      </c>
      <c r="AA4" s="33" t="s">
        <v>66</v>
      </c>
      <c r="AB4" s="106" t="s">
        <v>67</v>
      </c>
      <c r="AC4" s="33" t="s">
        <v>68</v>
      </c>
      <c r="AD4" s="34" t="s">
        <v>69</v>
      </c>
      <c r="AE4" s="570" t="s">
        <v>70</v>
      </c>
      <c r="AF4" s="11" t="s">
        <v>71</v>
      </c>
      <c r="AG4" s="142"/>
    </row>
    <row r="5" spans="1:33" ht="120" hidden="1" customHeight="1" x14ac:dyDescent="0.25">
      <c r="A5" s="9" t="s">
        <v>36</v>
      </c>
      <c r="B5" s="27" t="s">
        <v>72</v>
      </c>
      <c r="C5" s="28" t="s">
        <v>38</v>
      </c>
      <c r="D5" s="29" t="s">
        <v>39</v>
      </c>
      <c r="E5" s="29" t="s">
        <v>40</v>
      </c>
      <c r="F5" s="28" t="s">
        <v>41</v>
      </c>
      <c r="G5" s="28" t="s">
        <v>42</v>
      </c>
      <c r="H5" s="837"/>
      <c r="I5" s="835">
        <v>1</v>
      </c>
      <c r="J5" s="29" t="s">
        <v>73</v>
      </c>
      <c r="K5" s="29" t="s">
        <v>44</v>
      </c>
      <c r="L5" s="30" t="s">
        <v>45</v>
      </c>
      <c r="M5" s="36" t="s">
        <v>74</v>
      </c>
      <c r="N5" s="754" t="s">
        <v>47</v>
      </c>
      <c r="O5" s="841"/>
      <c r="P5" s="848"/>
      <c r="Q5" s="29" t="s">
        <v>75</v>
      </c>
      <c r="R5" s="746" t="s">
        <v>50</v>
      </c>
      <c r="S5" s="31" t="s">
        <v>76</v>
      </c>
      <c r="T5" s="570">
        <v>1</v>
      </c>
      <c r="U5" s="36" t="s">
        <v>52</v>
      </c>
      <c r="V5" s="754" t="s">
        <v>47</v>
      </c>
      <c r="W5" s="570"/>
      <c r="X5" s="746" t="s">
        <v>77</v>
      </c>
      <c r="Y5" s="26" t="s">
        <v>54</v>
      </c>
      <c r="Z5" s="746" t="s">
        <v>55</v>
      </c>
      <c r="AA5" s="746" t="s">
        <v>56</v>
      </c>
      <c r="AB5" s="34" t="s">
        <v>78</v>
      </c>
      <c r="AC5" s="34" t="s">
        <v>78</v>
      </c>
      <c r="AD5" s="34" t="s">
        <v>79</v>
      </c>
      <c r="AE5" s="570" t="s">
        <v>79</v>
      </c>
      <c r="AF5" s="12" t="s">
        <v>79</v>
      </c>
      <c r="AG5" s="104"/>
    </row>
    <row r="6" spans="1:33" ht="120" hidden="1" customHeight="1" x14ac:dyDescent="0.25">
      <c r="A6" s="9" t="s">
        <v>36</v>
      </c>
      <c r="B6" s="27" t="s">
        <v>80</v>
      </c>
      <c r="C6" s="28" t="s">
        <v>38</v>
      </c>
      <c r="D6" s="29" t="s">
        <v>39</v>
      </c>
      <c r="E6" s="29" t="s">
        <v>40</v>
      </c>
      <c r="F6" s="28" t="s">
        <v>41</v>
      </c>
      <c r="G6" s="28" t="s">
        <v>42</v>
      </c>
      <c r="H6" s="837"/>
      <c r="I6" s="836"/>
      <c r="J6" s="29" t="s">
        <v>73</v>
      </c>
      <c r="K6" s="29" t="s">
        <v>44</v>
      </c>
      <c r="L6" s="30" t="s">
        <v>81</v>
      </c>
      <c r="M6" s="570" t="s">
        <v>76</v>
      </c>
      <c r="N6" s="754" t="s">
        <v>47</v>
      </c>
      <c r="O6" s="841"/>
      <c r="P6" s="848"/>
      <c r="Q6" s="29" t="s">
        <v>82</v>
      </c>
      <c r="R6" s="746" t="s">
        <v>50</v>
      </c>
      <c r="S6" s="31" t="s">
        <v>83</v>
      </c>
      <c r="T6" s="570">
        <v>1</v>
      </c>
      <c r="U6" s="36" t="s">
        <v>52</v>
      </c>
      <c r="V6" s="754" t="s">
        <v>47</v>
      </c>
      <c r="W6" s="570"/>
      <c r="X6" s="746"/>
      <c r="Y6" s="746" t="s">
        <v>64</v>
      </c>
      <c r="Z6" s="746" t="s">
        <v>65</v>
      </c>
      <c r="AA6" s="746" t="s">
        <v>84</v>
      </c>
      <c r="AB6" s="34" t="s">
        <v>85</v>
      </c>
      <c r="AC6" s="34" t="s">
        <v>86</v>
      </c>
      <c r="AD6" s="34" t="s">
        <v>87</v>
      </c>
      <c r="AE6" s="570" t="s">
        <v>87</v>
      </c>
      <c r="AF6" s="12" t="s">
        <v>87</v>
      </c>
      <c r="AG6" s="104"/>
    </row>
    <row r="7" spans="1:33" ht="120" hidden="1" customHeight="1" x14ac:dyDescent="0.25">
      <c r="A7" s="9" t="s">
        <v>36</v>
      </c>
      <c r="B7" s="27" t="s">
        <v>88</v>
      </c>
      <c r="C7" s="28" t="s">
        <v>38</v>
      </c>
      <c r="D7" s="29" t="s">
        <v>39</v>
      </c>
      <c r="E7" s="29" t="s">
        <v>40</v>
      </c>
      <c r="F7" s="28" t="s">
        <v>41</v>
      </c>
      <c r="G7" s="28" t="s">
        <v>42</v>
      </c>
      <c r="H7" s="837"/>
      <c r="I7" s="835">
        <v>1</v>
      </c>
      <c r="J7" s="29" t="s">
        <v>89</v>
      </c>
      <c r="K7" s="29" t="s">
        <v>44</v>
      </c>
      <c r="L7" s="30" t="s">
        <v>45</v>
      </c>
      <c r="M7" s="570" t="s">
        <v>90</v>
      </c>
      <c r="N7" s="754" t="s">
        <v>47</v>
      </c>
      <c r="O7" s="841"/>
      <c r="P7" s="848"/>
      <c r="Q7" s="29" t="s">
        <v>91</v>
      </c>
      <c r="R7" s="746" t="s">
        <v>50</v>
      </c>
      <c r="S7" s="31" t="s">
        <v>51</v>
      </c>
      <c r="T7" s="570">
        <v>1</v>
      </c>
      <c r="U7" s="36" t="s">
        <v>52</v>
      </c>
      <c r="V7" s="754" t="s">
        <v>47</v>
      </c>
      <c r="W7" s="570"/>
      <c r="X7" s="746" t="s">
        <v>92</v>
      </c>
      <c r="Y7" s="746" t="s">
        <v>93</v>
      </c>
      <c r="Z7" s="746" t="s">
        <v>94</v>
      </c>
      <c r="AA7" s="746" t="s">
        <v>95</v>
      </c>
      <c r="AB7" s="34" t="s">
        <v>96</v>
      </c>
      <c r="AC7" s="746" t="s">
        <v>97</v>
      </c>
      <c r="AD7" s="746" t="s">
        <v>98</v>
      </c>
      <c r="AE7" s="135" t="s">
        <v>99</v>
      </c>
      <c r="AF7" s="120" t="s">
        <v>99</v>
      </c>
      <c r="AG7" s="139"/>
    </row>
    <row r="8" spans="1:33" ht="120" customHeight="1" x14ac:dyDescent="0.25">
      <c r="A8" s="9" t="s">
        <v>36</v>
      </c>
      <c r="B8" s="27" t="s">
        <v>100</v>
      </c>
      <c r="C8" s="28" t="s">
        <v>38</v>
      </c>
      <c r="D8" s="29" t="s">
        <v>39</v>
      </c>
      <c r="E8" s="29" t="s">
        <v>40</v>
      </c>
      <c r="F8" s="28" t="s">
        <v>41</v>
      </c>
      <c r="G8" s="28" t="s">
        <v>42</v>
      </c>
      <c r="H8" s="837"/>
      <c r="I8" s="836"/>
      <c r="J8" s="29" t="s">
        <v>89</v>
      </c>
      <c r="K8" s="29" t="s">
        <v>44</v>
      </c>
      <c r="L8" s="30" t="s">
        <v>81</v>
      </c>
      <c r="M8" s="570" t="s">
        <v>51</v>
      </c>
      <c r="N8" s="754" t="s">
        <v>62</v>
      </c>
      <c r="O8" s="841"/>
      <c r="P8" s="848"/>
      <c r="Q8" s="29" t="s">
        <v>101</v>
      </c>
      <c r="R8" s="746" t="s">
        <v>50</v>
      </c>
      <c r="S8" s="31" t="s">
        <v>51</v>
      </c>
      <c r="T8" s="570">
        <v>1</v>
      </c>
      <c r="U8" s="36" t="s">
        <v>52</v>
      </c>
      <c r="V8" s="754" t="s">
        <v>62</v>
      </c>
      <c r="W8" s="570"/>
      <c r="X8" s="746"/>
      <c r="Y8" s="746" t="s">
        <v>102</v>
      </c>
      <c r="Z8" s="746" t="s">
        <v>102</v>
      </c>
      <c r="AA8" s="746" t="s">
        <v>102</v>
      </c>
      <c r="AB8" s="746" t="s">
        <v>102</v>
      </c>
      <c r="AC8" s="746" t="s">
        <v>102</v>
      </c>
      <c r="AD8" s="746" t="s">
        <v>102</v>
      </c>
      <c r="AE8" s="570" t="s">
        <v>103</v>
      </c>
      <c r="AF8" s="104" t="s">
        <v>104</v>
      </c>
      <c r="AG8" s="143"/>
    </row>
    <row r="9" spans="1:33" ht="120" customHeight="1" x14ac:dyDescent="0.25">
      <c r="A9" s="9" t="s">
        <v>36</v>
      </c>
      <c r="B9" s="27" t="s">
        <v>105</v>
      </c>
      <c r="C9" s="28" t="s">
        <v>38</v>
      </c>
      <c r="D9" s="29" t="s">
        <v>39</v>
      </c>
      <c r="E9" s="29" t="s">
        <v>40</v>
      </c>
      <c r="F9" s="28" t="s">
        <v>41</v>
      </c>
      <c r="G9" s="28" t="s">
        <v>42</v>
      </c>
      <c r="H9" s="837"/>
      <c r="I9" s="746">
        <v>1</v>
      </c>
      <c r="J9" s="34" t="s">
        <v>106</v>
      </c>
      <c r="K9" s="29" t="s">
        <v>44</v>
      </c>
      <c r="L9" s="30" t="s">
        <v>107</v>
      </c>
      <c r="M9" s="36" t="s">
        <v>51</v>
      </c>
      <c r="N9" s="754" t="s">
        <v>62</v>
      </c>
      <c r="O9" s="841"/>
      <c r="P9" s="848"/>
      <c r="Q9" s="34" t="s">
        <v>108</v>
      </c>
      <c r="R9" s="746" t="s">
        <v>50</v>
      </c>
      <c r="S9" s="36" t="s">
        <v>51</v>
      </c>
      <c r="T9" s="746">
        <v>1</v>
      </c>
      <c r="U9" s="36" t="s">
        <v>52</v>
      </c>
      <c r="V9" s="754" t="s">
        <v>62</v>
      </c>
      <c r="W9" s="746"/>
      <c r="X9" s="746" t="s">
        <v>109</v>
      </c>
      <c r="Y9" s="746" t="s">
        <v>110</v>
      </c>
      <c r="Z9" s="746" t="s">
        <v>111</v>
      </c>
      <c r="AA9" s="746" t="s">
        <v>112</v>
      </c>
      <c r="AB9" s="34" t="s">
        <v>113</v>
      </c>
      <c r="AC9" s="746" t="s">
        <v>114</v>
      </c>
      <c r="AD9" s="746" t="s">
        <v>115</v>
      </c>
      <c r="AE9" s="570" t="s">
        <v>116</v>
      </c>
      <c r="AF9" s="104" t="s">
        <v>117</v>
      </c>
      <c r="AG9" s="143"/>
    </row>
    <row r="10" spans="1:33" ht="188.25" customHeight="1" x14ac:dyDescent="0.25">
      <c r="A10" s="9" t="s">
        <v>36</v>
      </c>
      <c r="B10" s="27" t="s">
        <v>118</v>
      </c>
      <c r="C10" s="28" t="s">
        <v>38</v>
      </c>
      <c r="D10" s="29" t="s">
        <v>39</v>
      </c>
      <c r="E10" s="29" t="s">
        <v>40</v>
      </c>
      <c r="F10" s="29" t="s">
        <v>119</v>
      </c>
      <c r="G10" s="29" t="s">
        <v>120</v>
      </c>
      <c r="H10" s="835">
        <v>2</v>
      </c>
      <c r="I10" s="746">
        <v>1</v>
      </c>
      <c r="J10" s="29" t="s">
        <v>121</v>
      </c>
      <c r="K10" s="29" t="s">
        <v>44</v>
      </c>
      <c r="L10" s="30" t="s">
        <v>45</v>
      </c>
      <c r="M10" s="36" t="s">
        <v>51</v>
      </c>
      <c r="N10" s="754" t="s">
        <v>62</v>
      </c>
      <c r="O10" s="841"/>
      <c r="P10" s="848"/>
      <c r="Q10" s="29" t="s">
        <v>122</v>
      </c>
      <c r="R10" s="746" t="s">
        <v>50</v>
      </c>
      <c r="S10" s="31" t="s">
        <v>51</v>
      </c>
      <c r="T10" s="570">
        <v>1</v>
      </c>
      <c r="U10" s="36" t="s">
        <v>52</v>
      </c>
      <c r="V10" s="754" t="s">
        <v>62</v>
      </c>
      <c r="W10" s="570"/>
      <c r="X10" s="746" t="s">
        <v>123</v>
      </c>
      <c r="Y10" s="746" t="s">
        <v>124</v>
      </c>
      <c r="Z10" s="746" t="s">
        <v>125</v>
      </c>
      <c r="AA10" s="746" t="s">
        <v>126</v>
      </c>
      <c r="AB10" s="746" t="s">
        <v>127</v>
      </c>
      <c r="AC10" s="746" t="s">
        <v>127</v>
      </c>
      <c r="AD10" s="746" t="s">
        <v>127</v>
      </c>
      <c r="AE10" s="570" t="s">
        <v>128</v>
      </c>
      <c r="AF10" s="104" t="s">
        <v>129</v>
      </c>
      <c r="AG10" s="144"/>
    </row>
    <row r="11" spans="1:33" ht="120" hidden="1" customHeight="1" x14ac:dyDescent="0.25">
      <c r="A11" s="9" t="s">
        <v>36</v>
      </c>
      <c r="B11" s="27" t="s">
        <v>130</v>
      </c>
      <c r="C11" s="28" t="s">
        <v>38</v>
      </c>
      <c r="D11" s="29" t="s">
        <v>39</v>
      </c>
      <c r="E11" s="29" t="s">
        <v>40</v>
      </c>
      <c r="F11" s="29" t="s">
        <v>119</v>
      </c>
      <c r="G11" s="29" t="s">
        <v>120</v>
      </c>
      <c r="H11" s="837"/>
      <c r="I11" s="746">
        <v>1</v>
      </c>
      <c r="J11" s="34" t="s">
        <v>131</v>
      </c>
      <c r="K11" s="29" t="s">
        <v>44</v>
      </c>
      <c r="L11" s="30" t="s">
        <v>107</v>
      </c>
      <c r="M11" s="36" t="s">
        <v>46</v>
      </c>
      <c r="N11" s="754" t="s">
        <v>47</v>
      </c>
      <c r="O11" s="841"/>
      <c r="P11" s="848"/>
      <c r="Q11" s="34" t="s">
        <v>132</v>
      </c>
      <c r="R11" s="746" t="s">
        <v>50</v>
      </c>
      <c r="S11" s="31" t="s">
        <v>133</v>
      </c>
      <c r="T11" s="746">
        <v>1</v>
      </c>
      <c r="U11" s="36" t="s">
        <v>52</v>
      </c>
      <c r="V11" s="754" t="s">
        <v>47</v>
      </c>
      <c r="W11" s="746"/>
      <c r="X11" s="746" t="s">
        <v>134</v>
      </c>
      <c r="Y11" s="746" t="s">
        <v>135</v>
      </c>
      <c r="Z11" s="746" t="s">
        <v>136</v>
      </c>
      <c r="AA11" s="746" t="s">
        <v>56</v>
      </c>
      <c r="AB11" s="34" t="s">
        <v>137</v>
      </c>
      <c r="AC11" s="34" t="s">
        <v>137</v>
      </c>
      <c r="AD11" s="34" t="s">
        <v>137</v>
      </c>
      <c r="AE11" s="570" t="s">
        <v>138</v>
      </c>
      <c r="AF11" s="12" t="s">
        <v>139</v>
      </c>
      <c r="AG11" s="104"/>
    </row>
    <row r="12" spans="1:33" ht="120" hidden="1" customHeight="1" x14ac:dyDescent="0.25">
      <c r="A12" s="9" t="s">
        <v>36</v>
      </c>
      <c r="B12" s="27" t="s">
        <v>140</v>
      </c>
      <c r="C12" s="29" t="s">
        <v>38</v>
      </c>
      <c r="D12" s="29" t="s">
        <v>39</v>
      </c>
      <c r="E12" s="29" t="s">
        <v>40</v>
      </c>
      <c r="F12" s="29" t="s">
        <v>141</v>
      </c>
      <c r="G12" s="29" t="s">
        <v>120</v>
      </c>
      <c r="H12" s="835">
        <v>2</v>
      </c>
      <c r="I12" s="746">
        <v>1</v>
      </c>
      <c r="J12" s="34" t="s">
        <v>142</v>
      </c>
      <c r="K12" s="29" t="s">
        <v>44</v>
      </c>
      <c r="L12" s="30" t="s">
        <v>81</v>
      </c>
      <c r="M12" s="36" t="s">
        <v>46</v>
      </c>
      <c r="N12" s="754" t="s">
        <v>47</v>
      </c>
      <c r="O12" s="841"/>
      <c r="P12" s="848"/>
      <c r="Q12" s="34" t="s">
        <v>143</v>
      </c>
      <c r="R12" s="746" t="s">
        <v>50</v>
      </c>
      <c r="S12" s="31" t="s">
        <v>133</v>
      </c>
      <c r="T12" s="746">
        <v>1</v>
      </c>
      <c r="U12" s="36" t="s">
        <v>52</v>
      </c>
      <c r="V12" s="754" t="s">
        <v>47</v>
      </c>
      <c r="W12" s="107" t="s">
        <v>144</v>
      </c>
      <c r="X12" s="746" t="s">
        <v>145</v>
      </c>
      <c r="Y12" s="746" t="s">
        <v>135</v>
      </c>
      <c r="Z12" s="746" t="s">
        <v>136</v>
      </c>
      <c r="AA12" s="746" t="s">
        <v>56</v>
      </c>
      <c r="AB12" s="34" t="s">
        <v>146</v>
      </c>
      <c r="AC12" s="746" t="s">
        <v>147</v>
      </c>
      <c r="AD12" s="746" t="s">
        <v>148</v>
      </c>
      <c r="AE12" s="570" t="s">
        <v>148</v>
      </c>
      <c r="AF12" s="12" t="s">
        <v>149</v>
      </c>
      <c r="AG12" s="104"/>
    </row>
    <row r="13" spans="1:33" ht="238.5" customHeight="1" x14ac:dyDescent="0.25">
      <c r="A13" s="9" t="s">
        <v>36</v>
      </c>
      <c r="B13" s="27" t="s">
        <v>150</v>
      </c>
      <c r="C13" s="29" t="s">
        <v>38</v>
      </c>
      <c r="D13" s="29" t="s">
        <v>39</v>
      </c>
      <c r="E13" s="29" t="s">
        <v>40</v>
      </c>
      <c r="F13" s="29" t="s">
        <v>141</v>
      </c>
      <c r="G13" s="29" t="s">
        <v>120</v>
      </c>
      <c r="H13" s="837"/>
      <c r="I13" s="746">
        <v>1</v>
      </c>
      <c r="J13" s="29" t="s">
        <v>151</v>
      </c>
      <c r="K13" s="29" t="s">
        <v>44</v>
      </c>
      <c r="L13" s="30" t="s">
        <v>45</v>
      </c>
      <c r="M13" s="570" t="s">
        <v>152</v>
      </c>
      <c r="N13" s="754" t="s">
        <v>62</v>
      </c>
      <c r="O13" s="841"/>
      <c r="P13" s="848"/>
      <c r="Q13" s="29" t="s">
        <v>153</v>
      </c>
      <c r="R13" s="746" t="s">
        <v>50</v>
      </c>
      <c r="S13" s="31" t="s">
        <v>51</v>
      </c>
      <c r="T13" s="570">
        <v>1</v>
      </c>
      <c r="U13" s="36" t="s">
        <v>52</v>
      </c>
      <c r="V13" s="754" t="s">
        <v>62</v>
      </c>
      <c r="W13" s="570"/>
      <c r="X13" s="746" t="s">
        <v>154</v>
      </c>
      <c r="Y13" s="746" t="s">
        <v>155</v>
      </c>
      <c r="Z13" s="746" t="s">
        <v>156</v>
      </c>
      <c r="AA13" s="746" t="s">
        <v>157</v>
      </c>
      <c r="AB13" s="37" t="s">
        <v>158</v>
      </c>
      <c r="AC13" s="746" t="s">
        <v>159</v>
      </c>
      <c r="AD13" s="746" t="s">
        <v>160</v>
      </c>
      <c r="AE13" s="570" t="s">
        <v>161</v>
      </c>
      <c r="AF13" s="104" t="s">
        <v>162</v>
      </c>
      <c r="AG13" s="143"/>
    </row>
    <row r="14" spans="1:33" ht="158.25" customHeight="1" x14ac:dyDescent="0.25">
      <c r="A14" s="9" t="s">
        <v>36</v>
      </c>
      <c r="B14" s="27" t="s">
        <v>163</v>
      </c>
      <c r="C14" s="29" t="s">
        <v>38</v>
      </c>
      <c r="D14" s="29" t="s">
        <v>39</v>
      </c>
      <c r="E14" s="29" t="s">
        <v>40</v>
      </c>
      <c r="F14" s="29" t="s">
        <v>164</v>
      </c>
      <c r="G14" s="29" t="s">
        <v>42</v>
      </c>
      <c r="H14" s="843"/>
      <c r="I14" s="746">
        <v>1</v>
      </c>
      <c r="J14" s="29" t="s">
        <v>165</v>
      </c>
      <c r="K14" s="29" t="s">
        <v>44</v>
      </c>
      <c r="L14" s="30" t="s">
        <v>45</v>
      </c>
      <c r="M14" s="570" t="s">
        <v>51</v>
      </c>
      <c r="N14" s="754" t="s">
        <v>62</v>
      </c>
      <c r="O14" s="841"/>
      <c r="P14" s="848"/>
      <c r="Q14" s="29" t="s">
        <v>166</v>
      </c>
      <c r="R14" s="746" t="s">
        <v>50</v>
      </c>
      <c r="S14" s="31" t="s">
        <v>51</v>
      </c>
      <c r="T14" s="570">
        <v>1</v>
      </c>
      <c r="U14" s="570" t="s">
        <v>52</v>
      </c>
      <c r="V14" s="754" t="s">
        <v>62</v>
      </c>
      <c r="W14" s="570"/>
      <c r="X14" s="746" t="s">
        <v>167</v>
      </c>
      <c r="Y14" s="746" t="s">
        <v>168</v>
      </c>
      <c r="Z14" s="746" t="s">
        <v>169</v>
      </c>
      <c r="AA14" s="746" t="s">
        <v>170</v>
      </c>
      <c r="AB14" s="37" t="s">
        <v>171</v>
      </c>
      <c r="AC14" s="746" t="s">
        <v>172</v>
      </c>
      <c r="AD14" s="746" t="s">
        <v>173</v>
      </c>
      <c r="AE14" s="570" t="s">
        <v>174</v>
      </c>
      <c r="AF14" s="104" t="s">
        <v>175</v>
      </c>
      <c r="AG14" s="143"/>
    </row>
    <row r="15" spans="1:33" ht="120" hidden="1" customHeight="1" x14ac:dyDescent="0.25">
      <c r="A15" s="9" t="s">
        <v>36</v>
      </c>
      <c r="B15" s="27" t="s">
        <v>176</v>
      </c>
      <c r="C15" s="29" t="s">
        <v>38</v>
      </c>
      <c r="D15" s="29" t="s">
        <v>39</v>
      </c>
      <c r="E15" s="29" t="s">
        <v>40</v>
      </c>
      <c r="F15" s="29" t="s">
        <v>164</v>
      </c>
      <c r="G15" s="29" t="s">
        <v>42</v>
      </c>
      <c r="H15" s="843"/>
      <c r="I15" s="842">
        <v>1</v>
      </c>
      <c r="J15" s="35" t="s">
        <v>177</v>
      </c>
      <c r="K15" s="29" t="s">
        <v>44</v>
      </c>
      <c r="L15" s="30" t="s">
        <v>45</v>
      </c>
      <c r="M15" s="36" t="s">
        <v>90</v>
      </c>
      <c r="N15" s="754" t="s">
        <v>47</v>
      </c>
      <c r="O15" s="841"/>
      <c r="P15" s="848"/>
      <c r="Q15" s="35" t="s">
        <v>178</v>
      </c>
      <c r="R15" s="741" t="s">
        <v>50</v>
      </c>
      <c r="S15" s="31" t="s">
        <v>51</v>
      </c>
      <c r="T15" s="36">
        <v>1</v>
      </c>
      <c r="U15" s="36" t="s">
        <v>52</v>
      </c>
      <c r="V15" s="754" t="s">
        <v>47</v>
      </c>
      <c r="W15" s="36"/>
      <c r="X15" s="741" t="s">
        <v>179</v>
      </c>
      <c r="Y15" s="741" t="s">
        <v>180</v>
      </c>
      <c r="Z15" s="741" t="s">
        <v>169</v>
      </c>
      <c r="AA15" s="741" t="s">
        <v>181</v>
      </c>
      <c r="AB15" s="741" t="s">
        <v>182</v>
      </c>
      <c r="AC15" s="741" t="s">
        <v>183</v>
      </c>
      <c r="AD15" s="741" t="s">
        <v>184</v>
      </c>
      <c r="AE15" s="135" t="s">
        <v>185</v>
      </c>
      <c r="AF15" s="120" t="s">
        <v>185</v>
      </c>
      <c r="AG15" s="139"/>
    </row>
    <row r="16" spans="1:33" ht="120" customHeight="1" x14ac:dyDescent="0.25">
      <c r="A16" s="9" t="s">
        <v>36</v>
      </c>
      <c r="B16" s="27" t="s">
        <v>186</v>
      </c>
      <c r="C16" s="29" t="s">
        <v>38</v>
      </c>
      <c r="D16" s="29" t="s">
        <v>39</v>
      </c>
      <c r="E16" s="29" t="s">
        <v>40</v>
      </c>
      <c r="F16" s="29" t="s">
        <v>164</v>
      </c>
      <c r="G16" s="29" t="s">
        <v>42</v>
      </c>
      <c r="H16" s="843"/>
      <c r="I16" s="851"/>
      <c r="J16" s="35" t="s">
        <v>177</v>
      </c>
      <c r="K16" s="29" t="s">
        <v>44</v>
      </c>
      <c r="L16" s="30" t="s">
        <v>81</v>
      </c>
      <c r="M16" s="36" t="s">
        <v>51</v>
      </c>
      <c r="N16" s="754" t="s">
        <v>62</v>
      </c>
      <c r="O16" s="841"/>
      <c r="P16" s="848"/>
      <c r="Q16" s="35" t="s">
        <v>187</v>
      </c>
      <c r="R16" s="741" t="s">
        <v>50</v>
      </c>
      <c r="S16" s="31" t="s">
        <v>51</v>
      </c>
      <c r="T16" s="36">
        <v>1</v>
      </c>
      <c r="U16" s="36" t="s">
        <v>52</v>
      </c>
      <c r="V16" s="754" t="s">
        <v>62</v>
      </c>
      <c r="W16" s="36"/>
      <c r="X16" s="741"/>
      <c r="Y16" s="741" t="s">
        <v>188</v>
      </c>
      <c r="Z16" s="741" t="s">
        <v>188</v>
      </c>
      <c r="AA16" s="741" t="s">
        <v>189</v>
      </c>
      <c r="AB16" s="37" t="s">
        <v>190</v>
      </c>
      <c r="AC16" s="37" t="s">
        <v>190</v>
      </c>
      <c r="AD16" s="746" t="s">
        <v>102</v>
      </c>
      <c r="AE16" s="570" t="s">
        <v>191</v>
      </c>
      <c r="AF16" s="13" t="s">
        <v>192</v>
      </c>
      <c r="AG16" s="143"/>
    </row>
    <row r="17" spans="1:33" ht="120" customHeight="1" x14ac:dyDescent="0.25">
      <c r="A17" s="9" t="s">
        <v>36</v>
      </c>
      <c r="B17" s="27" t="s">
        <v>193</v>
      </c>
      <c r="C17" s="29" t="s">
        <v>38</v>
      </c>
      <c r="D17" s="29" t="s">
        <v>39</v>
      </c>
      <c r="E17" s="29" t="s">
        <v>194</v>
      </c>
      <c r="F17" s="29" t="s">
        <v>195</v>
      </c>
      <c r="G17" s="29" t="s">
        <v>120</v>
      </c>
      <c r="H17" s="835">
        <v>2</v>
      </c>
      <c r="I17" s="746">
        <v>1</v>
      </c>
      <c r="J17" s="29" t="s">
        <v>196</v>
      </c>
      <c r="K17" s="29" t="s">
        <v>197</v>
      </c>
      <c r="L17" s="30" t="s">
        <v>45</v>
      </c>
      <c r="M17" s="570" t="s">
        <v>51</v>
      </c>
      <c r="N17" s="754" t="s">
        <v>62</v>
      </c>
      <c r="O17" s="841"/>
      <c r="P17" s="848"/>
      <c r="Q17" s="36" t="s">
        <v>198</v>
      </c>
      <c r="R17" s="570" t="s">
        <v>50</v>
      </c>
      <c r="S17" s="31" t="s">
        <v>199</v>
      </c>
      <c r="T17" s="570">
        <v>1</v>
      </c>
      <c r="U17" s="570" t="s">
        <v>52</v>
      </c>
      <c r="V17" s="754" t="s">
        <v>62</v>
      </c>
      <c r="W17" s="570" t="s">
        <v>200</v>
      </c>
      <c r="X17" s="570" t="s">
        <v>201</v>
      </c>
      <c r="Y17" s="570" t="s">
        <v>202</v>
      </c>
      <c r="Z17" s="570" t="s">
        <v>203</v>
      </c>
      <c r="AA17" s="570" t="s">
        <v>204</v>
      </c>
      <c r="AB17" s="37" t="s">
        <v>205</v>
      </c>
      <c r="AC17" s="570" t="s">
        <v>206</v>
      </c>
      <c r="AD17" s="570" t="s">
        <v>207</v>
      </c>
      <c r="AE17" s="570" t="s">
        <v>208</v>
      </c>
      <c r="AF17" s="12" t="s">
        <v>747</v>
      </c>
      <c r="AG17" s="143"/>
    </row>
    <row r="18" spans="1:33" ht="181.5" customHeight="1" x14ac:dyDescent="0.25">
      <c r="A18" s="9" t="s">
        <v>36</v>
      </c>
      <c r="B18" s="27" t="s">
        <v>210</v>
      </c>
      <c r="C18" s="29" t="s">
        <v>38</v>
      </c>
      <c r="D18" s="29" t="s">
        <v>39</v>
      </c>
      <c r="E18" s="29" t="s">
        <v>194</v>
      </c>
      <c r="F18" s="29" t="s">
        <v>195</v>
      </c>
      <c r="G18" s="29" t="s">
        <v>120</v>
      </c>
      <c r="H18" s="837"/>
      <c r="I18" s="746">
        <v>1</v>
      </c>
      <c r="J18" s="29" t="s">
        <v>748</v>
      </c>
      <c r="K18" s="29" t="s">
        <v>197</v>
      </c>
      <c r="L18" s="30" t="s">
        <v>45</v>
      </c>
      <c r="M18" s="570" t="s">
        <v>51</v>
      </c>
      <c r="N18" s="754" t="s">
        <v>62</v>
      </c>
      <c r="O18" s="841"/>
      <c r="P18" s="848"/>
      <c r="Q18" s="36" t="s">
        <v>212</v>
      </c>
      <c r="R18" s="570" t="s">
        <v>50</v>
      </c>
      <c r="S18" s="31" t="s">
        <v>199</v>
      </c>
      <c r="T18" s="570">
        <v>1</v>
      </c>
      <c r="U18" s="570" t="s">
        <v>52</v>
      </c>
      <c r="V18" s="754" t="s">
        <v>62</v>
      </c>
      <c r="W18" s="570" t="s">
        <v>213</v>
      </c>
      <c r="X18" s="570" t="s">
        <v>214</v>
      </c>
      <c r="Y18" s="570" t="s">
        <v>215</v>
      </c>
      <c r="Z18" s="570" t="s">
        <v>216</v>
      </c>
      <c r="AA18" s="570" t="s">
        <v>216</v>
      </c>
      <c r="AB18" s="38" t="s">
        <v>217</v>
      </c>
      <c r="AC18" s="570" t="s">
        <v>218</v>
      </c>
      <c r="AD18" s="570" t="s">
        <v>219</v>
      </c>
      <c r="AE18" s="570" t="s">
        <v>220</v>
      </c>
      <c r="AF18" s="12" t="s">
        <v>749</v>
      </c>
      <c r="AG18" s="144"/>
    </row>
    <row r="19" spans="1:33" ht="120" customHeight="1" x14ac:dyDescent="0.25">
      <c r="A19" s="9" t="s">
        <v>36</v>
      </c>
      <c r="B19" s="27" t="s">
        <v>222</v>
      </c>
      <c r="C19" s="29" t="s">
        <v>38</v>
      </c>
      <c r="D19" s="29" t="s">
        <v>39</v>
      </c>
      <c r="E19" s="29" t="s">
        <v>194</v>
      </c>
      <c r="F19" s="29" t="s">
        <v>223</v>
      </c>
      <c r="G19" s="29" t="s">
        <v>224</v>
      </c>
      <c r="H19" s="838">
        <v>1</v>
      </c>
      <c r="I19" s="838">
        <v>1</v>
      </c>
      <c r="J19" s="29" t="s">
        <v>225</v>
      </c>
      <c r="K19" s="29" t="s">
        <v>197</v>
      </c>
      <c r="L19" s="38" t="s">
        <v>226</v>
      </c>
      <c r="M19" s="570" t="s">
        <v>227</v>
      </c>
      <c r="N19" s="754" t="s">
        <v>62</v>
      </c>
      <c r="O19" s="841"/>
      <c r="P19" s="848"/>
      <c r="Q19" s="29" t="s">
        <v>228</v>
      </c>
      <c r="R19" s="746" t="s">
        <v>229</v>
      </c>
      <c r="S19" s="31" t="s">
        <v>199</v>
      </c>
      <c r="T19" s="39">
        <v>1</v>
      </c>
      <c r="U19" s="39" t="s">
        <v>52</v>
      </c>
      <c r="V19" s="754" t="s">
        <v>62</v>
      </c>
      <c r="W19" s="107" t="s">
        <v>230</v>
      </c>
      <c r="X19" s="746" t="s">
        <v>231</v>
      </c>
      <c r="Y19" s="570" t="s">
        <v>232</v>
      </c>
      <c r="Z19" s="570" t="s">
        <v>233</v>
      </c>
      <c r="AA19" s="746" t="s">
        <v>234</v>
      </c>
      <c r="AB19" s="41" t="s">
        <v>235</v>
      </c>
      <c r="AC19" s="41" t="s">
        <v>236</v>
      </c>
      <c r="AD19" s="746" t="s">
        <v>237</v>
      </c>
      <c r="AE19" s="746" t="s">
        <v>238</v>
      </c>
      <c r="AF19" s="104" t="s">
        <v>238</v>
      </c>
      <c r="AG19" s="143"/>
    </row>
    <row r="20" spans="1:33" ht="120" customHeight="1" x14ac:dyDescent="0.25">
      <c r="A20" s="9" t="s">
        <v>36</v>
      </c>
      <c r="B20" s="27" t="s">
        <v>239</v>
      </c>
      <c r="C20" s="29" t="s">
        <v>38</v>
      </c>
      <c r="D20" s="29" t="s">
        <v>39</v>
      </c>
      <c r="E20" s="29" t="s">
        <v>194</v>
      </c>
      <c r="F20" s="29" t="s">
        <v>223</v>
      </c>
      <c r="G20" s="29" t="s">
        <v>224</v>
      </c>
      <c r="H20" s="839"/>
      <c r="I20" s="836"/>
      <c r="J20" s="29" t="s">
        <v>225</v>
      </c>
      <c r="K20" s="29" t="s">
        <v>197</v>
      </c>
      <c r="L20" s="40" t="s">
        <v>240</v>
      </c>
      <c r="M20" s="570" t="s">
        <v>227</v>
      </c>
      <c r="N20" s="754" t="s">
        <v>62</v>
      </c>
      <c r="O20" s="841"/>
      <c r="P20" s="848"/>
      <c r="Q20" s="29" t="s">
        <v>228</v>
      </c>
      <c r="R20" s="746" t="s">
        <v>229</v>
      </c>
      <c r="S20" s="31" t="s">
        <v>199</v>
      </c>
      <c r="T20" s="39">
        <v>1</v>
      </c>
      <c r="U20" s="39" t="s">
        <v>52</v>
      </c>
      <c r="V20" s="754" t="s">
        <v>62</v>
      </c>
      <c r="W20" s="107" t="s">
        <v>241</v>
      </c>
      <c r="X20" s="746" t="s">
        <v>242</v>
      </c>
      <c r="Y20" s="570" t="s">
        <v>243</v>
      </c>
      <c r="Z20" s="570" t="s">
        <v>244</v>
      </c>
      <c r="AA20" s="746" t="s">
        <v>245</v>
      </c>
      <c r="AB20" s="41" t="s">
        <v>246</v>
      </c>
      <c r="AC20" s="41" t="s">
        <v>247</v>
      </c>
      <c r="AD20" s="746" t="s">
        <v>248</v>
      </c>
      <c r="AE20" s="746" t="s">
        <v>249</v>
      </c>
      <c r="AF20" s="104" t="s">
        <v>250</v>
      </c>
      <c r="AG20" s="143"/>
    </row>
    <row r="21" spans="1:33" ht="120" hidden="1" customHeight="1" x14ac:dyDescent="0.25">
      <c r="A21" s="9" t="s">
        <v>36</v>
      </c>
      <c r="B21" s="27" t="s">
        <v>251</v>
      </c>
      <c r="C21" s="29" t="s">
        <v>38</v>
      </c>
      <c r="D21" s="29" t="s">
        <v>39</v>
      </c>
      <c r="E21" s="29" t="s">
        <v>40</v>
      </c>
      <c r="F21" s="29" t="s">
        <v>252</v>
      </c>
      <c r="G21" s="29" t="s">
        <v>120</v>
      </c>
      <c r="H21" s="746">
        <v>2</v>
      </c>
      <c r="I21" s="746">
        <v>1</v>
      </c>
      <c r="J21" s="34" t="s">
        <v>253</v>
      </c>
      <c r="K21" s="29" t="s">
        <v>44</v>
      </c>
      <c r="L21" s="30" t="s">
        <v>81</v>
      </c>
      <c r="M21" s="36" t="s">
        <v>133</v>
      </c>
      <c r="N21" s="754" t="s">
        <v>47</v>
      </c>
      <c r="O21" s="841"/>
      <c r="P21" s="848"/>
      <c r="Q21" s="34" t="s">
        <v>254</v>
      </c>
      <c r="R21" s="746" t="s">
        <v>50</v>
      </c>
      <c r="S21" s="31" t="s">
        <v>76</v>
      </c>
      <c r="T21" s="746">
        <v>1</v>
      </c>
      <c r="U21" s="570" t="s">
        <v>52</v>
      </c>
      <c r="V21" s="754" t="s">
        <v>47</v>
      </c>
      <c r="W21" s="746"/>
      <c r="X21" s="746" t="s">
        <v>255</v>
      </c>
      <c r="Y21" s="746" t="s">
        <v>256</v>
      </c>
      <c r="Z21" s="746" t="s">
        <v>257</v>
      </c>
      <c r="AA21" s="746" t="s">
        <v>84</v>
      </c>
      <c r="AB21" s="34" t="s">
        <v>258</v>
      </c>
      <c r="AC21" s="746" t="s">
        <v>259</v>
      </c>
      <c r="AD21" s="746" t="s">
        <v>260</v>
      </c>
      <c r="AE21" s="570" t="s">
        <v>261</v>
      </c>
      <c r="AF21" s="12" t="s">
        <v>261</v>
      </c>
      <c r="AG21" s="104"/>
    </row>
    <row r="22" spans="1:33" ht="120" hidden="1" customHeight="1" x14ac:dyDescent="0.25">
      <c r="A22" s="9" t="s">
        <v>36</v>
      </c>
      <c r="B22" s="27" t="s">
        <v>262</v>
      </c>
      <c r="C22" s="29" t="s">
        <v>38</v>
      </c>
      <c r="D22" s="29" t="s">
        <v>263</v>
      </c>
      <c r="E22" s="29" t="s">
        <v>40</v>
      </c>
      <c r="F22" s="34" t="s">
        <v>264</v>
      </c>
      <c r="G22" s="746" t="s">
        <v>265</v>
      </c>
      <c r="H22" s="746">
        <v>1</v>
      </c>
      <c r="I22" s="746">
        <v>1</v>
      </c>
      <c r="J22" s="34" t="s">
        <v>266</v>
      </c>
      <c r="K22" s="29" t="s">
        <v>44</v>
      </c>
      <c r="L22" s="30" t="s">
        <v>267</v>
      </c>
      <c r="M22" s="570" t="s">
        <v>268</v>
      </c>
      <c r="N22" s="754" t="s">
        <v>47</v>
      </c>
      <c r="O22" s="841"/>
      <c r="P22" s="848"/>
      <c r="Q22" s="34" t="s">
        <v>269</v>
      </c>
      <c r="R22" s="746" t="s">
        <v>50</v>
      </c>
      <c r="S22" s="31" t="s">
        <v>152</v>
      </c>
      <c r="T22" s="746">
        <v>1</v>
      </c>
      <c r="U22" s="570" t="s">
        <v>52</v>
      </c>
      <c r="V22" s="754" t="s">
        <v>47</v>
      </c>
      <c r="W22" s="746"/>
      <c r="X22" s="746"/>
      <c r="Y22" s="746" t="s">
        <v>270</v>
      </c>
      <c r="Z22" s="746" t="s">
        <v>271</v>
      </c>
      <c r="AA22" s="746" t="s">
        <v>272</v>
      </c>
      <c r="AB22" s="34" t="s">
        <v>273</v>
      </c>
      <c r="AC22" s="34" t="s">
        <v>274</v>
      </c>
      <c r="AD22" s="34" t="s">
        <v>275</v>
      </c>
      <c r="AE22" s="38" t="s">
        <v>276</v>
      </c>
      <c r="AF22" s="104" t="s">
        <v>277</v>
      </c>
      <c r="AG22" s="104"/>
    </row>
    <row r="23" spans="1:33" ht="148.5" customHeight="1" x14ac:dyDescent="0.25">
      <c r="A23" s="9" t="s">
        <v>36</v>
      </c>
      <c r="B23" s="27" t="s">
        <v>278</v>
      </c>
      <c r="C23" s="29" t="s">
        <v>38</v>
      </c>
      <c r="D23" s="29" t="s">
        <v>263</v>
      </c>
      <c r="E23" s="29" t="s">
        <v>40</v>
      </c>
      <c r="F23" s="29" t="s">
        <v>279</v>
      </c>
      <c r="G23" s="41" t="s">
        <v>280</v>
      </c>
      <c r="H23" s="570">
        <v>1</v>
      </c>
      <c r="I23" s="570">
        <v>1</v>
      </c>
      <c r="J23" s="28" t="s">
        <v>281</v>
      </c>
      <c r="K23" s="29" t="s">
        <v>44</v>
      </c>
      <c r="L23" s="41" t="s">
        <v>282</v>
      </c>
      <c r="M23" s="570" t="s">
        <v>152</v>
      </c>
      <c r="N23" s="754" t="s">
        <v>62</v>
      </c>
      <c r="O23" s="841"/>
      <c r="P23" s="848"/>
      <c r="Q23" s="28" t="s">
        <v>283</v>
      </c>
      <c r="R23" s="570" t="s">
        <v>50</v>
      </c>
      <c r="S23" s="31" t="s">
        <v>152</v>
      </c>
      <c r="T23" s="36">
        <v>1</v>
      </c>
      <c r="U23" s="36" t="s">
        <v>52</v>
      </c>
      <c r="V23" s="754" t="s">
        <v>62</v>
      </c>
      <c r="W23" s="570"/>
      <c r="X23" s="570"/>
      <c r="Y23" s="570" t="s">
        <v>284</v>
      </c>
      <c r="Z23" s="570" t="s">
        <v>285</v>
      </c>
      <c r="AA23" s="570" t="s">
        <v>286</v>
      </c>
      <c r="AB23" s="38" t="s">
        <v>287</v>
      </c>
      <c r="AC23" s="38" t="s">
        <v>288</v>
      </c>
      <c r="AD23" s="38" t="s">
        <v>289</v>
      </c>
      <c r="AE23" s="38" t="s">
        <v>290</v>
      </c>
      <c r="AF23" s="12" t="s">
        <v>291</v>
      </c>
      <c r="AG23" s="143"/>
    </row>
    <row r="24" spans="1:33" ht="252.75" hidden="1" customHeight="1" x14ac:dyDescent="0.25">
      <c r="A24" s="9" t="s">
        <v>36</v>
      </c>
      <c r="B24" s="27" t="s">
        <v>292</v>
      </c>
      <c r="C24" s="29" t="s">
        <v>38</v>
      </c>
      <c r="D24" s="29" t="s">
        <v>263</v>
      </c>
      <c r="E24" s="29" t="s">
        <v>40</v>
      </c>
      <c r="F24" s="29" t="s">
        <v>279</v>
      </c>
      <c r="G24" s="29" t="s">
        <v>293</v>
      </c>
      <c r="H24" s="835">
        <v>1</v>
      </c>
      <c r="I24" s="835">
        <v>1</v>
      </c>
      <c r="J24" s="29" t="s">
        <v>294</v>
      </c>
      <c r="K24" s="29" t="s">
        <v>44</v>
      </c>
      <c r="L24" s="41" t="s">
        <v>295</v>
      </c>
      <c r="M24" s="570" t="s">
        <v>51</v>
      </c>
      <c r="N24" s="754" t="s">
        <v>47</v>
      </c>
      <c r="O24" s="841"/>
      <c r="P24" s="848"/>
      <c r="Q24" s="29" t="s">
        <v>296</v>
      </c>
      <c r="R24" s="746" t="s">
        <v>50</v>
      </c>
      <c r="S24" s="31" t="s">
        <v>51</v>
      </c>
      <c r="T24" s="746">
        <v>1</v>
      </c>
      <c r="U24" s="570" t="s">
        <v>52</v>
      </c>
      <c r="V24" s="754" t="s">
        <v>47</v>
      </c>
      <c r="W24" s="746"/>
      <c r="X24" s="746"/>
      <c r="Y24" s="36" t="s">
        <v>297</v>
      </c>
      <c r="Z24" s="746" t="s">
        <v>298</v>
      </c>
      <c r="AA24" s="746" t="s">
        <v>299</v>
      </c>
      <c r="AB24" s="38" t="s">
        <v>300</v>
      </c>
      <c r="AC24" s="38" t="s">
        <v>301</v>
      </c>
      <c r="AD24" s="746" t="s">
        <v>302</v>
      </c>
      <c r="AE24" s="570" t="s">
        <v>303</v>
      </c>
      <c r="AF24" s="104" t="s">
        <v>304</v>
      </c>
      <c r="AG24" s="104"/>
    </row>
    <row r="25" spans="1:33" ht="120" hidden="1" customHeight="1" x14ac:dyDescent="0.25">
      <c r="A25" s="9" t="s">
        <v>36</v>
      </c>
      <c r="B25" s="27" t="s">
        <v>305</v>
      </c>
      <c r="C25" s="29" t="s">
        <v>38</v>
      </c>
      <c r="D25" s="29" t="s">
        <v>263</v>
      </c>
      <c r="E25" s="29" t="s">
        <v>40</v>
      </c>
      <c r="F25" s="29" t="s">
        <v>279</v>
      </c>
      <c r="G25" s="29" t="s">
        <v>293</v>
      </c>
      <c r="H25" s="836"/>
      <c r="I25" s="836"/>
      <c r="J25" s="29" t="s">
        <v>294</v>
      </c>
      <c r="K25" s="35" t="s">
        <v>306</v>
      </c>
      <c r="L25" s="41" t="s">
        <v>307</v>
      </c>
      <c r="M25" s="570" t="s">
        <v>51</v>
      </c>
      <c r="N25" s="754" t="s">
        <v>47</v>
      </c>
      <c r="O25" s="847"/>
      <c r="P25" s="849"/>
      <c r="Q25" s="29" t="s">
        <v>308</v>
      </c>
      <c r="R25" s="746" t="s">
        <v>309</v>
      </c>
      <c r="S25" s="31" t="s">
        <v>51</v>
      </c>
      <c r="T25" s="740">
        <v>1</v>
      </c>
      <c r="U25" s="39"/>
      <c r="V25" s="754" t="s">
        <v>47</v>
      </c>
      <c r="W25" s="746"/>
      <c r="X25" s="746"/>
      <c r="Y25" s="746" t="s">
        <v>310</v>
      </c>
      <c r="Z25" s="746" t="s">
        <v>310</v>
      </c>
      <c r="AA25" s="746" t="s">
        <v>310</v>
      </c>
      <c r="AB25" s="41" t="s">
        <v>311</v>
      </c>
      <c r="AC25" s="36" t="s">
        <v>311</v>
      </c>
      <c r="AD25" s="36" t="s">
        <v>311</v>
      </c>
      <c r="AE25" s="36" t="s">
        <v>311</v>
      </c>
      <c r="AF25" s="104" t="s">
        <v>304</v>
      </c>
      <c r="AG25" s="104"/>
    </row>
    <row r="26" spans="1:33" ht="120" customHeight="1" x14ac:dyDescent="0.25">
      <c r="A26" s="9" t="s">
        <v>36</v>
      </c>
      <c r="B26" s="27" t="s">
        <v>312</v>
      </c>
      <c r="C26" s="29" t="s">
        <v>38</v>
      </c>
      <c r="D26" s="29" t="s">
        <v>263</v>
      </c>
      <c r="E26" s="29" t="s">
        <v>40</v>
      </c>
      <c r="F26" s="29" t="s">
        <v>279</v>
      </c>
      <c r="G26" s="37" t="s">
        <v>313</v>
      </c>
      <c r="H26" s="741">
        <v>1</v>
      </c>
      <c r="I26" s="741">
        <v>1</v>
      </c>
      <c r="J26" s="35" t="s">
        <v>314</v>
      </c>
      <c r="K26" s="35" t="s">
        <v>306</v>
      </c>
      <c r="L26" s="41" t="s">
        <v>315</v>
      </c>
      <c r="M26" s="31" t="s">
        <v>51</v>
      </c>
      <c r="N26" s="754" t="s">
        <v>62</v>
      </c>
      <c r="O26" s="840">
        <f>711000000</f>
        <v>711000000</v>
      </c>
      <c r="P26" s="842" t="s">
        <v>316</v>
      </c>
      <c r="Q26" s="42" t="s">
        <v>317</v>
      </c>
      <c r="R26" s="36" t="s">
        <v>318</v>
      </c>
      <c r="S26" s="31" t="s">
        <v>51</v>
      </c>
      <c r="T26" s="36">
        <v>1</v>
      </c>
      <c r="U26" s="36" t="s">
        <v>52</v>
      </c>
      <c r="V26" s="754" t="s">
        <v>62</v>
      </c>
      <c r="W26" s="36"/>
      <c r="X26" s="36"/>
      <c r="Y26" s="36" t="s">
        <v>319</v>
      </c>
      <c r="Z26" s="36" t="s">
        <v>319</v>
      </c>
      <c r="AA26" s="36" t="s">
        <v>320</v>
      </c>
      <c r="AB26" s="41" t="s">
        <v>321</v>
      </c>
      <c r="AC26" s="36" t="s">
        <v>322</v>
      </c>
      <c r="AD26" s="36" t="s">
        <v>322</v>
      </c>
      <c r="AE26" s="36" t="s">
        <v>322</v>
      </c>
      <c r="AF26" s="14"/>
      <c r="AG26" s="143"/>
    </row>
    <row r="27" spans="1:33" ht="310.5" hidden="1" customHeight="1" x14ac:dyDescent="0.25">
      <c r="A27" s="9" t="s">
        <v>36</v>
      </c>
      <c r="B27" s="27" t="s">
        <v>323</v>
      </c>
      <c r="C27" s="29" t="s">
        <v>38</v>
      </c>
      <c r="D27" s="29" t="s">
        <v>263</v>
      </c>
      <c r="E27" s="29" t="s">
        <v>40</v>
      </c>
      <c r="F27" s="29" t="s">
        <v>279</v>
      </c>
      <c r="G27" s="34" t="s">
        <v>324</v>
      </c>
      <c r="H27" s="746">
        <v>1</v>
      </c>
      <c r="I27" s="746">
        <v>1</v>
      </c>
      <c r="J27" s="29" t="s">
        <v>325</v>
      </c>
      <c r="K27" s="746" t="s">
        <v>44</v>
      </c>
      <c r="L27" s="41" t="s">
        <v>326</v>
      </c>
      <c r="M27" s="570" t="s">
        <v>327</v>
      </c>
      <c r="N27" s="754" t="s">
        <v>47</v>
      </c>
      <c r="O27" s="841"/>
      <c r="P27" s="843"/>
      <c r="Q27" s="34" t="s">
        <v>328</v>
      </c>
      <c r="R27" s="570" t="s">
        <v>50</v>
      </c>
      <c r="S27" s="31" t="s">
        <v>327</v>
      </c>
      <c r="T27" s="570">
        <v>1</v>
      </c>
      <c r="U27" s="570" t="s">
        <v>52</v>
      </c>
      <c r="V27" s="754" t="s">
        <v>47</v>
      </c>
      <c r="W27" s="570"/>
      <c r="X27" s="746"/>
      <c r="Y27" s="746" t="s">
        <v>329</v>
      </c>
      <c r="Z27" s="746" t="s">
        <v>329</v>
      </c>
      <c r="AA27" s="746" t="s">
        <v>330</v>
      </c>
      <c r="AB27" s="37" t="s">
        <v>331</v>
      </c>
      <c r="AC27" s="746" t="s">
        <v>332</v>
      </c>
      <c r="AD27" s="746" t="s">
        <v>333</v>
      </c>
      <c r="AE27" s="570" t="s">
        <v>333</v>
      </c>
      <c r="AF27" s="12" t="s">
        <v>333</v>
      </c>
      <c r="AG27" s="104"/>
    </row>
    <row r="28" spans="1:33" ht="164.25" hidden="1" customHeight="1" x14ac:dyDescent="0.25">
      <c r="A28" s="9" t="s">
        <v>36</v>
      </c>
      <c r="B28" s="27" t="s">
        <v>334</v>
      </c>
      <c r="C28" s="29" t="s">
        <v>38</v>
      </c>
      <c r="D28" s="29" t="s">
        <v>263</v>
      </c>
      <c r="E28" s="29" t="s">
        <v>40</v>
      </c>
      <c r="F28" s="35" t="s">
        <v>335</v>
      </c>
      <c r="G28" s="35" t="s">
        <v>336</v>
      </c>
      <c r="H28" s="741">
        <v>5</v>
      </c>
      <c r="I28" s="741">
        <v>5</v>
      </c>
      <c r="J28" s="37" t="s">
        <v>337</v>
      </c>
      <c r="K28" s="35" t="s">
        <v>306</v>
      </c>
      <c r="L28" s="40" t="s">
        <v>338</v>
      </c>
      <c r="M28" s="743" t="s">
        <v>51</v>
      </c>
      <c r="N28" s="754" t="s">
        <v>47</v>
      </c>
      <c r="O28" s="841"/>
      <c r="P28" s="843"/>
      <c r="Q28" s="35" t="s">
        <v>339</v>
      </c>
      <c r="R28" s="743" t="s">
        <v>318</v>
      </c>
      <c r="S28" s="31" t="s">
        <v>51</v>
      </c>
      <c r="T28" s="36">
        <v>5</v>
      </c>
      <c r="U28" s="36" t="s">
        <v>52</v>
      </c>
      <c r="V28" s="754" t="s">
        <v>47</v>
      </c>
      <c r="W28" s="36"/>
      <c r="X28" s="741"/>
      <c r="Y28" s="36" t="s">
        <v>340</v>
      </c>
      <c r="Z28" s="741" t="s">
        <v>341</v>
      </c>
      <c r="AA28" s="741" t="s">
        <v>342</v>
      </c>
      <c r="AB28" s="37" t="s">
        <v>343</v>
      </c>
      <c r="AC28" s="741" t="s">
        <v>344</v>
      </c>
      <c r="AD28" s="741" t="s">
        <v>333</v>
      </c>
      <c r="AE28" s="36" t="s">
        <v>333</v>
      </c>
      <c r="AF28" s="14" t="s">
        <v>333</v>
      </c>
      <c r="AG28" s="13"/>
    </row>
    <row r="29" spans="1:33" ht="251.25" hidden="1" customHeight="1" x14ac:dyDescent="0.25">
      <c r="A29" s="9" t="s">
        <v>36</v>
      </c>
      <c r="B29" s="27" t="s">
        <v>345</v>
      </c>
      <c r="C29" s="29" t="s">
        <v>38</v>
      </c>
      <c r="D29" s="29" t="s">
        <v>263</v>
      </c>
      <c r="E29" s="29" t="s">
        <v>346</v>
      </c>
      <c r="F29" s="35" t="s">
        <v>335</v>
      </c>
      <c r="G29" s="40" t="s">
        <v>347</v>
      </c>
      <c r="H29" s="570">
        <v>2</v>
      </c>
      <c r="I29" s="570">
        <v>2</v>
      </c>
      <c r="J29" s="38" t="s">
        <v>348</v>
      </c>
      <c r="K29" s="35" t="s">
        <v>306</v>
      </c>
      <c r="L29" s="40" t="s">
        <v>349</v>
      </c>
      <c r="M29" s="570" t="s">
        <v>51</v>
      </c>
      <c r="N29" s="754" t="s">
        <v>47</v>
      </c>
      <c r="O29" s="841"/>
      <c r="P29" s="843"/>
      <c r="Q29" s="40" t="s">
        <v>350</v>
      </c>
      <c r="R29" s="570" t="s">
        <v>318</v>
      </c>
      <c r="S29" s="31" t="s">
        <v>51</v>
      </c>
      <c r="T29" s="570">
        <v>2</v>
      </c>
      <c r="U29" s="570" t="s">
        <v>52</v>
      </c>
      <c r="V29" s="754" t="s">
        <v>47</v>
      </c>
      <c r="W29" s="570"/>
      <c r="X29" s="570"/>
      <c r="Y29" s="36" t="s">
        <v>351</v>
      </c>
      <c r="Z29" s="570" t="s">
        <v>352</v>
      </c>
      <c r="AA29" s="570" t="s">
        <v>353</v>
      </c>
      <c r="AB29" s="42" t="s">
        <v>354</v>
      </c>
      <c r="AC29" s="570" t="s">
        <v>344</v>
      </c>
      <c r="AD29" s="570" t="s">
        <v>333</v>
      </c>
      <c r="AE29" s="570" t="s">
        <v>333</v>
      </c>
      <c r="AF29" s="12" t="s">
        <v>333</v>
      </c>
      <c r="AG29" s="12"/>
    </row>
    <row r="30" spans="1:33" ht="384.75" customHeight="1" x14ac:dyDescent="0.25">
      <c r="A30" s="15" t="s">
        <v>355</v>
      </c>
      <c r="B30" s="27" t="s">
        <v>356</v>
      </c>
      <c r="C30" s="35" t="s">
        <v>357</v>
      </c>
      <c r="D30" s="29" t="s">
        <v>263</v>
      </c>
      <c r="E30" s="741" t="s">
        <v>346</v>
      </c>
      <c r="F30" s="35" t="s">
        <v>358</v>
      </c>
      <c r="G30" s="35" t="s">
        <v>359</v>
      </c>
      <c r="H30" s="43">
        <v>0.95</v>
      </c>
      <c r="I30" s="44">
        <v>0.95</v>
      </c>
      <c r="J30" s="42" t="s">
        <v>360</v>
      </c>
      <c r="K30" s="41" t="s">
        <v>306</v>
      </c>
      <c r="L30" s="42" t="s">
        <v>361</v>
      </c>
      <c r="M30" s="36" t="s">
        <v>199</v>
      </c>
      <c r="N30" s="754" t="s">
        <v>62</v>
      </c>
      <c r="O30" s="841"/>
      <c r="P30" s="843"/>
      <c r="Q30" s="35" t="s">
        <v>362</v>
      </c>
      <c r="R30" s="36"/>
      <c r="S30" s="31" t="s">
        <v>199</v>
      </c>
      <c r="T30" s="43">
        <v>0.95</v>
      </c>
      <c r="U30" s="44"/>
      <c r="V30" s="754" t="s">
        <v>62</v>
      </c>
      <c r="W30" s="741"/>
      <c r="X30" s="741"/>
      <c r="Y30" s="36" t="s">
        <v>363</v>
      </c>
      <c r="Z30" s="37" t="s">
        <v>364</v>
      </c>
      <c r="AA30" s="37" t="s">
        <v>365</v>
      </c>
      <c r="AB30" s="35" t="s">
        <v>366</v>
      </c>
      <c r="AC30" s="741" t="s">
        <v>367</v>
      </c>
      <c r="AD30" s="37" t="s">
        <v>368</v>
      </c>
      <c r="AE30" s="42" t="s">
        <v>369</v>
      </c>
      <c r="AF30" s="13"/>
      <c r="AG30" s="143"/>
    </row>
    <row r="31" spans="1:33" ht="150" customHeight="1" x14ac:dyDescent="0.25">
      <c r="A31" s="15" t="s">
        <v>355</v>
      </c>
      <c r="B31" s="27" t="s">
        <v>370</v>
      </c>
      <c r="C31" s="35" t="s">
        <v>357</v>
      </c>
      <c r="D31" s="29" t="s">
        <v>263</v>
      </c>
      <c r="E31" s="36" t="s">
        <v>346</v>
      </c>
      <c r="F31" s="35" t="s">
        <v>358</v>
      </c>
      <c r="G31" s="30" t="s">
        <v>371</v>
      </c>
      <c r="H31" s="36">
        <v>1</v>
      </c>
      <c r="I31" s="743">
        <v>1</v>
      </c>
      <c r="J31" s="45" t="s">
        <v>372</v>
      </c>
      <c r="K31" s="41" t="s">
        <v>306</v>
      </c>
      <c r="L31" s="30" t="s">
        <v>373</v>
      </c>
      <c r="M31" s="36" t="s">
        <v>199</v>
      </c>
      <c r="N31" s="754" t="s">
        <v>62</v>
      </c>
      <c r="O31" s="841"/>
      <c r="P31" s="843"/>
      <c r="Q31" s="30" t="s">
        <v>374</v>
      </c>
      <c r="R31" s="36" t="s">
        <v>318</v>
      </c>
      <c r="S31" s="31" t="s">
        <v>51</v>
      </c>
      <c r="T31" s="36">
        <v>1</v>
      </c>
      <c r="U31" s="36" t="s">
        <v>52</v>
      </c>
      <c r="V31" s="754" t="s">
        <v>62</v>
      </c>
      <c r="W31" s="36"/>
      <c r="X31" s="36"/>
      <c r="Y31" s="36" t="s">
        <v>375</v>
      </c>
      <c r="Z31" s="36" t="s">
        <v>375</v>
      </c>
      <c r="AA31" s="36" t="s">
        <v>375</v>
      </c>
      <c r="AB31" s="42" t="s">
        <v>376</v>
      </c>
      <c r="AC31" s="42" t="s">
        <v>377</v>
      </c>
      <c r="AD31" s="36" t="s">
        <v>378</v>
      </c>
      <c r="AE31" s="36" t="s">
        <v>378</v>
      </c>
      <c r="AF31" s="14"/>
      <c r="AG31" s="143"/>
    </row>
    <row r="32" spans="1:33" ht="186" customHeight="1" x14ac:dyDescent="0.25">
      <c r="A32" s="15" t="s">
        <v>355</v>
      </c>
      <c r="B32" s="27" t="s">
        <v>379</v>
      </c>
      <c r="C32" s="35" t="s">
        <v>357</v>
      </c>
      <c r="D32" s="29" t="s">
        <v>263</v>
      </c>
      <c r="E32" s="741" t="s">
        <v>346</v>
      </c>
      <c r="F32" s="35" t="s">
        <v>358</v>
      </c>
      <c r="G32" s="35" t="s">
        <v>380</v>
      </c>
      <c r="H32" s="43">
        <v>0.95</v>
      </c>
      <c r="I32" s="43">
        <v>0.95</v>
      </c>
      <c r="J32" s="37" t="s">
        <v>381</v>
      </c>
      <c r="K32" s="41" t="s">
        <v>306</v>
      </c>
      <c r="L32" s="30" t="s">
        <v>382</v>
      </c>
      <c r="M32" s="36" t="s">
        <v>199</v>
      </c>
      <c r="N32" s="754" t="s">
        <v>62</v>
      </c>
      <c r="O32" s="841"/>
      <c r="P32" s="843"/>
      <c r="Q32" s="35" t="s">
        <v>383</v>
      </c>
      <c r="R32" s="36"/>
      <c r="S32" s="31" t="s">
        <v>199</v>
      </c>
      <c r="T32" s="43">
        <v>0.95</v>
      </c>
      <c r="U32" s="44"/>
      <c r="V32" s="754" t="s">
        <v>62</v>
      </c>
      <c r="W32" s="741"/>
      <c r="X32" s="741"/>
      <c r="Y32" s="741" t="s">
        <v>384</v>
      </c>
      <c r="Z32" s="741" t="s">
        <v>385</v>
      </c>
      <c r="AA32" s="741" t="s">
        <v>386</v>
      </c>
      <c r="AB32" s="37" t="s">
        <v>387</v>
      </c>
      <c r="AC32" s="741" t="s">
        <v>388</v>
      </c>
      <c r="AD32" s="741" t="s">
        <v>389</v>
      </c>
      <c r="AE32" s="36" t="s">
        <v>390</v>
      </c>
      <c r="AF32" s="13"/>
      <c r="AG32" s="143"/>
    </row>
    <row r="33" spans="1:36" ht="267.75" customHeight="1" x14ac:dyDescent="0.25">
      <c r="A33" s="15" t="s">
        <v>355</v>
      </c>
      <c r="B33" s="27" t="s">
        <v>391</v>
      </c>
      <c r="C33" s="570" t="s">
        <v>38</v>
      </c>
      <c r="D33" s="29" t="s">
        <v>263</v>
      </c>
      <c r="E33" s="570" t="s">
        <v>346</v>
      </c>
      <c r="F33" s="29" t="s">
        <v>392</v>
      </c>
      <c r="G33" s="38" t="s">
        <v>393</v>
      </c>
      <c r="H33" s="570">
        <v>1</v>
      </c>
      <c r="I33" s="570">
        <v>1</v>
      </c>
      <c r="J33" s="38" t="s">
        <v>394</v>
      </c>
      <c r="K33" s="570" t="s">
        <v>306</v>
      </c>
      <c r="L33" s="38" t="s">
        <v>395</v>
      </c>
      <c r="M33" s="570" t="s">
        <v>51</v>
      </c>
      <c r="N33" s="754" t="s">
        <v>62</v>
      </c>
      <c r="O33" s="841"/>
      <c r="P33" s="843"/>
      <c r="Q33" s="38" t="s">
        <v>396</v>
      </c>
      <c r="R33" s="570" t="s">
        <v>318</v>
      </c>
      <c r="S33" s="31" t="s">
        <v>51</v>
      </c>
      <c r="T33" s="570">
        <v>1</v>
      </c>
      <c r="U33" s="570" t="s">
        <v>52</v>
      </c>
      <c r="V33" s="754" t="s">
        <v>62</v>
      </c>
      <c r="W33" s="570"/>
      <c r="X33" s="570"/>
      <c r="Y33" s="570" t="s">
        <v>397</v>
      </c>
      <c r="Z33" s="570" t="s">
        <v>398</v>
      </c>
      <c r="AA33" s="570" t="s">
        <v>399</v>
      </c>
      <c r="AB33" s="42" t="s">
        <v>400</v>
      </c>
      <c r="AC33" s="570" t="s">
        <v>401</v>
      </c>
      <c r="AD33" s="570" t="s">
        <v>402</v>
      </c>
      <c r="AE33" s="570" t="s">
        <v>403</v>
      </c>
      <c r="AF33" s="12" t="s">
        <v>404</v>
      </c>
      <c r="AG33" s="143"/>
    </row>
    <row r="34" spans="1:36" ht="162" hidden="1" customHeight="1" x14ac:dyDescent="0.25">
      <c r="A34" s="15" t="s">
        <v>355</v>
      </c>
      <c r="B34" s="27" t="s">
        <v>405</v>
      </c>
      <c r="C34" s="570" t="s">
        <v>38</v>
      </c>
      <c r="D34" s="29" t="s">
        <v>263</v>
      </c>
      <c r="E34" s="570" t="s">
        <v>346</v>
      </c>
      <c r="F34" s="29" t="s">
        <v>392</v>
      </c>
      <c r="G34" s="38" t="s">
        <v>406</v>
      </c>
      <c r="H34" s="570">
        <v>1</v>
      </c>
      <c r="I34" s="570">
        <v>1</v>
      </c>
      <c r="J34" s="38" t="s">
        <v>407</v>
      </c>
      <c r="K34" s="570" t="s">
        <v>306</v>
      </c>
      <c r="L34" s="30" t="s">
        <v>408</v>
      </c>
      <c r="M34" s="570" t="s">
        <v>51</v>
      </c>
      <c r="N34" s="754" t="s">
        <v>47</v>
      </c>
      <c r="O34" s="847"/>
      <c r="P34" s="851"/>
      <c r="Q34" s="38" t="s">
        <v>409</v>
      </c>
      <c r="R34" s="570" t="s">
        <v>318</v>
      </c>
      <c r="S34" s="31" t="s">
        <v>51</v>
      </c>
      <c r="T34" s="570">
        <v>1</v>
      </c>
      <c r="U34" s="570" t="s">
        <v>52</v>
      </c>
      <c r="V34" s="754" t="s">
        <v>47</v>
      </c>
      <c r="W34" s="570"/>
      <c r="X34" s="570"/>
      <c r="Y34" s="570" t="s">
        <v>410</v>
      </c>
      <c r="Z34" s="570" t="s">
        <v>411</v>
      </c>
      <c r="AA34" s="570" t="s">
        <v>412</v>
      </c>
      <c r="AB34" s="42" t="s">
        <v>413</v>
      </c>
      <c r="AC34" s="570" t="s">
        <v>414</v>
      </c>
      <c r="AD34" s="570" t="s">
        <v>333</v>
      </c>
      <c r="AE34" s="570" t="s">
        <v>333</v>
      </c>
      <c r="AF34" s="12" t="s">
        <v>333</v>
      </c>
      <c r="AG34" s="12"/>
    </row>
    <row r="35" spans="1:36" ht="105" x14ac:dyDescent="0.25">
      <c r="A35" s="9" t="s">
        <v>415</v>
      </c>
      <c r="B35" s="27" t="s">
        <v>416</v>
      </c>
      <c r="C35" s="570" t="s">
        <v>417</v>
      </c>
      <c r="D35" s="29" t="s">
        <v>418</v>
      </c>
      <c r="E35" s="570" t="s">
        <v>419</v>
      </c>
      <c r="F35" s="40" t="s">
        <v>420</v>
      </c>
      <c r="G35" s="38" t="s">
        <v>421</v>
      </c>
      <c r="H35" s="570">
        <v>1</v>
      </c>
      <c r="I35" s="570">
        <v>1</v>
      </c>
      <c r="J35" s="38" t="s">
        <v>422</v>
      </c>
      <c r="K35" s="570" t="s">
        <v>423</v>
      </c>
      <c r="L35" s="30" t="s">
        <v>424</v>
      </c>
      <c r="M35" s="46" t="s">
        <v>327</v>
      </c>
      <c r="N35" s="754" t="s">
        <v>62</v>
      </c>
      <c r="O35" s="108" t="s">
        <v>425</v>
      </c>
      <c r="P35" s="36" t="s">
        <v>426</v>
      </c>
      <c r="Q35" s="38" t="s">
        <v>427</v>
      </c>
      <c r="R35" s="570" t="s">
        <v>318</v>
      </c>
      <c r="S35" s="31" t="s">
        <v>327</v>
      </c>
      <c r="T35" s="570">
        <v>1</v>
      </c>
      <c r="U35" s="109"/>
      <c r="V35" s="754" t="s">
        <v>62</v>
      </c>
      <c r="W35" s="46"/>
      <c r="X35" s="46"/>
      <c r="Y35" s="46" t="s">
        <v>428</v>
      </c>
      <c r="Z35" s="46" t="s">
        <v>429</v>
      </c>
      <c r="AA35" s="46" t="s">
        <v>430</v>
      </c>
      <c r="AB35" s="52" t="s">
        <v>431</v>
      </c>
      <c r="AC35" s="52" t="s">
        <v>432</v>
      </c>
      <c r="AD35" s="46" t="s">
        <v>433</v>
      </c>
      <c r="AE35" s="136" t="s">
        <v>434</v>
      </c>
      <c r="AF35" s="121" t="s">
        <v>435</v>
      </c>
      <c r="AG35" s="142"/>
    </row>
    <row r="36" spans="1:36" ht="174" customHeight="1" x14ac:dyDescent="0.25">
      <c r="A36" s="9" t="s">
        <v>415</v>
      </c>
      <c r="B36" s="27" t="s">
        <v>436</v>
      </c>
      <c r="C36" s="29" t="s">
        <v>437</v>
      </c>
      <c r="D36" s="29" t="s">
        <v>418</v>
      </c>
      <c r="E36" s="29" t="s">
        <v>438</v>
      </c>
      <c r="F36" s="29" t="s">
        <v>439</v>
      </c>
      <c r="G36" s="29" t="s">
        <v>440</v>
      </c>
      <c r="H36" s="838">
        <v>1</v>
      </c>
      <c r="I36" s="838">
        <v>1</v>
      </c>
      <c r="J36" s="29" t="s">
        <v>441</v>
      </c>
      <c r="K36" s="29" t="s">
        <v>306</v>
      </c>
      <c r="L36" s="30" t="s">
        <v>442</v>
      </c>
      <c r="M36" s="746" t="s">
        <v>51</v>
      </c>
      <c r="N36" s="754" t="s">
        <v>62</v>
      </c>
      <c r="O36" s="844">
        <v>931000000</v>
      </c>
      <c r="P36" s="835" t="s">
        <v>443</v>
      </c>
      <c r="Q36" s="30" t="s">
        <v>444</v>
      </c>
      <c r="R36" s="570" t="s">
        <v>309</v>
      </c>
      <c r="S36" s="31" t="s">
        <v>51</v>
      </c>
      <c r="T36" s="740">
        <v>0.7</v>
      </c>
      <c r="U36" s="570" t="s">
        <v>52</v>
      </c>
      <c r="V36" s="754" t="s">
        <v>62</v>
      </c>
      <c r="W36" s="746"/>
      <c r="X36" s="746"/>
      <c r="Y36" s="746" t="s">
        <v>445</v>
      </c>
      <c r="Z36" s="746" t="s">
        <v>446</v>
      </c>
      <c r="AA36" s="746" t="s">
        <v>447</v>
      </c>
      <c r="AB36" s="34" t="s">
        <v>448</v>
      </c>
      <c r="AC36" s="110" t="s">
        <v>449</v>
      </c>
      <c r="AD36" s="111" t="s">
        <v>450</v>
      </c>
      <c r="AE36" s="570" t="s">
        <v>451</v>
      </c>
      <c r="AF36" s="104"/>
      <c r="AG36" s="142"/>
    </row>
    <row r="37" spans="1:36" ht="120" customHeight="1" x14ac:dyDescent="0.25">
      <c r="A37" s="9" t="s">
        <v>415</v>
      </c>
      <c r="B37" s="27" t="s">
        <v>452</v>
      </c>
      <c r="C37" s="29" t="s">
        <v>437</v>
      </c>
      <c r="D37" s="29" t="s">
        <v>418</v>
      </c>
      <c r="E37" s="29" t="s">
        <v>438</v>
      </c>
      <c r="F37" s="29" t="s">
        <v>439</v>
      </c>
      <c r="G37" s="29" t="s">
        <v>453</v>
      </c>
      <c r="H37" s="850"/>
      <c r="I37" s="850"/>
      <c r="J37" s="29" t="s">
        <v>441</v>
      </c>
      <c r="K37" s="29" t="s">
        <v>306</v>
      </c>
      <c r="L37" s="95" t="s">
        <v>454</v>
      </c>
      <c r="M37" s="746" t="s">
        <v>51</v>
      </c>
      <c r="N37" s="754" t="s">
        <v>62</v>
      </c>
      <c r="O37" s="845"/>
      <c r="P37" s="837"/>
      <c r="Q37" s="30" t="s">
        <v>455</v>
      </c>
      <c r="R37" s="570"/>
      <c r="S37" s="31" t="s">
        <v>51</v>
      </c>
      <c r="T37" s="740">
        <v>0.95</v>
      </c>
      <c r="U37" s="39"/>
      <c r="V37" s="754" t="s">
        <v>62</v>
      </c>
      <c r="W37" s="746"/>
      <c r="X37" s="746"/>
      <c r="Y37" s="746" t="s">
        <v>456</v>
      </c>
      <c r="Z37" s="746" t="s">
        <v>457</v>
      </c>
      <c r="AA37" s="746" t="s">
        <v>458</v>
      </c>
      <c r="AB37" s="34" t="s">
        <v>459</v>
      </c>
      <c r="AC37" s="34" t="s">
        <v>460</v>
      </c>
      <c r="AD37" s="34" t="s">
        <v>461</v>
      </c>
      <c r="AE37" s="34" t="s">
        <v>462</v>
      </c>
      <c r="AF37" s="137" t="s">
        <v>463</v>
      </c>
      <c r="AG37" s="143"/>
    </row>
    <row r="38" spans="1:36" ht="120" customHeight="1" x14ac:dyDescent="0.25">
      <c r="A38" s="9" t="s">
        <v>415</v>
      </c>
      <c r="B38" s="27" t="s">
        <v>464</v>
      </c>
      <c r="C38" s="29" t="s">
        <v>437</v>
      </c>
      <c r="D38" s="29" t="s">
        <v>418</v>
      </c>
      <c r="E38" s="29" t="s">
        <v>438</v>
      </c>
      <c r="F38" s="29" t="s">
        <v>439</v>
      </c>
      <c r="G38" s="29" t="s">
        <v>465</v>
      </c>
      <c r="H38" s="850"/>
      <c r="I38" s="850"/>
      <c r="J38" s="29" t="s">
        <v>441</v>
      </c>
      <c r="K38" s="29" t="s">
        <v>306</v>
      </c>
      <c r="L38" s="30" t="s">
        <v>466</v>
      </c>
      <c r="M38" s="746" t="s">
        <v>51</v>
      </c>
      <c r="N38" s="754" t="s">
        <v>62</v>
      </c>
      <c r="O38" s="846"/>
      <c r="P38" s="836"/>
      <c r="Q38" s="38" t="s">
        <v>467</v>
      </c>
      <c r="R38" s="31" t="s">
        <v>468</v>
      </c>
      <c r="S38" s="31" t="s">
        <v>51</v>
      </c>
      <c r="T38" s="746">
        <v>1</v>
      </c>
      <c r="U38" s="570" t="s">
        <v>52</v>
      </c>
      <c r="V38" s="754" t="s">
        <v>62</v>
      </c>
      <c r="W38" s="746"/>
      <c r="X38" s="746"/>
      <c r="Y38" s="746" t="s">
        <v>469</v>
      </c>
      <c r="Z38" s="746" t="s">
        <v>470</v>
      </c>
      <c r="AA38" s="746" t="s">
        <v>471</v>
      </c>
      <c r="AB38" s="34" t="s">
        <v>472</v>
      </c>
      <c r="AC38" s="34" t="s">
        <v>473</v>
      </c>
      <c r="AD38" s="746" t="s">
        <v>474</v>
      </c>
      <c r="AE38" s="570" t="s">
        <v>475</v>
      </c>
      <c r="AF38" s="104" t="s">
        <v>476</v>
      </c>
      <c r="AG38" s="143"/>
    </row>
    <row r="39" spans="1:36" ht="376.5" customHeight="1" x14ac:dyDescent="0.25">
      <c r="A39" s="9" t="s">
        <v>415</v>
      </c>
      <c r="B39" s="27" t="s">
        <v>477</v>
      </c>
      <c r="C39" s="29" t="s">
        <v>478</v>
      </c>
      <c r="D39" s="29" t="s">
        <v>418</v>
      </c>
      <c r="E39" s="29" t="s">
        <v>479</v>
      </c>
      <c r="F39" s="29" t="s">
        <v>480</v>
      </c>
      <c r="G39" s="38" t="s">
        <v>481</v>
      </c>
      <c r="H39" s="39">
        <v>1</v>
      </c>
      <c r="I39" s="39">
        <v>1</v>
      </c>
      <c r="J39" s="38" t="s">
        <v>482</v>
      </c>
      <c r="K39" s="570" t="s">
        <v>423</v>
      </c>
      <c r="L39" s="40" t="s">
        <v>483</v>
      </c>
      <c r="M39" s="746" t="s">
        <v>51</v>
      </c>
      <c r="N39" s="754" t="s">
        <v>62</v>
      </c>
      <c r="O39" s="840" t="s">
        <v>425</v>
      </c>
      <c r="P39" s="842" t="s">
        <v>426</v>
      </c>
      <c r="Q39" s="38" t="s">
        <v>484</v>
      </c>
      <c r="R39" s="570"/>
      <c r="S39" s="31" t="s">
        <v>199</v>
      </c>
      <c r="T39" s="36">
        <v>1</v>
      </c>
      <c r="U39" s="36"/>
      <c r="V39" s="754" t="s">
        <v>62</v>
      </c>
      <c r="W39" s="36"/>
      <c r="X39" s="36"/>
      <c r="Y39" s="36" t="s">
        <v>485</v>
      </c>
      <c r="Z39" s="36" t="s">
        <v>486</v>
      </c>
      <c r="AA39" s="36" t="s">
        <v>487</v>
      </c>
      <c r="AB39" s="38" t="s">
        <v>488</v>
      </c>
      <c r="AC39" s="52" t="s">
        <v>489</v>
      </c>
      <c r="AD39" s="36" t="s">
        <v>490</v>
      </c>
      <c r="AE39" s="136" t="s">
        <v>491</v>
      </c>
      <c r="AF39" s="121" t="s">
        <v>492</v>
      </c>
      <c r="AG39" s="143"/>
    </row>
    <row r="40" spans="1:36" ht="120" customHeight="1" x14ac:dyDescent="0.25">
      <c r="A40" s="9" t="s">
        <v>415</v>
      </c>
      <c r="B40" s="27" t="s">
        <v>493</v>
      </c>
      <c r="C40" s="29" t="s">
        <v>478</v>
      </c>
      <c r="D40" s="29" t="s">
        <v>418</v>
      </c>
      <c r="E40" s="29" t="s">
        <v>494</v>
      </c>
      <c r="F40" s="29" t="s">
        <v>480</v>
      </c>
      <c r="G40" s="38" t="s">
        <v>481</v>
      </c>
      <c r="H40" s="39">
        <v>1</v>
      </c>
      <c r="I40" s="39">
        <v>1</v>
      </c>
      <c r="J40" s="38" t="s">
        <v>482</v>
      </c>
      <c r="K40" s="570" t="s">
        <v>423</v>
      </c>
      <c r="L40" s="30" t="s">
        <v>495</v>
      </c>
      <c r="M40" s="570" t="s">
        <v>51</v>
      </c>
      <c r="N40" s="754" t="s">
        <v>62</v>
      </c>
      <c r="O40" s="841"/>
      <c r="P40" s="843"/>
      <c r="Q40" s="38" t="s">
        <v>496</v>
      </c>
      <c r="R40" s="570"/>
      <c r="S40" s="31" t="s">
        <v>51</v>
      </c>
      <c r="T40" s="570">
        <v>1</v>
      </c>
      <c r="U40" s="570"/>
      <c r="V40" s="754" t="s">
        <v>62</v>
      </c>
      <c r="W40" s="570"/>
      <c r="X40" s="570"/>
      <c r="Y40" s="570" t="s">
        <v>497</v>
      </c>
      <c r="Z40" s="570" t="s">
        <v>498</v>
      </c>
      <c r="AA40" s="570" t="s">
        <v>499</v>
      </c>
      <c r="AB40" s="38" t="s">
        <v>500</v>
      </c>
      <c r="AC40" s="52" t="s">
        <v>501</v>
      </c>
      <c r="AD40" s="570" t="s">
        <v>502</v>
      </c>
      <c r="AE40" s="136" t="s">
        <v>503</v>
      </c>
      <c r="AF40" s="121" t="s">
        <v>504</v>
      </c>
      <c r="AG40" s="145"/>
    </row>
    <row r="41" spans="1:36" ht="120" customHeight="1" x14ac:dyDescent="0.25">
      <c r="A41" s="9" t="s">
        <v>415</v>
      </c>
      <c r="B41" s="27" t="s">
        <v>505</v>
      </c>
      <c r="C41" s="29" t="s">
        <v>478</v>
      </c>
      <c r="D41" s="29" t="s">
        <v>418</v>
      </c>
      <c r="E41" s="29" t="s">
        <v>494</v>
      </c>
      <c r="F41" s="29" t="s">
        <v>480</v>
      </c>
      <c r="G41" s="38" t="s">
        <v>481</v>
      </c>
      <c r="H41" s="39">
        <v>1</v>
      </c>
      <c r="I41" s="39">
        <v>1</v>
      </c>
      <c r="J41" s="38" t="s">
        <v>482</v>
      </c>
      <c r="K41" s="570" t="s">
        <v>423</v>
      </c>
      <c r="L41" s="40" t="s">
        <v>506</v>
      </c>
      <c r="M41" s="570" t="s">
        <v>199</v>
      </c>
      <c r="N41" s="754" t="s">
        <v>62</v>
      </c>
      <c r="O41" s="841"/>
      <c r="P41" s="843"/>
      <c r="Q41" s="38" t="s">
        <v>507</v>
      </c>
      <c r="R41" s="570" t="s">
        <v>318</v>
      </c>
      <c r="S41" s="31" t="s">
        <v>51</v>
      </c>
      <c r="T41" s="570">
        <v>1</v>
      </c>
      <c r="U41" s="570" t="s">
        <v>52</v>
      </c>
      <c r="V41" s="754" t="s">
        <v>62</v>
      </c>
      <c r="W41" s="570"/>
      <c r="X41" s="570"/>
      <c r="Y41" s="570" t="s">
        <v>508</v>
      </c>
      <c r="Z41" s="570" t="s">
        <v>509</v>
      </c>
      <c r="AA41" s="570" t="s">
        <v>510</v>
      </c>
      <c r="AB41" s="570" t="s">
        <v>511</v>
      </c>
      <c r="AC41" s="52" t="s">
        <v>512</v>
      </c>
      <c r="AD41" s="52" t="s">
        <v>513</v>
      </c>
      <c r="AE41" s="136" t="s">
        <v>514</v>
      </c>
      <c r="AF41" s="121" t="s">
        <v>515</v>
      </c>
      <c r="AG41" s="145"/>
    </row>
    <row r="42" spans="1:36" ht="269.25" customHeight="1" x14ac:dyDescent="0.25">
      <c r="A42" s="9" t="s">
        <v>415</v>
      </c>
      <c r="B42" s="27" t="s">
        <v>516</v>
      </c>
      <c r="C42" s="570" t="s">
        <v>517</v>
      </c>
      <c r="D42" s="29" t="s">
        <v>418</v>
      </c>
      <c r="E42" s="29" t="s">
        <v>479</v>
      </c>
      <c r="F42" s="47" t="s">
        <v>518</v>
      </c>
      <c r="G42" s="38" t="s">
        <v>519</v>
      </c>
      <c r="H42" s="39">
        <v>0.92</v>
      </c>
      <c r="I42" s="39">
        <v>0.92</v>
      </c>
      <c r="J42" s="38" t="s">
        <v>520</v>
      </c>
      <c r="K42" s="36" t="s">
        <v>423</v>
      </c>
      <c r="L42" s="30" t="s">
        <v>521</v>
      </c>
      <c r="M42" s="46" t="s">
        <v>227</v>
      </c>
      <c r="N42" s="754" t="s">
        <v>62</v>
      </c>
      <c r="O42" s="841"/>
      <c r="P42" s="843"/>
      <c r="Q42" s="36" t="s">
        <v>522</v>
      </c>
      <c r="R42" s="36" t="s">
        <v>468</v>
      </c>
      <c r="S42" s="31" t="s">
        <v>51</v>
      </c>
      <c r="T42" s="39">
        <v>0.92</v>
      </c>
      <c r="U42" s="39" t="s">
        <v>52</v>
      </c>
      <c r="V42" s="754" t="s">
        <v>62</v>
      </c>
      <c r="W42" s="107" t="s">
        <v>523</v>
      </c>
      <c r="X42" s="46" t="s">
        <v>524</v>
      </c>
      <c r="Y42" s="46" t="s">
        <v>525</v>
      </c>
      <c r="Z42" s="46" t="s">
        <v>526</v>
      </c>
      <c r="AA42" s="46" t="s">
        <v>527</v>
      </c>
      <c r="AB42" s="52" t="s">
        <v>528</v>
      </c>
      <c r="AC42" s="52" t="s">
        <v>529</v>
      </c>
      <c r="AD42" s="46" t="s">
        <v>530</v>
      </c>
      <c r="AE42" s="136" t="s">
        <v>531</v>
      </c>
      <c r="AF42" s="121" t="s">
        <v>532</v>
      </c>
      <c r="AG42" s="143"/>
    </row>
    <row r="43" spans="1:36" ht="120" hidden="1" customHeight="1" x14ac:dyDescent="0.25">
      <c r="A43" s="9" t="s">
        <v>415</v>
      </c>
      <c r="B43" s="27" t="s">
        <v>533</v>
      </c>
      <c r="C43" s="29" t="s">
        <v>417</v>
      </c>
      <c r="D43" s="29" t="s">
        <v>418</v>
      </c>
      <c r="E43" s="29" t="s">
        <v>419</v>
      </c>
      <c r="F43" s="29" t="s">
        <v>534</v>
      </c>
      <c r="G43" s="38" t="s">
        <v>535</v>
      </c>
      <c r="H43" s="39">
        <v>1</v>
      </c>
      <c r="I43" s="39">
        <v>1</v>
      </c>
      <c r="J43" s="38" t="s">
        <v>482</v>
      </c>
      <c r="K43" s="570" t="s">
        <v>423</v>
      </c>
      <c r="L43" s="30" t="s">
        <v>536</v>
      </c>
      <c r="M43" s="46" t="s">
        <v>76</v>
      </c>
      <c r="N43" s="754" t="s">
        <v>47</v>
      </c>
      <c r="O43" s="841"/>
      <c r="P43" s="843"/>
      <c r="Q43" s="38" t="s">
        <v>537</v>
      </c>
      <c r="R43" s="570" t="s">
        <v>318</v>
      </c>
      <c r="S43" s="31" t="s">
        <v>51</v>
      </c>
      <c r="T43" s="48">
        <v>1</v>
      </c>
      <c r="U43" s="48" t="s">
        <v>52</v>
      </c>
      <c r="V43" s="754" t="s">
        <v>47</v>
      </c>
      <c r="W43" s="46"/>
      <c r="X43" s="46"/>
      <c r="Y43" s="112" t="s">
        <v>538</v>
      </c>
      <c r="Z43" s="112" t="s">
        <v>539</v>
      </c>
      <c r="AA43" s="46" t="s">
        <v>540</v>
      </c>
      <c r="AB43" s="52" t="s">
        <v>541</v>
      </c>
      <c r="AC43" s="46" t="s">
        <v>344</v>
      </c>
      <c r="AD43" s="46" t="s">
        <v>333</v>
      </c>
      <c r="AE43" s="570" t="s">
        <v>333</v>
      </c>
      <c r="AF43" s="12" t="s">
        <v>333</v>
      </c>
      <c r="AG43" s="12"/>
    </row>
    <row r="44" spans="1:36" ht="120" customHeight="1" x14ac:dyDescent="0.25">
      <c r="A44" s="9" t="s">
        <v>415</v>
      </c>
      <c r="B44" s="27" t="s">
        <v>542</v>
      </c>
      <c r="C44" s="29" t="s">
        <v>417</v>
      </c>
      <c r="D44" s="29" t="s">
        <v>418</v>
      </c>
      <c r="E44" s="29" t="s">
        <v>419</v>
      </c>
      <c r="F44" s="29" t="s">
        <v>534</v>
      </c>
      <c r="G44" s="38" t="s">
        <v>535</v>
      </c>
      <c r="H44" s="39">
        <v>1</v>
      </c>
      <c r="I44" s="39">
        <v>1</v>
      </c>
      <c r="J44" s="38" t="s">
        <v>482</v>
      </c>
      <c r="K44" s="570" t="s">
        <v>423</v>
      </c>
      <c r="L44" s="30" t="s">
        <v>543</v>
      </c>
      <c r="M44" s="46" t="s">
        <v>51</v>
      </c>
      <c r="N44" s="754" t="s">
        <v>62</v>
      </c>
      <c r="O44" s="841"/>
      <c r="P44" s="843"/>
      <c r="Q44" s="38" t="s">
        <v>544</v>
      </c>
      <c r="R44" s="570"/>
      <c r="S44" s="31" t="s">
        <v>51</v>
      </c>
      <c r="T44" s="48">
        <v>1</v>
      </c>
      <c r="U44" s="48"/>
      <c r="V44" s="754" t="s">
        <v>62</v>
      </c>
      <c r="W44" s="46"/>
      <c r="X44" s="46"/>
      <c r="Y44" s="112" t="s">
        <v>545</v>
      </c>
      <c r="Z44" s="112" t="s">
        <v>545</v>
      </c>
      <c r="AA44" s="46" t="s">
        <v>546</v>
      </c>
      <c r="AB44" s="46" t="s">
        <v>547</v>
      </c>
      <c r="AC44" s="52" t="s">
        <v>548</v>
      </c>
      <c r="AD44" s="46" t="s">
        <v>549</v>
      </c>
      <c r="AE44" s="136" t="s">
        <v>550</v>
      </c>
      <c r="AF44" s="121" t="s">
        <v>551</v>
      </c>
      <c r="AG44" s="143"/>
    </row>
    <row r="45" spans="1:36" ht="120" hidden="1" customHeight="1" x14ac:dyDescent="0.25">
      <c r="A45" s="9" t="s">
        <v>415</v>
      </c>
      <c r="B45" s="27" t="s">
        <v>552</v>
      </c>
      <c r="C45" s="29" t="s">
        <v>417</v>
      </c>
      <c r="D45" s="29" t="s">
        <v>418</v>
      </c>
      <c r="E45" s="29" t="s">
        <v>419</v>
      </c>
      <c r="F45" s="29" t="s">
        <v>534</v>
      </c>
      <c r="G45" s="38" t="s">
        <v>535</v>
      </c>
      <c r="H45" s="39">
        <v>1</v>
      </c>
      <c r="I45" s="39">
        <v>1</v>
      </c>
      <c r="J45" s="38" t="s">
        <v>482</v>
      </c>
      <c r="K45" s="570" t="s">
        <v>423</v>
      </c>
      <c r="L45" s="30" t="s">
        <v>553</v>
      </c>
      <c r="M45" s="46" t="s">
        <v>90</v>
      </c>
      <c r="N45" s="754" t="s">
        <v>47</v>
      </c>
      <c r="O45" s="841"/>
      <c r="P45" s="843"/>
      <c r="Q45" s="38" t="s">
        <v>554</v>
      </c>
      <c r="R45" s="570" t="s">
        <v>50</v>
      </c>
      <c r="S45" s="46" t="s">
        <v>90</v>
      </c>
      <c r="T45" s="48">
        <v>1</v>
      </c>
      <c r="U45" s="48" t="s">
        <v>52</v>
      </c>
      <c r="V45" s="754" t="s">
        <v>47</v>
      </c>
      <c r="W45" s="46"/>
      <c r="X45" s="46"/>
      <c r="Y45" s="112" t="s">
        <v>555</v>
      </c>
      <c r="Z45" s="46" t="s">
        <v>556</v>
      </c>
      <c r="AA45" s="46" t="s">
        <v>557</v>
      </c>
      <c r="AB45" s="52" t="s">
        <v>558</v>
      </c>
      <c r="AC45" s="52" t="s">
        <v>559</v>
      </c>
      <c r="AD45" s="46" t="s">
        <v>560</v>
      </c>
      <c r="AE45" s="46" t="s">
        <v>561</v>
      </c>
      <c r="AF45" s="16" t="s">
        <v>562</v>
      </c>
      <c r="AG45" s="16"/>
    </row>
    <row r="46" spans="1:36" ht="120" hidden="1" customHeight="1" x14ac:dyDescent="0.25">
      <c r="A46" s="9" t="s">
        <v>415</v>
      </c>
      <c r="B46" s="27" t="s">
        <v>563</v>
      </c>
      <c r="C46" s="29" t="s">
        <v>417</v>
      </c>
      <c r="D46" s="29" t="s">
        <v>418</v>
      </c>
      <c r="E46" s="29" t="s">
        <v>419</v>
      </c>
      <c r="F46" s="29" t="s">
        <v>534</v>
      </c>
      <c r="G46" s="38" t="s">
        <v>535</v>
      </c>
      <c r="H46" s="39">
        <v>1</v>
      </c>
      <c r="I46" s="39">
        <v>1</v>
      </c>
      <c r="J46" s="38" t="s">
        <v>482</v>
      </c>
      <c r="K46" s="570" t="s">
        <v>423</v>
      </c>
      <c r="L46" s="30" t="s">
        <v>564</v>
      </c>
      <c r="M46" s="46" t="s">
        <v>565</v>
      </c>
      <c r="N46" s="754" t="s">
        <v>47</v>
      </c>
      <c r="O46" s="841"/>
      <c r="P46" s="843"/>
      <c r="Q46" s="38" t="s">
        <v>566</v>
      </c>
      <c r="R46" s="570" t="s">
        <v>318</v>
      </c>
      <c r="S46" s="31" t="s">
        <v>51</v>
      </c>
      <c r="T46" s="48">
        <v>1</v>
      </c>
      <c r="U46" s="48" t="s">
        <v>52</v>
      </c>
      <c r="V46" s="754" t="s">
        <v>47</v>
      </c>
      <c r="W46" s="46"/>
      <c r="X46" s="46"/>
      <c r="Y46" s="112" t="s">
        <v>567</v>
      </c>
      <c r="Z46" s="46" t="s">
        <v>344</v>
      </c>
      <c r="AA46" s="46" t="s">
        <v>568</v>
      </c>
      <c r="AB46" s="52" t="s">
        <v>569</v>
      </c>
      <c r="AC46" s="36" t="s">
        <v>344</v>
      </c>
      <c r="AD46" s="46" t="s">
        <v>333</v>
      </c>
      <c r="AE46" s="570" t="s">
        <v>333</v>
      </c>
      <c r="AF46" s="12" t="s">
        <v>333</v>
      </c>
      <c r="AG46" s="12"/>
    </row>
    <row r="47" spans="1:36" ht="120" customHeight="1" x14ac:dyDescent="0.25">
      <c r="A47" s="9" t="s">
        <v>415</v>
      </c>
      <c r="B47" s="27" t="s">
        <v>570</v>
      </c>
      <c r="C47" s="29" t="s">
        <v>417</v>
      </c>
      <c r="D47" s="29" t="s">
        <v>418</v>
      </c>
      <c r="E47" s="29" t="s">
        <v>419</v>
      </c>
      <c r="F47" s="29" t="s">
        <v>534</v>
      </c>
      <c r="G47" s="38" t="s">
        <v>535</v>
      </c>
      <c r="H47" s="39">
        <v>1</v>
      </c>
      <c r="I47" s="39">
        <v>1</v>
      </c>
      <c r="J47" s="38" t="s">
        <v>482</v>
      </c>
      <c r="K47" s="570" t="s">
        <v>423</v>
      </c>
      <c r="L47" s="30" t="s">
        <v>571</v>
      </c>
      <c r="M47" s="46" t="s">
        <v>51</v>
      </c>
      <c r="N47" s="754" t="s">
        <v>62</v>
      </c>
      <c r="O47" s="841"/>
      <c r="P47" s="843"/>
      <c r="Q47" s="38" t="s">
        <v>572</v>
      </c>
      <c r="R47" s="570" t="s">
        <v>468</v>
      </c>
      <c r="S47" s="31" t="s">
        <v>51</v>
      </c>
      <c r="T47" s="39">
        <v>1</v>
      </c>
      <c r="U47" s="39"/>
      <c r="V47" s="754" t="s">
        <v>62</v>
      </c>
      <c r="W47" s="46"/>
      <c r="X47" s="46"/>
      <c r="Y47" s="112" t="s">
        <v>573</v>
      </c>
      <c r="Z47" s="46" t="s">
        <v>574</v>
      </c>
      <c r="AA47" s="46" t="s">
        <v>575</v>
      </c>
      <c r="AB47" s="52" t="s">
        <v>576</v>
      </c>
      <c r="AC47" s="52" t="s">
        <v>577</v>
      </c>
      <c r="AD47" s="46" t="s">
        <v>578</v>
      </c>
      <c r="AE47" s="136" t="s">
        <v>579</v>
      </c>
      <c r="AF47" s="121" t="s">
        <v>580</v>
      </c>
      <c r="AG47" s="143"/>
      <c r="AJ47" s="8">
        <v>166000</v>
      </c>
    </row>
    <row r="48" spans="1:36" ht="120" hidden="1" customHeight="1" x14ac:dyDescent="0.25">
      <c r="A48" s="9" t="s">
        <v>415</v>
      </c>
      <c r="B48" s="27" t="s">
        <v>581</v>
      </c>
      <c r="C48" s="29" t="s">
        <v>417</v>
      </c>
      <c r="D48" s="29" t="s">
        <v>418</v>
      </c>
      <c r="E48" s="29" t="s">
        <v>419</v>
      </c>
      <c r="F48" s="29" t="s">
        <v>534</v>
      </c>
      <c r="G48" s="38" t="s">
        <v>535</v>
      </c>
      <c r="H48" s="39">
        <v>1</v>
      </c>
      <c r="I48" s="39">
        <v>1</v>
      </c>
      <c r="J48" s="38" t="s">
        <v>482</v>
      </c>
      <c r="K48" s="570" t="s">
        <v>423</v>
      </c>
      <c r="L48" s="30" t="s">
        <v>582</v>
      </c>
      <c r="M48" s="46" t="s">
        <v>565</v>
      </c>
      <c r="N48" s="754" t="s">
        <v>47</v>
      </c>
      <c r="O48" s="841"/>
      <c r="P48" s="843"/>
      <c r="Q48" s="38" t="s">
        <v>583</v>
      </c>
      <c r="R48" s="570" t="s">
        <v>318</v>
      </c>
      <c r="S48" s="31" t="s">
        <v>51</v>
      </c>
      <c r="T48" s="48">
        <v>1</v>
      </c>
      <c r="U48" s="48" t="s">
        <v>52</v>
      </c>
      <c r="V48" s="754" t="s">
        <v>47</v>
      </c>
      <c r="W48" s="46"/>
      <c r="X48" s="46"/>
      <c r="Y48" s="112" t="s">
        <v>584</v>
      </c>
      <c r="Z48" s="46" t="s">
        <v>344</v>
      </c>
      <c r="AA48" s="46" t="s">
        <v>568</v>
      </c>
      <c r="AB48" s="52" t="s">
        <v>569</v>
      </c>
      <c r="AC48" s="36" t="s">
        <v>344</v>
      </c>
      <c r="AD48" s="46" t="s">
        <v>333</v>
      </c>
      <c r="AE48" s="570" t="s">
        <v>333</v>
      </c>
      <c r="AF48" s="12" t="s">
        <v>333</v>
      </c>
      <c r="AG48" s="12"/>
    </row>
    <row r="49" spans="1:33" ht="120" customHeight="1" x14ac:dyDescent="0.25">
      <c r="A49" s="9" t="s">
        <v>415</v>
      </c>
      <c r="B49" s="27" t="s">
        <v>585</v>
      </c>
      <c r="C49" s="29" t="s">
        <v>417</v>
      </c>
      <c r="D49" s="29" t="s">
        <v>418</v>
      </c>
      <c r="E49" s="29" t="s">
        <v>419</v>
      </c>
      <c r="F49" s="29" t="s">
        <v>534</v>
      </c>
      <c r="G49" s="38" t="s">
        <v>535</v>
      </c>
      <c r="H49" s="39">
        <v>1</v>
      </c>
      <c r="I49" s="39">
        <v>1</v>
      </c>
      <c r="J49" s="38" t="s">
        <v>482</v>
      </c>
      <c r="K49" s="570" t="s">
        <v>423</v>
      </c>
      <c r="L49" s="30" t="s">
        <v>586</v>
      </c>
      <c r="M49" s="46" t="s">
        <v>51</v>
      </c>
      <c r="N49" s="754" t="s">
        <v>62</v>
      </c>
      <c r="O49" s="841"/>
      <c r="P49" s="843"/>
      <c r="Q49" s="38" t="s">
        <v>587</v>
      </c>
      <c r="R49" s="570" t="s">
        <v>468</v>
      </c>
      <c r="S49" s="31" t="s">
        <v>51</v>
      </c>
      <c r="T49" s="39">
        <v>1</v>
      </c>
      <c r="U49" s="39"/>
      <c r="V49" s="754" t="s">
        <v>62</v>
      </c>
      <c r="W49" s="46"/>
      <c r="X49" s="46"/>
      <c r="Y49" s="112" t="s">
        <v>588</v>
      </c>
      <c r="Z49" s="46" t="s">
        <v>589</v>
      </c>
      <c r="AA49" s="46" t="s">
        <v>590</v>
      </c>
      <c r="AB49" s="52" t="s">
        <v>591</v>
      </c>
      <c r="AC49" s="52" t="s">
        <v>592</v>
      </c>
      <c r="AD49" s="46" t="s">
        <v>593</v>
      </c>
      <c r="AE49" s="136" t="s">
        <v>594</v>
      </c>
      <c r="AF49" s="138" t="s">
        <v>595</v>
      </c>
      <c r="AG49" s="143"/>
    </row>
    <row r="50" spans="1:33" s="1" customFormat="1" ht="210" x14ac:dyDescent="0.25">
      <c r="A50" s="9" t="s">
        <v>415</v>
      </c>
      <c r="B50" s="27" t="s">
        <v>596</v>
      </c>
      <c r="C50" s="29" t="s">
        <v>417</v>
      </c>
      <c r="D50" s="29" t="s">
        <v>418</v>
      </c>
      <c r="E50" s="29" t="s">
        <v>419</v>
      </c>
      <c r="F50" s="29" t="s">
        <v>534</v>
      </c>
      <c r="G50" s="38" t="s">
        <v>535</v>
      </c>
      <c r="H50" s="39">
        <v>1</v>
      </c>
      <c r="I50" s="39">
        <v>1</v>
      </c>
      <c r="J50" s="38" t="s">
        <v>482</v>
      </c>
      <c r="K50" s="570" t="s">
        <v>423</v>
      </c>
      <c r="L50" s="30" t="s">
        <v>597</v>
      </c>
      <c r="M50" s="46" t="s">
        <v>51</v>
      </c>
      <c r="N50" s="754" t="s">
        <v>62</v>
      </c>
      <c r="O50" s="841"/>
      <c r="P50" s="843"/>
      <c r="Q50" s="38" t="s">
        <v>598</v>
      </c>
      <c r="R50" s="570" t="s">
        <v>599</v>
      </c>
      <c r="S50" s="31" t="s">
        <v>51</v>
      </c>
      <c r="T50" s="48">
        <v>1</v>
      </c>
      <c r="U50" s="48" t="s">
        <v>52</v>
      </c>
      <c r="V50" s="754" t="s">
        <v>62</v>
      </c>
      <c r="W50" s="46"/>
      <c r="X50" s="46"/>
      <c r="Y50" s="112" t="s">
        <v>600</v>
      </c>
      <c r="Z50" s="112" t="s">
        <v>601</v>
      </c>
      <c r="AA50" s="46" t="s">
        <v>602</v>
      </c>
      <c r="AB50" s="52" t="s">
        <v>603</v>
      </c>
      <c r="AC50" s="52" t="s">
        <v>604</v>
      </c>
      <c r="AD50" s="46" t="s">
        <v>605</v>
      </c>
      <c r="AE50" s="136" t="s">
        <v>606</v>
      </c>
      <c r="AF50" s="121" t="s">
        <v>607</v>
      </c>
      <c r="AG50" s="143"/>
    </row>
    <row r="51" spans="1:33" ht="120" hidden="1" x14ac:dyDescent="0.25">
      <c r="A51" s="9" t="s">
        <v>415</v>
      </c>
      <c r="B51" s="27" t="s">
        <v>608</v>
      </c>
      <c r="C51" s="35" t="s">
        <v>357</v>
      </c>
      <c r="D51" s="29" t="s">
        <v>418</v>
      </c>
      <c r="E51" s="35" t="s">
        <v>609</v>
      </c>
      <c r="F51" s="35" t="s">
        <v>480</v>
      </c>
      <c r="G51" s="42" t="s">
        <v>610</v>
      </c>
      <c r="H51" s="49">
        <v>2</v>
      </c>
      <c r="I51" s="49">
        <v>2</v>
      </c>
      <c r="J51" s="42" t="s">
        <v>611</v>
      </c>
      <c r="K51" s="36" t="s">
        <v>612</v>
      </c>
      <c r="L51" s="30" t="s">
        <v>613</v>
      </c>
      <c r="M51" s="36" t="s">
        <v>614</v>
      </c>
      <c r="N51" s="754" t="s">
        <v>47</v>
      </c>
      <c r="O51" s="841"/>
      <c r="P51" s="843"/>
      <c r="Q51" s="42" t="s">
        <v>611</v>
      </c>
      <c r="R51" s="36" t="s">
        <v>229</v>
      </c>
      <c r="S51" s="31" t="s">
        <v>90</v>
      </c>
      <c r="T51" s="36">
        <v>2</v>
      </c>
      <c r="U51" s="36" t="s">
        <v>52</v>
      </c>
      <c r="V51" s="754" t="s">
        <v>47</v>
      </c>
      <c r="W51" s="36"/>
      <c r="X51" s="36"/>
      <c r="Y51" s="36" t="s">
        <v>615</v>
      </c>
      <c r="Z51" s="36" t="s">
        <v>615</v>
      </c>
      <c r="AA51" s="36" t="s">
        <v>616</v>
      </c>
      <c r="AB51" s="42" t="s">
        <v>617</v>
      </c>
      <c r="AC51" s="36" t="s">
        <v>618</v>
      </c>
      <c r="AD51" s="36" t="s">
        <v>618</v>
      </c>
      <c r="AE51" s="36" t="s">
        <v>619</v>
      </c>
      <c r="AF51" s="14" t="s">
        <v>619</v>
      </c>
      <c r="AG51" s="14"/>
    </row>
    <row r="52" spans="1:33" ht="120" hidden="1" x14ac:dyDescent="0.25">
      <c r="A52" s="9" t="s">
        <v>415</v>
      </c>
      <c r="B52" s="27" t="s">
        <v>620</v>
      </c>
      <c r="C52" s="35" t="s">
        <v>357</v>
      </c>
      <c r="D52" s="29" t="s">
        <v>418</v>
      </c>
      <c r="E52" s="35" t="s">
        <v>609</v>
      </c>
      <c r="F52" s="35" t="s">
        <v>480</v>
      </c>
      <c r="G52" s="42" t="s">
        <v>621</v>
      </c>
      <c r="H52" s="49">
        <v>1</v>
      </c>
      <c r="I52" s="49">
        <v>0.92</v>
      </c>
      <c r="J52" s="42" t="s">
        <v>622</v>
      </c>
      <c r="K52" s="36" t="s">
        <v>612</v>
      </c>
      <c r="L52" s="30" t="s">
        <v>623</v>
      </c>
      <c r="M52" s="36" t="s">
        <v>624</v>
      </c>
      <c r="N52" s="754" t="s">
        <v>47</v>
      </c>
      <c r="O52" s="841"/>
      <c r="P52" s="843"/>
      <c r="Q52" s="42" t="s">
        <v>625</v>
      </c>
      <c r="R52" s="36" t="s">
        <v>229</v>
      </c>
      <c r="S52" s="31" t="s">
        <v>624</v>
      </c>
      <c r="T52" s="36">
        <v>1</v>
      </c>
      <c r="U52" s="36" t="s">
        <v>52</v>
      </c>
      <c r="V52" s="754" t="s">
        <v>47</v>
      </c>
      <c r="W52" s="36"/>
      <c r="X52" s="36"/>
      <c r="Y52" s="36" t="s">
        <v>626</v>
      </c>
      <c r="Z52" s="36" t="s">
        <v>626</v>
      </c>
      <c r="AA52" s="36" t="s">
        <v>627</v>
      </c>
      <c r="AB52" s="42" t="s">
        <v>627</v>
      </c>
      <c r="AC52" s="36" t="s">
        <v>628</v>
      </c>
      <c r="AD52" s="36" t="s">
        <v>629</v>
      </c>
      <c r="AE52" s="36" t="s">
        <v>344</v>
      </c>
      <c r="AF52" s="14" t="s">
        <v>344</v>
      </c>
      <c r="AG52" s="14"/>
    </row>
    <row r="53" spans="1:33" ht="120" hidden="1" customHeight="1" x14ac:dyDescent="0.25">
      <c r="A53" s="9" t="s">
        <v>415</v>
      </c>
      <c r="B53" s="27" t="s">
        <v>630</v>
      </c>
      <c r="C53" s="35" t="s">
        <v>478</v>
      </c>
      <c r="D53" s="29" t="s">
        <v>418</v>
      </c>
      <c r="E53" s="35" t="s">
        <v>609</v>
      </c>
      <c r="F53" s="35" t="s">
        <v>480</v>
      </c>
      <c r="G53" s="42" t="s">
        <v>631</v>
      </c>
      <c r="H53" s="49">
        <v>2</v>
      </c>
      <c r="I53" s="49">
        <v>2</v>
      </c>
      <c r="J53" s="42" t="s">
        <v>632</v>
      </c>
      <c r="K53" s="36" t="s">
        <v>612</v>
      </c>
      <c r="L53" s="30" t="s">
        <v>633</v>
      </c>
      <c r="M53" s="36" t="s">
        <v>634</v>
      </c>
      <c r="N53" s="754" t="s">
        <v>47</v>
      </c>
      <c r="O53" s="841"/>
      <c r="P53" s="843"/>
      <c r="Q53" s="42" t="s">
        <v>635</v>
      </c>
      <c r="R53" s="36" t="s">
        <v>229</v>
      </c>
      <c r="S53" s="31" t="s">
        <v>51</v>
      </c>
      <c r="T53" s="36">
        <v>2</v>
      </c>
      <c r="U53" s="36" t="s">
        <v>52</v>
      </c>
      <c r="V53" s="754" t="s">
        <v>47</v>
      </c>
      <c r="W53" s="36"/>
      <c r="X53" s="36"/>
      <c r="Y53" s="36" t="s">
        <v>636</v>
      </c>
      <c r="Z53" s="36" t="s">
        <v>637</v>
      </c>
      <c r="AA53" s="36" t="s">
        <v>638</v>
      </c>
      <c r="AB53" s="42" t="s">
        <v>638</v>
      </c>
      <c r="AC53" s="36" t="s">
        <v>639</v>
      </c>
      <c r="AD53" s="36" t="s">
        <v>639</v>
      </c>
      <c r="AE53" s="36" t="s">
        <v>640</v>
      </c>
      <c r="AF53" s="14" t="s">
        <v>641</v>
      </c>
      <c r="AG53" s="14"/>
    </row>
    <row r="54" spans="1:33" ht="120" hidden="1" x14ac:dyDescent="0.25">
      <c r="A54" s="9" t="s">
        <v>415</v>
      </c>
      <c r="B54" s="27" t="s">
        <v>642</v>
      </c>
      <c r="C54" s="35" t="s">
        <v>478</v>
      </c>
      <c r="D54" s="29" t="s">
        <v>418</v>
      </c>
      <c r="E54" s="35" t="s">
        <v>609</v>
      </c>
      <c r="F54" s="35" t="s">
        <v>480</v>
      </c>
      <c r="G54" s="42" t="s">
        <v>643</v>
      </c>
      <c r="H54" s="49">
        <v>1</v>
      </c>
      <c r="I54" s="49">
        <v>1</v>
      </c>
      <c r="J54" s="42" t="s">
        <v>644</v>
      </c>
      <c r="K54" s="36" t="s">
        <v>612</v>
      </c>
      <c r="L54" s="30" t="s">
        <v>645</v>
      </c>
      <c r="M54" s="36" t="s">
        <v>646</v>
      </c>
      <c r="N54" s="754" t="s">
        <v>47</v>
      </c>
      <c r="O54" s="841"/>
      <c r="P54" s="843"/>
      <c r="Q54" s="42" t="s">
        <v>647</v>
      </c>
      <c r="R54" s="36" t="s">
        <v>50</v>
      </c>
      <c r="S54" s="31" t="s">
        <v>646</v>
      </c>
      <c r="T54" s="36">
        <v>1</v>
      </c>
      <c r="U54" s="36" t="s">
        <v>52</v>
      </c>
      <c r="V54" s="754" t="s">
        <v>47</v>
      </c>
      <c r="W54" s="107" t="s">
        <v>648</v>
      </c>
      <c r="X54" s="36" t="s">
        <v>344</v>
      </c>
      <c r="Y54" s="36" t="s">
        <v>344</v>
      </c>
      <c r="Z54" s="36" t="s">
        <v>344</v>
      </c>
      <c r="AA54" s="36" t="s">
        <v>344</v>
      </c>
      <c r="AB54" s="36" t="s">
        <v>344</v>
      </c>
      <c r="AC54" s="36" t="s">
        <v>333</v>
      </c>
      <c r="AD54" s="36" t="s">
        <v>333</v>
      </c>
      <c r="AE54" s="36" t="s">
        <v>333</v>
      </c>
      <c r="AF54" s="14" t="s">
        <v>333</v>
      </c>
      <c r="AG54" s="14"/>
    </row>
    <row r="55" spans="1:33" ht="294.75" hidden="1" customHeight="1" x14ac:dyDescent="0.25">
      <c r="A55" s="9" t="s">
        <v>415</v>
      </c>
      <c r="B55" s="27" t="s">
        <v>649</v>
      </c>
      <c r="C55" s="35" t="s">
        <v>478</v>
      </c>
      <c r="D55" s="29" t="s">
        <v>418</v>
      </c>
      <c r="E55" s="35" t="s">
        <v>609</v>
      </c>
      <c r="F55" s="35" t="s">
        <v>480</v>
      </c>
      <c r="G55" s="58" t="s">
        <v>650</v>
      </c>
      <c r="H55" s="53">
        <v>1</v>
      </c>
      <c r="I55" s="53">
        <v>1</v>
      </c>
      <c r="J55" s="37" t="s">
        <v>651</v>
      </c>
      <c r="K55" s="741" t="s">
        <v>306</v>
      </c>
      <c r="L55" s="55" t="s">
        <v>652</v>
      </c>
      <c r="M55" s="56" t="s">
        <v>51</v>
      </c>
      <c r="N55" s="752" t="s">
        <v>47</v>
      </c>
      <c r="O55" s="841"/>
      <c r="P55" s="843"/>
      <c r="Q55" s="37" t="s">
        <v>653</v>
      </c>
      <c r="R55" s="741" t="s">
        <v>50</v>
      </c>
      <c r="S55" s="25" t="s">
        <v>51</v>
      </c>
      <c r="T55" s="56">
        <v>1</v>
      </c>
      <c r="U55" s="36" t="s">
        <v>52</v>
      </c>
      <c r="V55" s="753" t="s">
        <v>47</v>
      </c>
      <c r="W55" s="56"/>
      <c r="X55" s="56"/>
      <c r="Y55" s="103" t="s">
        <v>654</v>
      </c>
      <c r="Z55" s="103" t="s">
        <v>655</v>
      </c>
      <c r="AA55" s="103" t="s">
        <v>656</v>
      </c>
      <c r="AB55" s="113" t="s">
        <v>657</v>
      </c>
      <c r="AC55" s="102" t="s">
        <v>658</v>
      </c>
      <c r="AD55" s="103" t="s">
        <v>659</v>
      </c>
      <c r="AE55" s="30" t="s">
        <v>660</v>
      </c>
      <c r="AF55" s="123" t="s">
        <v>660</v>
      </c>
      <c r="AG55" s="140"/>
    </row>
    <row r="56" spans="1:33" ht="294.75" hidden="1" customHeight="1" thickBot="1" x14ac:dyDescent="0.3">
      <c r="A56" s="9" t="s">
        <v>36</v>
      </c>
      <c r="B56" s="96" t="s">
        <v>661</v>
      </c>
      <c r="C56" s="41" t="s">
        <v>38</v>
      </c>
      <c r="D56" s="28" t="s">
        <v>39</v>
      </c>
      <c r="E56" s="41" t="s">
        <v>40</v>
      </c>
      <c r="F56" s="29" t="s">
        <v>119</v>
      </c>
      <c r="G56" s="30" t="s">
        <v>120</v>
      </c>
      <c r="H56" s="97"/>
      <c r="I56" s="97"/>
      <c r="J56" s="42" t="s">
        <v>662</v>
      </c>
      <c r="K56" s="36" t="s">
        <v>44</v>
      </c>
      <c r="L56" s="30" t="s">
        <v>663</v>
      </c>
      <c r="M56" s="36" t="s">
        <v>90</v>
      </c>
      <c r="N56" s="494" t="s">
        <v>47</v>
      </c>
      <c r="O56" s="59"/>
      <c r="P56" s="59"/>
      <c r="Q56" s="42" t="s">
        <v>664</v>
      </c>
      <c r="R56" s="36" t="s">
        <v>50</v>
      </c>
      <c r="S56" s="31" t="s">
        <v>199</v>
      </c>
      <c r="T56" s="36">
        <v>1</v>
      </c>
      <c r="U56" s="36" t="s">
        <v>52</v>
      </c>
      <c r="V56" s="494" t="s">
        <v>47</v>
      </c>
      <c r="W56" s="36" t="s">
        <v>200</v>
      </c>
      <c r="X56" s="36" t="s">
        <v>201</v>
      </c>
      <c r="Y56" s="30" t="s">
        <v>202</v>
      </c>
      <c r="Z56" s="30" t="s">
        <v>203</v>
      </c>
      <c r="AA56" s="30" t="s">
        <v>204</v>
      </c>
      <c r="AB56" s="42"/>
      <c r="AC56" s="36" t="s">
        <v>665</v>
      </c>
      <c r="AD56" s="114" t="s">
        <v>666</v>
      </c>
      <c r="AE56" s="36" t="s">
        <v>666</v>
      </c>
      <c r="AF56" s="14" t="s">
        <v>666</v>
      </c>
      <c r="AG56" s="141"/>
    </row>
    <row r="57" spans="1:33" ht="294.75" customHeight="1" thickBot="1" x14ac:dyDescent="0.3">
      <c r="A57" s="9" t="s">
        <v>36</v>
      </c>
      <c r="B57" s="96" t="s">
        <v>667</v>
      </c>
      <c r="C57" s="41" t="s">
        <v>38</v>
      </c>
      <c r="D57" s="28" t="s">
        <v>39</v>
      </c>
      <c r="E57" s="41" t="s">
        <v>40</v>
      </c>
      <c r="F57" s="29" t="s">
        <v>119</v>
      </c>
      <c r="G57" s="30" t="s">
        <v>120</v>
      </c>
      <c r="H57" s="97"/>
      <c r="I57" s="97"/>
      <c r="J57" s="42" t="s">
        <v>662</v>
      </c>
      <c r="K57" s="36" t="s">
        <v>44</v>
      </c>
      <c r="L57" s="30" t="s">
        <v>668</v>
      </c>
      <c r="M57" s="36" t="s">
        <v>51</v>
      </c>
      <c r="N57" s="494" t="s">
        <v>62</v>
      </c>
      <c r="O57" s="59"/>
      <c r="P57" s="59"/>
      <c r="Q57" s="42" t="s">
        <v>669</v>
      </c>
      <c r="R57" s="36" t="s">
        <v>50</v>
      </c>
      <c r="S57" s="31" t="s">
        <v>199</v>
      </c>
      <c r="T57" s="36">
        <v>1</v>
      </c>
      <c r="U57" s="36" t="s">
        <v>52</v>
      </c>
      <c r="V57" s="494" t="s">
        <v>62</v>
      </c>
      <c r="W57" s="36"/>
      <c r="X57" s="36"/>
      <c r="Y57" s="30" t="s">
        <v>188</v>
      </c>
      <c r="Z57" s="30" t="s">
        <v>188</v>
      </c>
      <c r="AA57" s="30" t="s">
        <v>188</v>
      </c>
      <c r="AB57" s="42"/>
      <c r="AC57" s="36" t="s">
        <v>670</v>
      </c>
      <c r="AD57" s="36" t="s">
        <v>671</v>
      </c>
      <c r="AE57" s="36" t="s">
        <v>672</v>
      </c>
      <c r="AF57" s="17" t="s">
        <v>673</v>
      </c>
      <c r="AG57" s="143"/>
    </row>
    <row r="58" spans="1:33" ht="294.75" hidden="1" customHeight="1" x14ac:dyDescent="0.25">
      <c r="A58" s="9" t="s">
        <v>36</v>
      </c>
      <c r="B58" s="50" t="s">
        <v>674</v>
      </c>
      <c r="C58" s="98" t="s">
        <v>38</v>
      </c>
      <c r="D58" s="21" t="s">
        <v>39</v>
      </c>
      <c r="E58" s="98" t="s">
        <v>40</v>
      </c>
      <c r="F58" s="29" t="s">
        <v>119</v>
      </c>
      <c r="G58" s="99" t="s">
        <v>120</v>
      </c>
      <c r="H58" s="100"/>
      <c r="I58" s="100"/>
      <c r="J58" s="101" t="s">
        <v>675</v>
      </c>
      <c r="K58" s="742" t="s">
        <v>44</v>
      </c>
      <c r="L58" s="55" t="s">
        <v>676</v>
      </c>
      <c r="M58" s="60" t="s">
        <v>76</v>
      </c>
      <c r="N58" s="753" t="s">
        <v>47</v>
      </c>
      <c r="O58" s="115"/>
      <c r="P58" s="115"/>
      <c r="Q58" s="101" t="s">
        <v>677</v>
      </c>
      <c r="R58" s="742" t="s">
        <v>50</v>
      </c>
      <c r="S58" s="26" t="s">
        <v>76</v>
      </c>
      <c r="T58" s="60">
        <v>1</v>
      </c>
      <c r="U58" s="36" t="s">
        <v>52</v>
      </c>
      <c r="V58" s="753" t="s">
        <v>47</v>
      </c>
      <c r="W58" s="60" t="s">
        <v>200</v>
      </c>
      <c r="X58" s="60" t="s">
        <v>201</v>
      </c>
      <c r="Y58" s="116" t="s">
        <v>202</v>
      </c>
      <c r="Z58" s="116" t="s">
        <v>203</v>
      </c>
      <c r="AA58" s="116" t="s">
        <v>204</v>
      </c>
      <c r="AB58" s="117"/>
      <c r="AC58" s="60" t="s">
        <v>344</v>
      </c>
      <c r="AD58" s="60" t="s">
        <v>678</v>
      </c>
      <c r="AE58" s="36" t="s">
        <v>679</v>
      </c>
      <c r="AF58" s="14" t="s">
        <v>679</v>
      </c>
      <c r="AG58" s="141"/>
    </row>
    <row r="59" spans="1:33" ht="294.75" hidden="1" customHeight="1" thickBot="1" x14ac:dyDescent="0.3">
      <c r="A59" s="9" t="s">
        <v>36</v>
      </c>
      <c r="B59" s="96" t="s">
        <v>680</v>
      </c>
      <c r="C59" s="41" t="s">
        <v>38</v>
      </c>
      <c r="D59" s="28" t="s">
        <v>39</v>
      </c>
      <c r="E59" s="41" t="s">
        <v>40</v>
      </c>
      <c r="F59" s="29" t="s">
        <v>119</v>
      </c>
      <c r="G59" s="30" t="s">
        <v>120</v>
      </c>
      <c r="H59" s="97"/>
      <c r="I59" s="97"/>
      <c r="J59" s="42" t="s">
        <v>681</v>
      </c>
      <c r="K59" s="36" t="s">
        <v>44</v>
      </c>
      <c r="L59" s="30" t="s">
        <v>682</v>
      </c>
      <c r="M59" s="36" t="s">
        <v>90</v>
      </c>
      <c r="N59" s="494" t="s">
        <v>47</v>
      </c>
      <c r="O59" s="59"/>
      <c r="P59" s="59"/>
      <c r="Q59" s="42" t="s">
        <v>683</v>
      </c>
      <c r="R59" s="36" t="s">
        <v>50</v>
      </c>
      <c r="S59" s="31" t="s">
        <v>684</v>
      </c>
      <c r="T59" s="36">
        <v>1</v>
      </c>
      <c r="U59" s="36" t="s">
        <v>52</v>
      </c>
      <c r="V59" s="494" t="s">
        <v>47</v>
      </c>
      <c r="W59" s="36"/>
      <c r="X59" s="36"/>
      <c r="Y59" s="30" t="s">
        <v>188</v>
      </c>
      <c r="Z59" s="30" t="s">
        <v>188</v>
      </c>
      <c r="AA59" s="30" t="s">
        <v>188</v>
      </c>
      <c r="AB59" s="42"/>
      <c r="AC59" s="36" t="s">
        <v>685</v>
      </c>
      <c r="AD59" s="114" t="s">
        <v>686</v>
      </c>
      <c r="AE59" s="36" t="s">
        <v>687</v>
      </c>
      <c r="AF59" s="14" t="s">
        <v>687</v>
      </c>
      <c r="AG59" s="141"/>
    </row>
    <row r="60" spans="1:33" ht="294.75" hidden="1" customHeight="1" thickBot="1" x14ac:dyDescent="0.3">
      <c r="A60" s="9" t="s">
        <v>36</v>
      </c>
      <c r="B60" s="494" t="s">
        <v>688</v>
      </c>
      <c r="C60" s="41" t="s">
        <v>38</v>
      </c>
      <c r="D60" s="28" t="s">
        <v>39</v>
      </c>
      <c r="E60" s="41" t="s">
        <v>40</v>
      </c>
      <c r="F60" s="29" t="s">
        <v>119</v>
      </c>
      <c r="G60" s="30"/>
      <c r="H60" s="97"/>
      <c r="I60" s="97"/>
      <c r="J60" s="42" t="s">
        <v>689</v>
      </c>
      <c r="K60" s="36" t="s">
        <v>44</v>
      </c>
      <c r="L60" s="30" t="s">
        <v>690</v>
      </c>
      <c r="M60" s="36" t="s">
        <v>624</v>
      </c>
      <c r="N60" s="494" t="s">
        <v>47</v>
      </c>
      <c r="O60" s="59"/>
      <c r="P60" s="59"/>
      <c r="Q60" s="42" t="s">
        <v>691</v>
      </c>
      <c r="R60" s="36" t="s">
        <v>50</v>
      </c>
      <c r="S60" s="31" t="s">
        <v>51</v>
      </c>
      <c r="T60" s="36">
        <v>1</v>
      </c>
      <c r="U60" s="36" t="s">
        <v>52</v>
      </c>
      <c r="V60" s="494" t="s">
        <v>47</v>
      </c>
      <c r="W60" s="36"/>
      <c r="X60" s="36"/>
      <c r="Y60" s="30"/>
      <c r="Z60" s="30"/>
      <c r="AA60" s="30"/>
      <c r="AB60" s="42"/>
      <c r="AC60" s="36"/>
      <c r="AD60" s="114" t="s">
        <v>692</v>
      </c>
      <c r="AE60" s="36" t="s">
        <v>693</v>
      </c>
      <c r="AF60" s="14" t="s">
        <v>693</v>
      </c>
      <c r="AG60" s="141"/>
    </row>
    <row r="61" spans="1:33" ht="294.75" hidden="1" customHeight="1" x14ac:dyDescent="0.25">
      <c r="A61" s="9" t="s">
        <v>36</v>
      </c>
      <c r="B61" s="494" t="s">
        <v>694</v>
      </c>
      <c r="C61" s="41" t="s">
        <v>38</v>
      </c>
      <c r="D61" s="28" t="s">
        <v>39</v>
      </c>
      <c r="E61" s="41" t="s">
        <v>40</v>
      </c>
      <c r="F61" s="29" t="s">
        <v>119</v>
      </c>
      <c r="G61" s="30"/>
      <c r="H61" s="97"/>
      <c r="I61" s="97"/>
      <c r="J61" s="42" t="s">
        <v>695</v>
      </c>
      <c r="K61" s="36" t="s">
        <v>44</v>
      </c>
      <c r="L61" s="30" t="s">
        <v>696</v>
      </c>
      <c r="M61" s="31" t="s">
        <v>624</v>
      </c>
      <c r="N61" s="494" t="s">
        <v>47</v>
      </c>
      <c r="O61" s="59"/>
      <c r="P61" s="59"/>
      <c r="Q61" s="42" t="s">
        <v>697</v>
      </c>
      <c r="R61" s="36" t="s">
        <v>50</v>
      </c>
      <c r="S61" s="31" t="s">
        <v>624</v>
      </c>
      <c r="T61" s="36">
        <v>1</v>
      </c>
      <c r="U61" s="36" t="s">
        <v>52</v>
      </c>
      <c r="V61" s="494" t="s">
        <v>47</v>
      </c>
      <c r="W61" s="36"/>
      <c r="X61" s="36"/>
      <c r="Y61" s="30"/>
      <c r="Z61" s="30"/>
      <c r="AA61" s="30"/>
      <c r="AB61" s="42"/>
      <c r="AC61" s="36"/>
      <c r="AD61" s="36" t="s">
        <v>698</v>
      </c>
      <c r="AE61" s="36" t="s">
        <v>699</v>
      </c>
      <c r="AF61" s="14" t="s">
        <v>699</v>
      </c>
      <c r="AG61" s="141"/>
    </row>
    <row r="62" spans="1:33" ht="294.75" hidden="1" customHeight="1" thickBot="1" x14ac:dyDescent="0.3">
      <c r="A62" s="9" t="s">
        <v>36</v>
      </c>
      <c r="B62" s="494" t="s">
        <v>700</v>
      </c>
      <c r="C62" s="41" t="s">
        <v>38</v>
      </c>
      <c r="D62" s="28" t="s">
        <v>39</v>
      </c>
      <c r="E62" s="41" t="s">
        <v>40</v>
      </c>
      <c r="F62" s="29" t="s">
        <v>119</v>
      </c>
      <c r="G62" s="30"/>
      <c r="H62" s="97"/>
      <c r="I62" s="97"/>
      <c r="J62" s="42" t="s">
        <v>701</v>
      </c>
      <c r="K62" s="36" t="s">
        <v>44</v>
      </c>
      <c r="L62" s="30" t="s">
        <v>702</v>
      </c>
      <c r="M62" s="31" t="s">
        <v>327</v>
      </c>
      <c r="N62" s="494" t="s">
        <v>47</v>
      </c>
      <c r="O62" s="59"/>
      <c r="P62" s="59"/>
      <c r="Q62" s="42" t="s">
        <v>703</v>
      </c>
      <c r="R62" s="36" t="s">
        <v>50</v>
      </c>
      <c r="S62" s="31" t="s">
        <v>327</v>
      </c>
      <c r="T62" s="36">
        <v>1</v>
      </c>
      <c r="U62" s="36" t="s">
        <v>52</v>
      </c>
      <c r="V62" s="494" t="s">
        <v>47</v>
      </c>
      <c r="W62" s="36"/>
      <c r="X62" s="36"/>
      <c r="Y62" s="30"/>
      <c r="Z62" s="30"/>
      <c r="AA62" s="30"/>
      <c r="AB62" s="42"/>
      <c r="AC62" s="36"/>
      <c r="AD62" s="56" t="s">
        <v>704</v>
      </c>
      <c r="AE62" s="36" t="s">
        <v>705</v>
      </c>
      <c r="AF62" s="17" t="s">
        <v>706</v>
      </c>
      <c r="AG62" s="17"/>
    </row>
    <row r="63" spans="1:33" ht="294.75" customHeight="1" thickBot="1" x14ac:dyDescent="0.3">
      <c r="A63" s="9" t="s">
        <v>36</v>
      </c>
      <c r="B63" s="494" t="s">
        <v>707</v>
      </c>
      <c r="C63" s="41" t="s">
        <v>38</v>
      </c>
      <c r="D63" s="28" t="s">
        <v>39</v>
      </c>
      <c r="E63" s="41" t="s">
        <v>40</v>
      </c>
      <c r="F63" s="29" t="s">
        <v>119</v>
      </c>
      <c r="G63" s="30"/>
      <c r="H63" s="97"/>
      <c r="I63" s="97"/>
      <c r="J63" s="42" t="s">
        <v>701</v>
      </c>
      <c r="K63" s="36" t="s">
        <v>44</v>
      </c>
      <c r="L63" s="30" t="s">
        <v>708</v>
      </c>
      <c r="M63" s="31" t="s">
        <v>51</v>
      </c>
      <c r="N63" s="494" t="s">
        <v>62</v>
      </c>
      <c r="O63" s="59"/>
      <c r="P63" s="59"/>
      <c r="Q63" s="42" t="s">
        <v>709</v>
      </c>
      <c r="R63" s="36" t="s">
        <v>50</v>
      </c>
      <c r="S63" s="31" t="s">
        <v>51</v>
      </c>
      <c r="T63" s="36">
        <v>1</v>
      </c>
      <c r="U63" s="36" t="s">
        <v>52</v>
      </c>
      <c r="V63" s="494" t="s">
        <v>62</v>
      </c>
      <c r="W63" s="36"/>
      <c r="X63" s="36"/>
      <c r="Y63" s="30"/>
      <c r="Z63" s="30"/>
      <c r="AA63" s="30"/>
      <c r="AB63" s="42"/>
      <c r="AC63" s="36"/>
      <c r="AD63" s="36" t="s">
        <v>671</v>
      </c>
      <c r="AE63" s="36" t="s">
        <v>710</v>
      </c>
      <c r="AF63" s="17" t="s">
        <v>711</v>
      </c>
      <c r="AG63" s="143"/>
    </row>
    <row r="64" spans="1:33" ht="294.75" customHeight="1" thickBot="1" x14ac:dyDescent="0.3">
      <c r="A64" s="9" t="s">
        <v>36</v>
      </c>
      <c r="B64" s="494" t="s">
        <v>712</v>
      </c>
      <c r="C64" s="41" t="s">
        <v>38</v>
      </c>
      <c r="D64" s="28" t="s">
        <v>39</v>
      </c>
      <c r="E64" s="41" t="s">
        <v>40</v>
      </c>
      <c r="F64" s="29" t="s">
        <v>119</v>
      </c>
      <c r="G64" s="30"/>
      <c r="H64" s="97"/>
      <c r="I64" s="97"/>
      <c r="J64" s="42" t="s">
        <v>713</v>
      </c>
      <c r="K64" s="36" t="s">
        <v>44</v>
      </c>
      <c r="L64" s="30" t="s">
        <v>714</v>
      </c>
      <c r="M64" s="31" t="s">
        <v>51</v>
      </c>
      <c r="N64" s="494" t="s">
        <v>62</v>
      </c>
      <c r="O64" s="59"/>
      <c r="P64" s="59"/>
      <c r="Q64" s="42" t="s">
        <v>715</v>
      </c>
      <c r="R64" s="36" t="s">
        <v>50</v>
      </c>
      <c r="S64" s="31" t="s">
        <v>51</v>
      </c>
      <c r="T64" s="36">
        <v>1</v>
      </c>
      <c r="U64" s="36" t="s">
        <v>52</v>
      </c>
      <c r="V64" s="494" t="s">
        <v>62</v>
      </c>
      <c r="W64" s="36"/>
      <c r="X64" s="36"/>
      <c r="Y64" s="30"/>
      <c r="Z64" s="30"/>
      <c r="AA64" s="30"/>
      <c r="AB64" s="42"/>
      <c r="AC64" s="36"/>
      <c r="AD64" s="56" t="s">
        <v>716</v>
      </c>
      <c r="AE64" s="36" t="s">
        <v>717</v>
      </c>
      <c r="AF64" s="17" t="s">
        <v>750</v>
      </c>
      <c r="AG64" s="143"/>
    </row>
    <row r="66" spans="1:33" x14ac:dyDescent="0.25">
      <c r="A66" s="4"/>
      <c r="B66" s="78"/>
      <c r="C66" s="79"/>
      <c r="D66" s="80"/>
      <c r="E66" s="81"/>
      <c r="F66" s="82"/>
      <c r="G66" s="72"/>
      <c r="H66" s="83"/>
      <c r="I66" s="84"/>
      <c r="J66" s="85"/>
      <c r="K66" s="72"/>
      <c r="L66" s="86"/>
      <c r="M66" s="72"/>
      <c r="N66" s="87"/>
      <c r="O66" s="1"/>
      <c r="P66" s="1"/>
      <c r="Q66" s="82"/>
      <c r="R66" s="73"/>
      <c r="S66" s="74"/>
      <c r="T66" s="88"/>
      <c r="U66" s="88"/>
      <c r="V66" s="87"/>
      <c r="W66" s="54"/>
      <c r="X66" s="54"/>
      <c r="Y66" s="89"/>
      <c r="Z66" s="89"/>
      <c r="AA66" s="89"/>
      <c r="AB66" s="90"/>
      <c r="AC66" s="54"/>
      <c r="AD66" s="54"/>
      <c r="AE66" s="54"/>
      <c r="AF66" s="54"/>
      <c r="AG66" s="54"/>
    </row>
    <row r="67" spans="1:33" x14ac:dyDescent="0.25">
      <c r="A67" s="4"/>
      <c r="B67" s="78"/>
      <c r="C67" s="79"/>
      <c r="D67" s="80"/>
      <c r="E67" s="81"/>
      <c r="F67" s="82"/>
      <c r="G67" s="72"/>
      <c r="H67" s="83"/>
      <c r="I67" s="84"/>
      <c r="J67" s="85"/>
      <c r="K67" s="72"/>
      <c r="L67" s="86"/>
      <c r="M67" s="72"/>
      <c r="N67" s="87"/>
      <c r="O67" s="1"/>
      <c r="P67" s="1"/>
      <c r="Q67" s="82"/>
      <c r="R67" s="73"/>
      <c r="S67" s="74"/>
      <c r="T67" s="88"/>
      <c r="U67" s="88"/>
      <c r="V67" s="87"/>
      <c r="W67" s="54"/>
      <c r="X67" s="54"/>
      <c r="Y67" s="89"/>
      <c r="Z67" s="89"/>
      <c r="AA67" s="89"/>
      <c r="AB67" s="90"/>
      <c r="AC67" s="54"/>
      <c r="AD67" s="54"/>
      <c r="AE67" s="54"/>
      <c r="AF67" s="54"/>
      <c r="AG67" s="54"/>
    </row>
    <row r="68" spans="1:33" x14ac:dyDescent="0.25">
      <c r="A68" s="4"/>
      <c r="B68" s="78"/>
      <c r="C68" s="79"/>
      <c r="D68" s="80"/>
      <c r="E68" s="81"/>
      <c r="F68" s="82"/>
      <c r="G68" s="72"/>
      <c r="H68" s="83"/>
      <c r="I68" s="84"/>
      <c r="J68" s="85"/>
      <c r="K68" s="72"/>
      <c r="L68" s="86"/>
      <c r="M68" s="72"/>
      <c r="N68" s="87"/>
      <c r="O68" s="1"/>
      <c r="P68" s="1"/>
      <c r="Q68" s="82"/>
      <c r="R68" s="73"/>
      <c r="S68" s="74"/>
      <c r="T68" s="88"/>
      <c r="U68" s="88"/>
      <c r="V68" s="87"/>
      <c r="W68" s="54"/>
      <c r="X68" s="54"/>
      <c r="Y68" s="89"/>
      <c r="Z68" s="89"/>
      <c r="AA68" s="89"/>
      <c r="AB68" s="90"/>
      <c r="AC68" s="54"/>
      <c r="AD68" s="54"/>
      <c r="AE68" s="54"/>
      <c r="AF68" s="54"/>
      <c r="AG68" s="54"/>
    </row>
    <row r="69" spans="1:33" x14ac:dyDescent="0.25">
      <c r="A69" s="4"/>
      <c r="B69" s="78"/>
      <c r="C69" s="79"/>
      <c r="D69" s="80"/>
      <c r="E69" s="81"/>
      <c r="F69" s="82"/>
      <c r="G69" s="72"/>
      <c r="H69" s="83"/>
      <c r="I69" s="84"/>
      <c r="J69" s="85"/>
      <c r="K69" s="72"/>
      <c r="L69" s="86"/>
      <c r="M69" s="72"/>
      <c r="N69" s="87"/>
      <c r="O69" s="1"/>
      <c r="P69" s="1"/>
      <c r="Q69" s="82"/>
      <c r="R69" s="73"/>
      <c r="S69" s="74"/>
      <c r="T69" s="88"/>
      <c r="U69" s="88"/>
      <c r="V69" s="87"/>
      <c r="W69" s="54"/>
      <c r="X69" s="54"/>
      <c r="Y69" s="89"/>
      <c r="Z69" s="89"/>
      <c r="AA69" s="89"/>
      <c r="AB69" s="90"/>
      <c r="AC69" s="54"/>
      <c r="AD69" s="54"/>
      <c r="AE69" s="54"/>
      <c r="AF69" s="54"/>
      <c r="AG69" s="54"/>
    </row>
    <row r="70" spans="1:33" x14ac:dyDescent="0.25">
      <c r="A70" s="4"/>
      <c r="B70" s="78"/>
      <c r="C70" s="79"/>
      <c r="D70" s="80"/>
      <c r="E70" s="81"/>
      <c r="F70" s="82"/>
      <c r="G70" s="72"/>
      <c r="H70" s="83"/>
      <c r="I70" s="84"/>
      <c r="J70" s="85"/>
      <c r="K70" s="72"/>
      <c r="L70" s="86"/>
      <c r="M70" s="72"/>
      <c r="N70" s="87"/>
      <c r="O70" s="1"/>
      <c r="P70" s="1"/>
      <c r="Q70" s="82"/>
      <c r="R70" s="73"/>
      <c r="S70" s="74"/>
      <c r="T70" s="88"/>
      <c r="U70" s="88"/>
      <c r="V70" s="87"/>
      <c r="W70" s="54"/>
      <c r="X70" s="54"/>
      <c r="Y70" s="89"/>
      <c r="Z70" s="89"/>
      <c r="AA70" s="89"/>
      <c r="AB70" s="90"/>
      <c r="AC70" s="54"/>
      <c r="AD70" s="54"/>
      <c r="AE70" s="54"/>
      <c r="AF70" s="54"/>
      <c r="AG70" s="54"/>
    </row>
    <row r="71" spans="1:33" x14ac:dyDescent="0.25">
      <c r="A71" s="4"/>
      <c r="B71" s="78"/>
      <c r="C71" s="79"/>
      <c r="D71" s="80"/>
      <c r="E71" s="81"/>
      <c r="F71" s="82"/>
      <c r="G71" s="72"/>
      <c r="H71" s="83"/>
      <c r="I71" s="84"/>
      <c r="J71" s="85"/>
      <c r="K71" s="72"/>
      <c r="L71" s="86"/>
      <c r="M71" s="72"/>
      <c r="N71" s="87"/>
      <c r="O71" s="1"/>
      <c r="P71" s="1"/>
      <c r="Q71" s="82"/>
      <c r="R71" s="73"/>
      <c r="S71" s="74"/>
      <c r="T71" s="88"/>
      <c r="U71" s="88"/>
      <c r="V71" s="87"/>
      <c r="W71" s="54"/>
      <c r="X71" s="54"/>
      <c r="Y71" s="89"/>
      <c r="Z71" s="89"/>
      <c r="AA71" s="89"/>
      <c r="AB71" s="90"/>
      <c r="AC71" s="54"/>
      <c r="AD71" s="54"/>
      <c r="AE71" s="54"/>
      <c r="AF71" s="54"/>
      <c r="AG71" s="54"/>
    </row>
    <row r="72" spans="1:33" x14ac:dyDescent="0.25">
      <c r="A72" s="4"/>
      <c r="B72" s="78"/>
      <c r="C72" s="79"/>
      <c r="D72" s="80"/>
      <c r="E72" s="81"/>
      <c r="F72" s="82"/>
      <c r="G72" s="72"/>
      <c r="H72" s="83"/>
      <c r="I72" s="84"/>
      <c r="J72" s="85"/>
      <c r="K72" s="72"/>
      <c r="L72" s="86"/>
      <c r="M72" s="72"/>
      <c r="N72" s="87"/>
      <c r="O72" s="1"/>
      <c r="P72" s="1"/>
      <c r="Q72" s="82"/>
      <c r="R72" s="73"/>
      <c r="S72" s="74"/>
      <c r="T72" s="88"/>
      <c r="U72" s="88"/>
      <c r="V72" s="87"/>
      <c r="W72" s="54"/>
      <c r="X72" s="54"/>
      <c r="Y72" s="89"/>
      <c r="Z72" s="89"/>
      <c r="AA72" s="89"/>
      <c r="AB72" s="90"/>
      <c r="AC72" s="54"/>
      <c r="AD72" s="54"/>
      <c r="AE72" s="54"/>
      <c r="AF72" s="54"/>
      <c r="AG72" s="54"/>
    </row>
    <row r="73" spans="1:33" x14ac:dyDescent="0.25">
      <c r="A73" s="4"/>
      <c r="B73" s="78"/>
      <c r="C73" s="79"/>
      <c r="D73" s="80"/>
      <c r="E73" s="81"/>
      <c r="F73" s="82"/>
      <c r="G73" s="72"/>
      <c r="H73" s="83"/>
      <c r="I73" s="84"/>
      <c r="J73" s="85"/>
      <c r="K73" s="72"/>
      <c r="L73" s="86"/>
      <c r="M73" s="72"/>
      <c r="N73" s="87"/>
      <c r="O73" s="1"/>
      <c r="P73" s="1"/>
      <c r="Q73" s="82"/>
      <c r="R73" s="73"/>
      <c r="S73" s="74"/>
      <c r="T73" s="88"/>
      <c r="U73" s="88"/>
      <c r="V73" s="87"/>
      <c r="W73" s="54"/>
      <c r="X73" s="54"/>
      <c r="Y73" s="89"/>
      <c r="Z73" s="89"/>
      <c r="AA73" s="89"/>
      <c r="AB73" s="90"/>
      <c r="AC73" s="54"/>
      <c r="AD73" s="54"/>
      <c r="AE73" s="54"/>
      <c r="AF73" s="54"/>
      <c r="AG73" s="54"/>
    </row>
    <row r="74" spans="1:33" x14ac:dyDescent="0.25">
      <c r="A74" s="4"/>
      <c r="B74" s="78"/>
      <c r="C74" s="79"/>
      <c r="D74" s="80"/>
      <c r="E74" s="81"/>
      <c r="F74" s="82"/>
      <c r="G74" s="72"/>
      <c r="H74" s="83"/>
      <c r="I74" s="84"/>
      <c r="J74" s="85"/>
      <c r="K74" s="72"/>
      <c r="L74" s="86"/>
      <c r="M74" s="72"/>
      <c r="N74" s="87"/>
      <c r="O74" s="1"/>
      <c r="P74" s="1"/>
      <c r="Q74" s="82"/>
      <c r="R74" s="73"/>
      <c r="S74" s="74"/>
      <c r="T74" s="88"/>
      <c r="U74" s="88"/>
      <c r="V74" s="87"/>
      <c r="W74" s="54"/>
      <c r="X74" s="54"/>
      <c r="Y74" s="89"/>
      <c r="Z74" s="89"/>
      <c r="AA74" s="89"/>
      <c r="AB74" s="90"/>
      <c r="AC74" s="54"/>
      <c r="AD74" s="54"/>
      <c r="AE74" s="54"/>
      <c r="AF74" s="54"/>
      <c r="AG74" s="54"/>
    </row>
    <row r="75" spans="1:33" x14ac:dyDescent="0.25">
      <c r="A75" s="4"/>
      <c r="B75" s="78"/>
      <c r="C75" s="79"/>
      <c r="D75" s="80"/>
      <c r="E75" s="81"/>
      <c r="F75" s="82"/>
      <c r="G75" s="72"/>
      <c r="H75" s="83"/>
      <c r="I75" s="84"/>
      <c r="J75" s="85"/>
      <c r="K75" s="72"/>
      <c r="L75" s="86"/>
      <c r="M75" s="72"/>
      <c r="N75" s="87"/>
      <c r="O75" s="1"/>
      <c r="P75" s="1"/>
      <c r="Q75" s="82"/>
      <c r="R75" s="73"/>
      <c r="S75" s="74"/>
      <c r="T75" s="88"/>
      <c r="U75" s="88"/>
      <c r="V75" s="87"/>
      <c r="W75" s="54"/>
      <c r="X75" s="54"/>
      <c r="Y75" s="89"/>
      <c r="Z75" s="89"/>
      <c r="AA75" s="89"/>
      <c r="AB75" s="90"/>
      <c r="AC75" s="54"/>
      <c r="AD75" s="54"/>
      <c r="AE75" s="54"/>
      <c r="AF75" s="54"/>
      <c r="AG75" s="54"/>
    </row>
    <row r="76" spans="1:33" x14ac:dyDescent="0.25">
      <c r="A76" s="4"/>
      <c r="B76" s="78"/>
      <c r="C76" s="79"/>
      <c r="D76" s="80"/>
      <c r="E76" s="81"/>
      <c r="F76" s="82"/>
      <c r="G76" s="72"/>
      <c r="H76" s="83"/>
      <c r="I76" s="84"/>
      <c r="J76" s="85"/>
      <c r="K76" s="72"/>
      <c r="L76" s="86"/>
      <c r="M76" s="72"/>
      <c r="N76" s="87"/>
      <c r="O76" s="1"/>
      <c r="P76" s="1"/>
      <c r="Q76" s="82"/>
      <c r="R76" s="73"/>
      <c r="S76" s="74"/>
      <c r="T76" s="88"/>
      <c r="U76" s="88"/>
      <c r="V76" s="87"/>
      <c r="W76" s="54"/>
      <c r="X76" s="54"/>
      <c r="Y76" s="89"/>
      <c r="Z76" s="89"/>
      <c r="AA76" s="89"/>
      <c r="AB76" s="90"/>
      <c r="AC76" s="54"/>
      <c r="AD76" s="54"/>
      <c r="AE76" s="54"/>
      <c r="AF76" s="54"/>
      <c r="AG76" s="54"/>
    </row>
    <row r="77" spans="1:33" x14ac:dyDescent="0.25">
      <c r="A77" s="4"/>
      <c r="B77" s="78"/>
      <c r="C77" s="79"/>
      <c r="D77" s="80"/>
      <c r="E77" s="81"/>
      <c r="F77" s="82"/>
      <c r="G77" s="72"/>
      <c r="H77" s="83"/>
      <c r="I77" s="84"/>
      <c r="J77" s="85"/>
      <c r="K77" s="72"/>
      <c r="L77" s="86"/>
      <c r="M77" s="72"/>
      <c r="N77" s="87"/>
      <c r="O77" s="1"/>
      <c r="P77" s="1"/>
      <c r="Q77" s="82"/>
      <c r="R77" s="73"/>
      <c r="S77" s="74"/>
      <c r="T77" s="88"/>
      <c r="U77" s="88"/>
      <c r="V77" s="87"/>
      <c r="W77" s="54"/>
      <c r="X77" s="54"/>
      <c r="Y77" s="89"/>
      <c r="Z77" s="89"/>
      <c r="AA77" s="89"/>
      <c r="AB77" s="90"/>
      <c r="AC77" s="54"/>
      <c r="AD77" s="54"/>
      <c r="AE77" s="54"/>
      <c r="AF77" s="54"/>
      <c r="AG77" s="54"/>
    </row>
    <row r="78" spans="1:33" x14ac:dyDescent="0.25">
      <c r="A78" s="18" t="s">
        <v>741</v>
      </c>
      <c r="B78" s="1"/>
      <c r="C78" s="1"/>
      <c r="D78" s="1"/>
      <c r="E78" s="91"/>
      <c r="F78" s="1"/>
      <c r="G78" s="1"/>
      <c r="H78" s="1"/>
      <c r="I78" s="1"/>
      <c r="J78" s="1"/>
      <c r="K78" s="1"/>
      <c r="L78" s="1"/>
      <c r="M78" s="1"/>
      <c r="N78" s="1"/>
      <c r="O78" s="1"/>
      <c r="P78" s="1"/>
      <c r="Q78" s="1"/>
      <c r="R78" s="18"/>
      <c r="S78" s="1"/>
      <c r="T78" s="1"/>
      <c r="U78" s="1"/>
      <c r="V78" s="1"/>
      <c r="W78" s="1"/>
      <c r="X78" s="1"/>
      <c r="Y78" s="1"/>
      <c r="Z78" s="1"/>
      <c r="AA78" s="1"/>
      <c r="AB78" s="1"/>
      <c r="AC78" s="1"/>
      <c r="AD78" s="1"/>
      <c r="AE78" s="1"/>
      <c r="AF78" s="1"/>
      <c r="AG78" s="1"/>
    </row>
    <row r="79" spans="1:33" x14ac:dyDescent="0.25">
      <c r="A79" s="18" t="s">
        <v>62</v>
      </c>
      <c r="B79" s="1"/>
      <c r="C79" s="1"/>
      <c r="D79" s="1"/>
      <c r="E79" s="91"/>
      <c r="F79" s="1"/>
      <c r="G79" s="1"/>
      <c r="H79" s="1"/>
      <c r="I79" s="1"/>
      <c r="J79" s="1"/>
      <c r="K79" s="1"/>
      <c r="L79" s="1"/>
      <c r="M79" s="1"/>
      <c r="N79" s="1"/>
      <c r="O79" s="1"/>
      <c r="P79" s="1"/>
      <c r="Q79" s="1"/>
      <c r="R79" s="18"/>
      <c r="S79" s="1"/>
      <c r="T79" s="1"/>
      <c r="U79" s="1"/>
      <c r="V79" s="1"/>
      <c r="W79" s="1"/>
      <c r="X79" s="1"/>
      <c r="Y79" s="1"/>
      <c r="Z79" s="1"/>
      <c r="AA79" s="1"/>
      <c r="AB79" s="1"/>
      <c r="AC79" s="1"/>
      <c r="AD79" s="1"/>
      <c r="AE79" s="1"/>
      <c r="AF79" s="1"/>
      <c r="AG79" s="1"/>
    </row>
    <row r="80" spans="1:33" x14ac:dyDescent="0.25">
      <c r="A80" s="18" t="s">
        <v>47</v>
      </c>
      <c r="B80" s="1"/>
      <c r="C80" s="1"/>
      <c r="D80" s="1"/>
      <c r="E80" s="91"/>
      <c r="F80" s="1"/>
      <c r="G80" s="1"/>
      <c r="H80" s="1"/>
      <c r="I80" s="1"/>
      <c r="J80" s="1"/>
      <c r="K80" s="1"/>
      <c r="L80" s="1"/>
      <c r="M80" s="1"/>
      <c r="N80" s="1"/>
      <c r="O80" s="1"/>
      <c r="P80" s="1"/>
      <c r="Q80" s="1"/>
      <c r="R80" s="18"/>
      <c r="S80" s="1"/>
      <c r="T80" s="1"/>
      <c r="U80" s="1"/>
      <c r="V80" s="1"/>
      <c r="W80" s="1"/>
      <c r="X80" s="1"/>
      <c r="Y80" s="1"/>
      <c r="Z80" s="1"/>
      <c r="AA80" s="1"/>
      <c r="AB80" s="1"/>
      <c r="AC80" s="1"/>
      <c r="AD80" s="1"/>
      <c r="AE80" s="1"/>
      <c r="AF80" s="1"/>
      <c r="AG80" s="1"/>
    </row>
    <row r="81" spans="1:33" x14ac:dyDescent="0.25">
      <c r="A81" s="18" t="s">
        <v>742</v>
      </c>
      <c r="B81" s="1"/>
      <c r="C81" s="1"/>
      <c r="D81" s="1"/>
      <c r="E81" s="91"/>
      <c r="F81" s="1"/>
      <c r="G81" s="1"/>
      <c r="H81" s="1"/>
      <c r="I81" s="1"/>
      <c r="J81" s="1"/>
      <c r="K81" s="1"/>
      <c r="L81" s="1"/>
      <c r="M81" s="1"/>
      <c r="N81" s="1"/>
      <c r="O81" s="1"/>
      <c r="P81" s="1"/>
      <c r="Q81" s="1"/>
      <c r="R81" s="18"/>
      <c r="S81" s="1"/>
      <c r="T81" s="1"/>
      <c r="U81" s="1"/>
      <c r="V81" s="1"/>
      <c r="W81" s="1"/>
      <c r="X81" s="1"/>
      <c r="Y81" s="1"/>
      <c r="Z81" s="1"/>
      <c r="AA81" s="1"/>
      <c r="AB81" s="1"/>
      <c r="AC81" s="1"/>
      <c r="AD81" s="1"/>
      <c r="AE81" s="1"/>
      <c r="AF81" s="1"/>
      <c r="AG81" s="1"/>
    </row>
    <row r="82" spans="1:33" x14ac:dyDescent="0.25">
      <c r="A82" s="18"/>
      <c r="B82" s="1"/>
      <c r="C82" s="1"/>
      <c r="D82" s="1"/>
      <c r="E82" s="18"/>
      <c r="F82" s="1"/>
      <c r="G82" s="1"/>
      <c r="H82" s="1"/>
      <c r="I82" s="1"/>
      <c r="J82" s="1"/>
      <c r="K82" s="1"/>
      <c r="L82" s="1"/>
      <c r="M82" s="1"/>
      <c r="N82" s="1"/>
      <c r="O82" s="1"/>
      <c r="P82" s="1"/>
      <c r="Q82" s="1"/>
      <c r="R82" s="18"/>
      <c r="S82" s="1"/>
      <c r="T82" s="1"/>
      <c r="U82" s="1"/>
      <c r="V82" s="1"/>
      <c r="W82" s="1"/>
      <c r="X82" s="1"/>
      <c r="Y82" s="1"/>
      <c r="Z82" s="1"/>
      <c r="AA82" s="1"/>
      <c r="AB82" s="1"/>
      <c r="AC82" s="1"/>
      <c r="AD82" s="1"/>
      <c r="AE82" s="1"/>
      <c r="AF82" s="1"/>
      <c r="AG82" s="1"/>
    </row>
    <row r="83" spans="1:33" x14ac:dyDescent="0.25">
      <c r="A83" s="18"/>
      <c r="B83" s="1"/>
      <c r="C83" s="1"/>
      <c r="D83" s="1"/>
      <c r="E83" s="18"/>
      <c r="F83" s="1"/>
      <c r="G83" s="1"/>
      <c r="H83" s="1"/>
      <c r="I83" s="1"/>
      <c r="J83" s="1"/>
      <c r="K83" s="1"/>
      <c r="L83" s="1"/>
      <c r="M83" s="1"/>
      <c r="N83" s="1"/>
      <c r="O83" s="1"/>
      <c r="P83" s="1"/>
      <c r="Q83" s="1"/>
      <c r="R83" s="18"/>
      <c r="S83" s="1"/>
      <c r="T83" s="1"/>
      <c r="U83" s="1"/>
      <c r="V83" s="1"/>
      <c r="W83" s="1"/>
      <c r="X83" s="1"/>
      <c r="Y83" s="1"/>
      <c r="Z83" s="1"/>
      <c r="AA83" s="1"/>
      <c r="AB83" s="1"/>
      <c r="AC83" s="1"/>
      <c r="AD83" s="1"/>
      <c r="AE83" s="1"/>
      <c r="AF83" s="1"/>
      <c r="AG83" s="1"/>
    </row>
    <row r="84" spans="1:33" x14ac:dyDescent="0.25">
      <c r="A84" s="18"/>
      <c r="B84" s="1"/>
      <c r="C84" s="1"/>
      <c r="D84" s="1"/>
      <c r="E84" s="18"/>
      <c r="F84" s="1"/>
      <c r="G84" s="1"/>
      <c r="H84" s="1"/>
      <c r="I84" s="1"/>
      <c r="J84" s="1"/>
      <c r="K84" s="1"/>
      <c r="L84" s="1"/>
      <c r="M84" s="1"/>
      <c r="N84" s="1"/>
      <c r="O84" s="1"/>
      <c r="P84" s="1"/>
      <c r="Q84" s="1"/>
      <c r="R84" s="18"/>
      <c r="S84" s="1"/>
      <c r="T84" s="1"/>
      <c r="U84" s="1"/>
      <c r="V84" s="1"/>
      <c r="W84" s="1"/>
      <c r="X84" s="1"/>
      <c r="Y84" s="1"/>
      <c r="Z84" s="1"/>
      <c r="AA84" s="1"/>
      <c r="AB84" s="1"/>
      <c r="AC84" s="1"/>
      <c r="AD84" s="1"/>
      <c r="AE84" s="1"/>
      <c r="AF84" s="1"/>
      <c r="AG84" s="1"/>
    </row>
    <row r="85" spans="1:33" x14ac:dyDescent="0.25">
      <c r="A85" s="18"/>
      <c r="B85" s="1"/>
      <c r="C85" s="1"/>
      <c r="D85" s="1"/>
      <c r="E85" s="18"/>
      <c r="F85" s="1"/>
      <c r="G85" s="1"/>
      <c r="H85" s="1"/>
      <c r="I85" s="1"/>
      <c r="J85" s="1"/>
      <c r="K85" s="1"/>
      <c r="L85" s="1"/>
      <c r="M85" s="1"/>
      <c r="N85" s="1"/>
      <c r="O85" s="1"/>
      <c r="P85" s="1"/>
      <c r="Q85" s="1"/>
      <c r="R85" s="18"/>
      <c r="S85" s="1"/>
      <c r="T85" s="1"/>
      <c r="U85" s="1"/>
      <c r="V85" s="1"/>
      <c r="W85" s="1"/>
      <c r="X85" s="1"/>
      <c r="Y85" s="1"/>
      <c r="Z85" s="1"/>
      <c r="AA85" s="1"/>
      <c r="AB85" s="1"/>
      <c r="AC85" s="1"/>
      <c r="AD85" s="1"/>
      <c r="AE85" s="1"/>
      <c r="AF85" s="1"/>
      <c r="AG85" s="1"/>
    </row>
    <row r="86" spans="1:33" x14ac:dyDescent="0.25">
      <c r="A86" s="18"/>
      <c r="B86" s="1"/>
      <c r="C86" s="1"/>
      <c r="D86" s="1"/>
      <c r="E86" s="18"/>
      <c r="F86" s="1"/>
      <c r="G86" s="1"/>
      <c r="H86" s="1"/>
      <c r="I86" s="1"/>
      <c r="J86" s="1"/>
      <c r="K86" s="1"/>
      <c r="L86" s="1"/>
      <c r="M86" s="1"/>
      <c r="N86" s="1"/>
      <c r="O86" s="1"/>
      <c r="P86" s="1"/>
      <c r="Q86" s="1"/>
      <c r="R86" s="18"/>
      <c r="S86" s="1"/>
      <c r="T86" s="1"/>
      <c r="U86" s="1"/>
      <c r="V86" s="1"/>
      <c r="W86" s="1"/>
      <c r="X86" s="1"/>
      <c r="Y86" s="1"/>
      <c r="Z86" s="1"/>
      <c r="AA86" s="1"/>
      <c r="AB86" s="1"/>
      <c r="AC86" s="1"/>
      <c r="AD86" s="1"/>
      <c r="AE86" s="1"/>
      <c r="AF86" s="1"/>
      <c r="AG86" s="1"/>
    </row>
    <row r="87" spans="1:33" x14ac:dyDescent="0.25">
      <c r="A87" s="18"/>
      <c r="B87" s="1"/>
      <c r="C87" s="1"/>
      <c r="D87" s="1"/>
      <c r="E87" s="18"/>
      <c r="F87" s="1"/>
      <c r="G87" s="1"/>
      <c r="H87" s="1"/>
      <c r="I87" s="1"/>
      <c r="J87" s="1"/>
      <c r="K87" s="1"/>
      <c r="L87" s="1"/>
      <c r="M87" s="1"/>
      <c r="N87" s="1"/>
      <c r="O87" s="1"/>
      <c r="P87" s="1"/>
      <c r="Q87" s="1"/>
      <c r="R87" s="18"/>
      <c r="S87" s="1"/>
      <c r="T87" s="1"/>
      <c r="U87" s="1"/>
      <c r="V87" s="1"/>
      <c r="W87" s="1"/>
      <c r="X87" s="1"/>
      <c r="Y87" s="1"/>
      <c r="Z87" s="1"/>
      <c r="AA87" s="1"/>
      <c r="AB87" s="1"/>
      <c r="AC87" s="1"/>
      <c r="AD87" s="1"/>
      <c r="AE87" s="1"/>
      <c r="AF87" s="1"/>
      <c r="AG87" s="1"/>
    </row>
    <row r="88" spans="1:33" x14ac:dyDescent="0.25">
      <c r="A88" s="18"/>
      <c r="B88" s="1"/>
      <c r="C88" s="1"/>
      <c r="D88" s="1"/>
      <c r="E88" s="18"/>
      <c r="F88" s="1"/>
      <c r="G88" s="1"/>
      <c r="H88" s="1"/>
      <c r="I88" s="1"/>
      <c r="J88" s="1"/>
      <c r="K88" s="1"/>
      <c r="L88" s="1"/>
      <c r="M88" s="1"/>
      <c r="N88" s="1"/>
      <c r="O88" s="1"/>
      <c r="P88" s="1"/>
      <c r="Q88" s="1"/>
      <c r="R88" s="18"/>
      <c r="S88" s="1"/>
      <c r="T88" s="1"/>
      <c r="U88" s="1"/>
      <c r="V88" s="1"/>
      <c r="W88" s="1"/>
      <c r="X88" s="1"/>
      <c r="Y88" s="1"/>
      <c r="Z88" s="1"/>
      <c r="AA88" s="1"/>
      <c r="AB88" s="1"/>
      <c r="AC88" s="1"/>
      <c r="AD88" s="1"/>
      <c r="AE88" s="1"/>
      <c r="AF88" s="1"/>
      <c r="AG88" s="1"/>
    </row>
    <row r="89" spans="1:33" x14ac:dyDescent="0.25">
      <c r="A89" s="18"/>
      <c r="B89" s="1"/>
      <c r="C89" s="1"/>
      <c r="D89" s="1"/>
      <c r="E89" s="18"/>
      <c r="F89" s="1"/>
      <c r="G89" s="1"/>
      <c r="H89" s="1"/>
      <c r="I89" s="1"/>
      <c r="J89" s="1"/>
      <c r="K89" s="1"/>
      <c r="L89" s="1"/>
      <c r="M89" s="1"/>
      <c r="N89" s="1"/>
      <c r="O89" s="1"/>
      <c r="P89" s="1"/>
      <c r="Q89" s="1"/>
      <c r="R89" s="18"/>
      <c r="S89" s="1"/>
      <c r="T89" s="1"/>
      <c r="U89" s="1"/>
      <c r="V89" s="1"/>
      <c r="W89" s="1"/>
      <c r="X89" s="1"/>
      <c r="Y89" s="1"/>
      <c r="Z89" s="1"/>
      <c r="AA89" s="1"/>
      <c r="AB89" s="1"/>
      <c r="AC89" s="1"/>
      <c r="AD89" s="1"/>
      <c r="AE89" s="1"/>
      <c r="AF89" s="1"/>
      <c r="AG89" s="1"/>
    </row>
    <row r="90" spans="1:33" x14ac:dyDescent="0.25">
      <c r="A90" s="18"/>
      <c r="B90" s="1"/>
      <c r="C90" s="1"/>
      <c r="D90" s="1"/>
      <c r="E90" s="18"/>
      <c r="F90" s="1"/>
      <c r="G90" s="1"/>
      <c r="H90" s="1"/>
      <c r="I90" s="1"/>
      <c r="J90" s="1"/>
      <c r="K90" s="1"/>
      <c r="L90" s="1"/>
      <c r="M90" s="1"/>
      <c r="N90" s="1"/>
      <c r="O90" s="1"/>
      <c r="P90" s="1"/>
      <c r="Q90" s="1"/>
      <c r="R90" s="18"/>
      <c r="S90" s="1"/>
      <c r="T90" s="1"/>
      <c r="U90" s="1"/>
      <c r="V90" s="1"/>
      <c r="W90" s="1"/>
      <c r="X90" s="1"/>
      <c r="Y90" s="1"/>
      <c r="Z90" s="1"/>
      <c r="AA90" s="1"/>
      <c r="AB90" s="1"/>
      <c r="AC90" s="1"/>
      <c r="AD90" s="1"/>
      <c r="AE90" s="1"/>
      <c r="AF90" s="1"/>
      <c r="AG90" s="1"/>
    </row>
    <row r="92" spans="1:33" ht="18.75" x14ac:dyDescent="0.25">
      <c r="A92" s="70" t="s">
        <v>346</v>
      </c>
    </row>
    <row r="93" spans="1:33" ht="18.75" x14ac:dyDescent="0.25">
      <c r="A93" s="70" t="s">
        <v>438</v>
      </c>
    </row>
    <row r="94" spans="1:33" ht="18.75" x14ac:dyDescent="0.25">
      <c r="A94" s="70" t="s">
        <v>40</v>
      </c>
      <c r="R94" s="19">
        <f>0.6+0.8+0.8+0.8+0.8+0.55</f>
        <v>4.3499999999999996</v>
      </c>
    </row>
    <row r="95" spans="1:33" ht="18.75" x14ac:dyDescent="0.25">
      <c r="A95" s="70" t="s">
        <v>194</v>
      </c>
    </row>
    <row r="96" spans="1:33" ht="18.75" x14ac:dyDescent="0.25">
      <c r="A96" s="70" t="s">
        <v>479</v>
      </c>
    </row>
    <row r="97" spans="1:1" ht="18.75" x14ac:dyDescent="0.25">
      <c r="A97" s="70" t="s">
        <v>743</v>
      </c>
    </row>
    <row r="98" spans="1:1" ht="18.75" x14ac:dyDescent="0.25">
      <c r="A98" s="70" t="s">
        <v>419</v>
      </c>
    </row>
    <row r="99" spans="1:1" ht="18.75" x14ac:dyDescent="0.25">
      <c r="A99" s="70" t="s">
        <v>494</v>
      </c>
    </row>
    <row r="100" spans="1:1" ht="18.75" x14ac:dyDescent="0.25">
      <c r="A100" s="70" t="s">
        <v>720</v>
      </c>
    </row>
    <row r="101" spans="1:1" ht="18.75" x14ac:dyDescent="0.25">
      <c r="A101" s="70" t="s">
        <v>744</v>
      </c>
    </row>
    <row r="102" spans="1:1" ht="18.75" x14ac:dyDescent="0.25">
      <c r="A102" s="70" t="s">
        <v>745</v>
      </c>
    </row>
    <row r="103" spans="1:1" ht="18.75" x14ac:dyDescent="0.25">
      <c r="A103" s="70" t="s">
        <v>609</v>
      </c>
    </row>
  </sheetData>
  <sheetProtection autoFilter="0"/>
  <autoFilter ref="A2:XDP64" xr:uid="{00000000-0009-0000-0000-000001000000}">
    <filterColumn colId="13">
      <filters>
        <filter val="EN PROCESO"/>
      </filters>
    </filterColumn>
  </autoFilter>
  <mergeCells count="25">
    <mergeCell ref="O39:O55"/>
    <mergeCell ref="P39:P55"/>
    <mergeCell ref="O26:O34"/>
    <mergeCell ref="P26:P34"/>
    <mergeCell ref="H24:H25"/>
    <mergeCell ref="I24:I25"/>
    <mergeCell ref="H36:H38"/>
    <mergeCell ref="I36:I38"/>
    <mergeCell ref="O36:O38"/>
    <mergeCell ref="P36:P38"/>
    <mergeCell ref="B1:K1"/>
    <mergeCell ref="L1:Z1"/>
    <mergeCell ref="H3:H9"/>
    <mergeCell ref="I3:I4"/>
    <mergeCell ref="O3:O25"/>
    <mergeCell ref="P3:P25"/>
    <mergeCell ref="I5:I6"/>
    <mergeCell ref="I7:I8"/>
    <mergeCell ref="H10:H11"/>
    <mergeCell ref="H12:H13"/>
    <mergeCell ref="H14:H16"/>
    <mergeCell ref="I15:I16"/>
    <mergeCell ref="H17:H18"/>
    <mergeCell ref="H19:H20"/>
    <mergeCell ref="I19:I20"/>
  </mergeCells>
  <dataValidations count="4">
    <dataValidation type="list" allowBlank="1" showInputMessage="1" showErrorMessage="1" sqref="E66:E81 E2:E64" xr:uid="{00000000-0002-0000-0100-000000000000}">
      <formula1>$A$92:$A$103</formula1>
    </dataValidation>
    <dataValidation type="list" allowBlank="1" showInputMessage="1" showErrorMessage="1" sqref="K66:K77 K3:K64" xr:uid="{00000000-0002-0000-0100-000001000000}">
      <formula1>"Expertos Comisionados,Director Ejecutivo,Subdirección de Regulación,Oficina Asesora Jurídica,Oficina Asesora de Planeación y TIC,Subdirección Administrativa y Financiera,Control Interno"</formula1>
    </dataValidation>
    <dataValidation type="list" allowBlank="1" showInputMessage="1" showErrorMessage="1" sqref="V66:V77 N66:N77 V3:V64 N3:N64" xr:uid="{00000000-0002-0000-0100-000002000000}">
      <formula1>$A$78:$A$81</formula1>
    </dataValidation>
    <dataValidation type="list" allowBlank="1" showInputMessage="1" showErrorMessage="1" sqref="R3:R27 R29:R64" xr:uid="{00000000-0002-0000-0100-000003000000}">
      <formula1>"Eficacia,Eficiencia,Insumo,Producto,Calidad,Economía,Proceso,Resultado"</formula1>
    </dataValidation>
  </dataValidations>
  <pageMargins left="0.70866141732283472" right="0.70866141732283472" top="0.74803149606299213" bottom="0.74803149606299213" header="0.31496062992125984" footer="0.31496062992125984"/>
  <pageSetup paperSize="9" scale="22" fitToHeight="3" orientation="landscape" r:id="rId1"/>
  <legacyDrawing r:id="rId2"/>
  <extLst>
    <ext xmlns:x14="http://schemas.microsoft.com/office/spreadsheetml/2009/9/main" uri="{78C0D931-6437-407d-A8EE-F0AAD7539E65}">
      <x14:conditionalFormattings>
        <x14:conditionalFormatting xmlns:xm="http://schemas.microsoft.com/office/excel/2006/main">
          <x14:cfRule type="containsText" priority="57" operator="containsText" id="{7CA2EA6B-6D04-4595-AFFF-FF245394E8EC}">
            <xm:f>NOT(ISERROR(SEARCH($A$81,N3)))</xm:f>
            <xm:f>$A$81</xm:f>
            <x14:dxf>
              <fill>
                <patternFill>
                  <bgColor rgb="FFFF0000"/>
                </patternFill>
              </fill>
            </x14:dxf>
          </x14:cfRule>
          <x14:cfRule type="containsText" priority="58" operator="containsText" id="{A05040F0-C5C2-4A56-827B-8E1C87EB0F3F}">
            <xm:f>NOT(ISERROR(SEARCH($A$80,N3)))</xm:f>
            <xm:f>$A$80</xm:f>
            <x14:dxf>
              <fill>
                <patternFill>
                  <bgColor rgb="FF92D050"/>
                </patternFill>
              </fill>
            </x14:dxf>
          </x14:cfRule>
          <x14:cfRule type="containsText" priority="59" operator="containsText" id="{1E2D2B1E-9E68-4488-A10E-975BF5DBEA6A}">
            <xm:f>NOT(ISERROR(SEARCH($A$79,N3)))</xm:f>
            <xm:f>$A$79</xm:f>
            <x14:dxf>
              <fill>
                <patternFill>
                  <bgColor rgb="FFFFFF00"/>
                </patternFill>
              </fill>
            </x14:dxf>
          </x14:cfRule>
          <x14:cfRule type="containsText" priority="60" operator="containsText" id="{D61332B8-B956-48DF-81D7-4B4B940ADF49}">
            <xm:f>NOT(ISERROR(SEARCH($A$78,N3)))</xm:f>
            <xm:f>$A$78</xm:f>
            <x14:dxf>
              <fill>
                <patternFill>
                  <bgColor theme="2" tint="-9.9948118533890809E-2"/>
                </patternFill>
              </fill>
            </x14:dxf>
          </x14:cfRule>
          <xm:sqref>V61 N4:N55 V3:V59</xm:sqref>
        </x14:conditionalFormatting>
        <x14:conditionalFormatting xmlns:xm="http://schemas.microsoft.com/office/excel/2006/main">
          <x14:cfRule type="containsText" priority="53" operator="containsText" id="{A40558A6-64FC-4655-9700-CEC3AAAEDE08}">
            <xm:f>NOT(ISERROR(SEARCH($A$81,N3)))</xm:f>
            <xm:f>$A$81</xm:f>
            <x14:dxf>
              <fill>
                <patternFill>
                  <bgColor rgb="FFFF0000"/>
                </patternFill>
              </fill>
            </x14:dxf>
          </x14:cfRule>
          <x14:cfRule type="containsText" priority="54" operator="containsText" id="{83699AB2-744B-4425-B459-FFE640D3EEAB}">
            <xm:f>NOT(ISERROR(SEARCH($A$80,N3)))</xm:f>
            <xm:f>$A$80</xm:f>
            <x14:dxf>
              <fill>
                <patternFill>
                  <bgColor rgb="FF92D050"/>
                </patternFill>
              </fill>
            </x14:dxf>
          </x14:cfRule>
          <x14:cfRule type="containsText" priority="55" operator="containsText" id="{06FD8CCE-E023-481F-B7EA-6E852550F92A}">
            <xm:f>NOT(ISERROR(SEARCH($A$79,N3)))</xm:f>
            <xm:f>$A$79</xm:f>
            <x14:dxf>
              <fill>
                <patternFill>
                  <bgColor rgb="FFFFFF00"/>
                </patternFill>
              </fill>
            </x14:dxf>
          </x14:cfRule>
          <x14:cfRule type="containsText" priority="56" operator="containsText" id="{C7F997B2-FCFD-41E4-9AD7-6D26E1CF8AFC}">
            <xm:f>NOT(ISERROR(SEARCH($A$78,N3)))</xm:f>
            <xm:f>$A$78</xm:f>
            <x14:dxf>
              <fill>
                <patternFill>
                  <bgColor theme="2" tint="-9.9948118533890809E-2"/>
                </patternFill>
              </fill>
            </x14:dxf>
          </x14:cfRule>
          <xm:sqref>N3</xm:sqref>
        </x14:conditionalFormatting>
        <x14:conditionalFormatting xmlns:xm="http://schemas.microsoft.com/office/excel/2006/main">
          <x14:cfRule type="containsText" priority="49" operator="containsText" id="{0C18DC04-A6A2-4B63-A308-F5079AF35780}">
            <xm:f>NOT(ISERROR(SEARCH($A$81,N66)))</xm:f>
            <xm:f>$A$81</xm:f>
            <x14:dxf>
              <fill>
                <patternFill>
                  <bgColor rgb="FFFF0000"/>
                </patternFill>
              </fill>
            </x14:dxf>
          </x14:cfRule>
          <x14:cfRule type="containsText" priority="50" operator="containsText" id="{579E1822-4AA3-4F2F-846C-703ADDE46B36}">
            <xm:f>NOT(ISERROR(SEARCH($A$80,N66)))</xm:f>
            <xm:f>$A$80</xm:f>
            <x14:dxf>
              <fill>
                <patternFill>
                  <bgColor rgb="FF92D050"/>
                </patternFill>
              </fill>
            </x14:dxf>
          </x14:cfRule>
          <x14:cfRule type="containsText" priority="51" operator="containsText" id="{205AAB32-B11F-440A-837B-E3CF59B2D2F0}">
            <xm:f>NOT(ISERROR(SEARCH($A$79,N66)))</xm:f>
            <xm:f>$A$79</xm:f>
            <x14:dxf>
              <fill>
                <patternFill>
                  <bgColor rgb="FFFFFF00"/>
                </patternFill>
              </fill>
            </x14:dxf>
          </x14:cfRule>
          <x14:cfRule type="containsText" priority="52" operator="containsText" id="{966195C5-C989-4E6D-A0B7-14B4619AF3B0}">
            <xm:f>NOT(ISERROR(SEARCH($A$78,N66)))</xm:f>
            <xm:f>$A$78</xm:f>
            <x14:dxf>
              <fill>
                <patternFill>
                  <bgColor theme="2" tint="-9.9948118533890809E-2"/>
                </patternFill>
              </fill>
            </x14:dxf>
          </x14:cfRule>
          <xm:sqref>N66:N77</xm:sqref>
        </x14:conditionalFormatting>
        <x14:conditionalFormatting xmlns:xm="http://schemas.microsoft.com/office/excel/2006/main">
          <x14:cfRule type="containsText" priority="45" operator="containsText" id="{79E46097-5C39-437A-822B-8EC97A3F8A59}">
            <xm:f>NOT(ISERROR(SEARCH($A$81,V66)))</xm:f>
            <xm:f>$A$81</xm:f>
            <x14:dxf>
              <fill>
                <patternFill>
                  <bgColor rgb="FFFF0000"/>
                </patternFill>
              </fill>
            </x14:dxf>
          </x14:cfRule>
          <x14:cfRule type="containsText" priority="46" operator="containsText" id="{3B1BDB2D-B902-446C-BBF6-EF9729D60E6D}">
            <xm:f>NOT(ISERROR(SEARCH($A$80,V66)))</xm:f>
            <xm:f>$A$80</xm:f>
            <x14:dxf>
              <fill>
                <patternFill>
                  <bgColor rgb="FF92D050"/>
                </patternFill>
              </fill>
            </x14:dxf>
          </x14:cfRule>
          <x14:cfRule type="containsText" priority="47" operator="containsText" id="{48FFCBE2-00EA-4C74-98C1-DFA54345489E}">
            <xm:f>NOT(ISERROR(SEARCH($A$79,V66)))</xm:f>
            <xm:f>$A$79</xm:f>
            <x14:dxf>
              <fill>
                <patternFill>
                  <bgColor rgb="FFFFFF00"/>
                </patternFill>
              </fill>
            </x14:dxf>
          </x14:cfRule>
          <x14:cfRule type="containsText" priority="48" operator="containsText" id="{856C5D82-8D76-4888-BC4E-3A10B5B6E05D}">
            <xm:f>NOT(ISERROR(SEARCH($A$78,V66)))</xm:f>
            <xm:f>$A$78</xm:f>
            <x14:dxf>
              <fill>
                <patternFill>
                  <bgColor theme="2" tint="-9.9948118533890809E-2"/>
                </patternFill>
              </fill>
            </x14:dxf>
          </x14:cfRule>
          <xm:sqref>V66:V77</xm:sqref>
        </x14:conditionalFormatting>
        <x14:conditionalFormatting xmlns:xm="http://schemas.microsoft.com/office/excel/2006/main">
          <x14:cfRule type="containsText" priority="41" operator="containsText" id="{31BAA6A9-133F-4934-8214-B04A0FE6CFB6}">
            <xm:f>NOT(ISERROR(SEARCH($A$81,N56)))</xm:f>
            <xm:f>$A$81</xm:f>
            <x14:dxf>
              <fill>
                <patternFill>
                  <bgColor rgb="FFFF0000"/>
                </patternFill>
              </fill>
            </x14:dxf>
          </x14:cfRule>
          <x14:cfRule type="containsText" priority="42" operator="containsText" id="{E99B6250-58CA-403B-B6FB-7035C86F61BB}">
            <xm:f>NOT(ISERROR(SEARCH($A$80,N56)))</xm:f>
            <xm:f>$A$80</xm:f>
            <x14:dxf>
              <fill>
                <patternFill>
                  <bgColor rgb="FF92D050"/>
                </patternFill>
              </fill>
            </x14:dxf>
          </x14:cfRule>
          <x14:cfRule type="containsText" priority="43" operator="containsText" id="{EB39321A-1272-4731-83D4-1D61E2B9849B}">
            <xm:f>NOT(ISERROR(SEARCH($A$79,N56)))</xm:f>
            <xm:f>$A$79</xm:f>
            <x14:dxf>
              <fill>
                <patternFill>
                  <bgColor rgb="FFFFFF00"/>
                </patternFill>
              </fill>
            </x14:dxf>
          </x14:cfRule>
          <x14:cfRule type="containsText" priority="44" operator="containsText" id="{85DE7331-EF13-49BB-9B38-1009733407EB}">
            <xm:f>NOT(ISERROR(SEARCH($A$78,N56)))</xm:f>
            <xm:f>$A$78</xm:f>
            <x14:dxf>
              <fill>
                <patternFill>
                  <bgColor theme="2" tint="-9.9948118533890809E-2"/>
                </patternFill>
              </fill>
            </x14:dxf>
          </x14:cfRule>
          <xm:sqref>N56:N59</xm:sqref>
        </x14:conditionalFormatting>
        <x14:conditionalFormatting xmlns:xm="http://schemas.microsoft.com/office/excel/2006/main">
          <x14:cfRule type="containsText" priority="37" operator="containsText" id="{1E04185F-08FC-4B54-9DC1-B92C08D9AFDC}">
            <xm:f>NOT(ISERROR(SEARCH($A$81,N61)))</xm:f>
            <xm:f>$A$81</xm:f>
            <x14:dxf>
              <fill>
                <patternFill>
                  <bgColor rgb="FFFF0000"/>
                </patternFill>
              </fill>
            </x14:dxf>
          </x14:cfRule>
          <x14:cfRule type="containsText" priority="38" operator="containsText" id="{F235C695-C96D-4685-ACFD-D96C125DB8CF}">
            <xm:f>NOT(ISERROR(SEARCH($A$80,N61)))</xm:f>
            <xm:f>$A$80</xm:f>
            <x14:dxf>
              <fill>
                <patternFill>
                  <bgColor rgb="FF92D050"/>
                </patternFill>
              </fill>
            </x14:dxf>
          </x14:cfRule>
          <x14:cfRule type="containsText" priority="39" operator="containsText" id="{7C7EAF0B-7CDF-4AEA-9CBB-0AAAC0DB206A}">
            <xm:f>NOT(ISERROR(SEARCH($A$79,N61)))</xm:f>
            <xm:f>$A$79</xm:f>
            <x14:dxf>
              <fill>
                <patternFill>
                  <bgColor rgb="FFFFFF00"/>
                </patternFill>
              </fill>
            </x14:dxf>
          </x14:cfRule>
          <x14:cfRule type="containsText" priority="40" operator="containsText" id="{890B7CF7-241F-4769-8252-2BC19B96D154}">
            <xm:f>NOT(ISERROR(SEARCH($A$78,N61)))</xm:f>
            <xm:f>$A$78</xm:f>
            <x14:dxf>
              <fill>
                <patternFill>
                  <bgColor theme="2" tint="-9.9948118533890809E-2"/>
                </patternFill>
              </fill>
            </x14:dxf>
          </x14:cfRule>
          <xm:sqref>N61</xm:sqref>
        </x14:conditionalFormatting>
        <x14:conditionalFormatting xmlns:xm="http://schemas.microsoft.com/office/excel/2006/main">
          <x14:cfRule type="containsText" priority="33" operator="containsText" id="{06600DAE-C4B9-4DF7-AD94-1FFA31A9F8D7}">
            <xm:f>NOT(ISERROR(SEARCH($A$81,V60)))</xm:f>
            <xm:f>$A$81</xm:f>
            <x14:dxf>
              <fill>
                <patternFill>
                  <bgColor rgb="FFFF0000"/>
                </patternFill>
              </fill>
            </x14:dxf>
          </x14:cfRule>
          <x14:cfRule type="containsText" priority="34" operator="containsText" id="{28503DFF-2FCA-4429-BF96-A2CD04DD7BCD}">
            <xm:f>NOT(ISERROR(SEARCH($A$80,V60)))</xm:f>
            <xm:f>$A$80</xm:f>
            <x14:dxf>
              <fill>
                <patternFill>
                  <bgColor rgb="FF92D050"/>
                </patternFill>
              </fill>
            </x14:dxf>
          </x14:cfRule>
          <x14:cfRule type="containsText" priority="35" operator="containsText" id="{AC043CF2-29D7-41B3-A890-3935FBD78F17}">
            <xm:f>NOT(ISERROR(SEARCH($A$79,V60)))</xm:f>
            <xm:f>$A$79</xm:f>
            <x14:dxf>
              <fill>
                <patternFill>
                  <bgColor rgb="FFFFFF00"/>
                </patternFill>
              </fill>
            </x14:dxf>
          </x14:cfRule>
          <x14:cfRule type="containsText" priority="36" operator="containsText" id="{289F3FC0-2FB1-476C-B03E-B908FEF3A523}">
            <xm:f>NOT(ISERROR(SEARCH($A$78,V60)))</xm:f>
            <xm:f>$A$78</xm:f>
            <x14:dxf>
              <fill>
                <patternFill>
                  <bgColor theme="2" tint="-9.9948118533890809E-2"/>
                </patternFill>
              </fill>
            </x14:dxf>
          </x14:cfRule>
          <xm:sqref>V60</xm:sqref>
        </x14:conditionalFormatting>
        <x14:conditionalFormatting xmlns:xm="http://schemas.microsoft.com/office/excel/2006/main">
          <x14:cfRule type="containsText" priority="29" operator="containsText" id="{DFBFB3F4-7AFD-424B-A015-D84B68584807}">
            <xm:f>NOT(ISERROR(SEARCH($A$81,N60)))</xm:f>
            <xm:f>$A$81</xm:f>
            <x14:dxf>
              <fill>
                <patternFill>
                  <bgColor rgb="FFFF0000"/>
                </patternFill>
              </fill>
            </x14:dxf>
          </x14:cfRule>
          <x14:cfRule type="containsText" priority="30" operator="containsText" id="{C9111A59-188A-4E1E-A6F5-D429768F9AFA}">
            <xm:f>NOT(ISERROR(SEARCH($A$80,N60)))</xm:f>
            <xm:f>$A$80</xm:f>
            <x14:dxf>
              <fill>
                <patternFill>
                  <bgColor rgb="FF92D050"/>
                </patternFill>
              </fill>
            </x14:dxf>
          </x14:cfRule>
          <x14:cfRule type="containsText" priority="31" operator="containsText" id="{BF0A7725-4806-473A-A95A-1A094C317373}">
            <xm:f>NOT(ISERROR(SEARCH($A$79,N60)))</xm:f>
            <xm:f>$A$79</xm:f>
            <x14:dxf>
              <fill>
                <patternFill>
                  <bgColor rgb="FFFFFF00"/>
                </patternFill>
              </fill>
            </x14:dxf>
          </x14:cfRule>
          <x14:cfRule type="containsText" priority="32" operator="containsText" id="{FBEBCED3-C869-4A67-9F0D-8F47620671AD}">
            <xm:f>NOT(ISERROR(SEARCH($A$78,N60)))</xm:f>
            <xm:f>$A$78</xm:f>
            <x14:dxf>
              <fill>
                <patternFill>
                  <bgColor theme="2" tint="-9.9948118533890809E-2"/>
                </patternFill>
              </fill>
            </x14:dxf>
          </x14:cfRule>
          <xm:sqref>N60</xm:sqref>
        </x14:conditionalFormatting>
        <x14:conditionalFormatting xmlns:xm="http://schemas.microsoft.com/office/excel/2006/main">
          <x14:cfRule type="containsText" priority="21" operator="containsText" id="{DA464C20-7076-4EF7-93CB-F7CB87C6F95A}">
            <xm:f>NOT(ISERROR(SEARCH($A$81,V62)))</xm:f>
            <xm:f>$A$81</xm:f>
            <x14:dxf>
              <fill>
                <patternFill>
                  <bgColor rgb="FFFF0000"/>
                </patternFill>
              </fill>
            </x14:dxf>
          </x14:cfRule>
          <x14:cfRule type="containsText" priority="22" operator="containsText" id="{C5C272A6-A09F-4C15-BD20-626DA253276A}">
            <xm:f>NOT(ISERROR(SEARCH($A$80,V62)))</xm:f>
            <xm:f>$A$80</xm:f>
            <x14:dxf>
              <fill>
                <patternFill>
                  <bgColor rgb="FF92D050"/>
                </patternFill>
              </fill>
            </x14:dxf>
          </x14:cfRule>
          <x14:cfRule type="containsText" priority="23" operator="containsText" id="{2F3ADCFB-7828-40B6-A2BC-47FD24E8E2D0}">
            <xm:f>NOT(ISERROR(SEARCH($A$79,V62)))</xm:f>
            <xm:f>$A$79</xm:f>
            <x14:dxf>
              <fill>
                <patternFill>
                  <bgColor rgb="FFFFFF00"/>
                </patternFill>
              </fill>
            </x14:dxf>
          </x14:cfRule>
          <x14:cfRule type="containsText" priority="24" operator="containsText" id="{F6EEF0B4-216A-4B21-BE5A-28E67FBD0E44}">
            <xm:f>NOT(ISERROR(SEARCH($A$78,V62)))</xm:f>
            <xm:f>$A$78</xm:f>
            <x14:dxf>
              <fill>
                <patternFill>
                  <bgColor theme="2" tint="-9.9948118533890809E-2"/>
                </patternFill>
              </fill>
            </x14:dxf>
          </x14:cfRule>
          <xm:sqref>V62</xm:sqref>
        </x14:conditionalFormatting>
        <x14:conditionalFormatting xmlns:xm="http://schemas.microsoft.com/office/excel/2006/main">
          <x14:cfRule type="containsText" priority="17" operator="containsText" id="{B2DAC836-E615-4A3E-9EBC-CA0026127E91}">
            <xm:f>NOT(ISERROR(SEARCH($A$81,N62)))</xm:f>
            <xm:f>$A$81</xm:f>
            <x14:dxf>
              <fill>
                <patternFill>
                  <bgColor rgb="FFFF0000"/>
                </patternFill>
              </fill>
            </x14:dxf>
          </x14:cfRule>
          <x14:cfRule type="containsText" priority="18" operator="containsText" id="{F287F9D2-ADB8-4561-9764-6672AB2CCF4B}">
            <xm:f>NOT(ISERROR(SEARCH($A$80,N62)))</xm:f>
            <xm:f>$A$80</xm:f>
            <x14:dxf>
              <fill>
                <patternFill>
                  <bgColor rgb="FF92D050"/>
                </patternFill>
              </fill>
            </x14:dxf>
          </x14:cfRule>
          <x14:cfRule type="containsText" priority="19" operator="containsText" id="{559CB55C-D5DE-4A69-A4A9-A19E74BC3797}">
            <xm:f>NOT(ISERROR(SEARCH($A$79,N62)))</xm:f>
            <xm:f>$A$79</xm:f>
            <x14:dxf>
              <fill>
                <patternFill>
                  <bgColor rgb="FFFFFF00"/>
                </patternFill>
              </fill>
            </x14:dxf>
          </x14:cfRule>
          <x14:cfRule type="containsText" priority="20" operator="containsText" id="{B2BE5B59-5F80-4E9A-B8D9-1ACA03BEDFF2}">
            <xm:f>NOT(ISERROR(SEARCH($A$78,N62)))</xm:f>
            <xm:f>$A$78</xm:f>
            <x14:dxf>
              <fill>
                <patternFill>
                  <bgColor theme="2" tint="-9.9948118533890809E-2"/>
                </patternFill>
              </fill>
            </x14:dxf>
          </x14:cfRule>
          <xm:sqref>N62</xm:sqref>
        </x14:conditionalFormatting>
        <x14:conditionalFormatting xmlns:xm="http://schemas.microsoft.com/office/excel/2006/main">
          <x14:cfRule type="containsText" priority="13" operator="containsText" id="{0657B1D5-87C7-43DC-95EC-F571A827A4EB}">
            <xm:f>NOT(ISERROR(SEARCH($A$81,V64)))</xm:f>
            <xm:f>$A$81</xm:f>
            <x14:dxf>
              <fill>
                <patternFill>
                  <bgColor rgb="FFFF0000"/>
                </patternFill>
              </fill>
            </x14:dxf>
          </x14:cfRule>
          <x14:cfRule type="containsText" priority="14" operator="containsText" id="{049BDBC1-87D4-401A-B05E-D85F04B64558}">
            <xm:f>NOT(ISERROR(SEARCH($A$80,V64)))</xm:f>
            <xm:f>$A$80</xm:f>
            <x14:dxf>
              <fill>
                <patternFill>
                  <bgColor rgb="FF92D050"/>
                </patternFill>
              </fill>
            </x14:dxf>
          </x14:cfRule>
          <x14:cfRule type="containsText" priority="15" operator="containsText" id="{C7B34163-0180-48A2-BB31-4122C92AC75F}">
            <xm:f>NOT(ISERROR(SEARCH($A$79,V64)))</xm:f>
            <xm:f>$A$79</xm:f>
            <x14:dxf>
              <fill>
                <patternFill>
                  <bgColor rgb="FFFFFF00"/>
                </patternFill>
              </fill>
            </x14:dxf>
          </x14:cfRule>
          <x14:cfRule type="containsText" priority="16" operator="containsText" id="{A913680B-0584-466E-B6D2-AFE2ED47E5B2}">
            <xm:f>NOT(ISERROR(SEARCH($A$78,V64)))</xm:f>
            <xm:f>$A$78</xm:f>
            <x14:dxf>
              <fill>
                <patternFill>
                  <bgColor theme="2" tint="-9.9948118533890809E-2"/>
                </patternFill>
              </fill>
            </x14:dxf>
          </x14:cfRule>
          <xm:sqref>V64</xm:sqref>
        </x14:conditionalFormatting>
        <x14:conditionalFormatting xmlns:xm="http://schemas.microsoft.com/office/excel/2006/main">
          <x14:cfRule type="containsText" priority="9" operator="containsText" id="{55506148-8C12-4482-8FC9-AE61C281267A}">
            <xm:f>NOT(ISERROR(SEARCH($A$81,N64)))</xm:f>
            <xm:f>$A$81</xm:f>
            <x14:dxf>
              <fill>
                <patternFill>
                  <bgColor rgb="FFFF0000"/>
                </patternFill>
              </fill>
            </x14:dxf>
          </x14:cfRule>
          <x14:cfRule type="containsText" priority="10" operator="containsText" id="{C13BF52A-3072-4D89-8917-E0CCE71BBED3}">
            <xm:f>NOT(ISERROR(SEARCH($A$80,N64)))</xm:f>
            <xm:f>$A$80</xm:f>
            <x14:dxf>
              <fill>
                <patternFill>
                  <bgColor rgb="FF92D050"/>
                </patternFill>
              </fill>
            </x14:dxf>
          </x14:cfRule>
          <x14:cfRule type="containsText" priority="11" operator="containsText" id="{80044E73-3AF3-4A7B-81C7-3E57C0D123A5}">
            <xm:f>NOT(ISERROR(SEARCH($A$79,N64)))</xm:f>
            <xm:f>$A$79</xm:f>
            <x14:dxf>
              <fill>
                <patternFill>
                  <bgColor rgb="FFFFFF00"/>
                </patternFill>
              </fill>
            </x14:dxf>
          </x14:cfRule>
          <x14:cfRule type="containsText" priority="12" operator="containsText" id="{5FB8001A-FFA1-41B1-A9BB-EB79646EBCDB}">
            <xm:f>NOT(ISERROR(SEARCH($A$78,N64)))</xm:f>
            <xm:f>$A$78</xm:f>
            <x14:dxf>
              <fill>
                <patternFill>
                  <bgColor theme="2" tint="-9.9948118533890809E-2"/>
                </patternFill>
              </fill>
            </x14:dxf>
          </x14:cfRule>
          <xm:sqref>N64</xm:sqref>
        </x14:conditionalFormatting>
        <x14:conditionalFormatting xmlns:xm="http://schemas.microsoft.com/office/excel/2006/main">
          <x14:cfRule type="containsText" priority="5" operator="containsText" id="{36B5B039-3DF5-4CEF-A429-89B19054D451}">
            <xm:f>NOT(ISERROR(SEARCH($A$81,V63)))</xm:f>
            <xm:f>$A$81</xm:f>
            <x14:dxf>
              <fill>
                <patternFill>
                  <bgColor rgb="FFFF0000"/>
                </patternFill>
              </fill>
            </x14:dxf>
          </x14:cfRule>
          <x14:cfRule type="containsText" priority="6" operator="containsText" id="{C5472075-F077-4C9B-BD39-400E2C227803}">
            <xm:f>NOT(ISERROR(SEARCH($A$80,V63)))</xm:f>
            <xm:f>$A$80</xm:f>
            <x14:dxf>
              <fill>
                <patternFill>
                  <bgColor rgb="FF92D050"/>
                </patternFill>
              </fill>
            </x14:dxf>
          </x14:cfRule>
          <x14:cfRule type="containsText" priority="7" operator="containsText" id="{9814C998-33BB-4C72-AE53-64077BFF9737}">
            <xm:f>NOT(ISERROR(SEARCH($A$79,V63)))</xm:f>
            <xm:f>$A$79</xm:f>
            <x14:dxf>
              <fill>
                <patternFill>
                  <bgColor rgb="FFFFFF00"/>
                </patternFill>
              </fill>
            </x14:dxf>
          </x14:cfRule>
          <x14:cfRule type="containsText" priority="8" operator="containsText" id="{A864DFEC-3CA9-449C-9D9F-F738E98A94AE}">
            <xm:f>NOT(ISERROR(SEARCH($A$78,V63)))</xm:f>
            <xm:f>$A$78</xm:f>
            <x14:dxf>
              <fill>
                <patternFill>
                  <bgColor theme="2" tint="-9.9948118533890809E-2"/>
                </patternFill>
              </fill>
            </x14:dxf>
          </x14:cfRule>
          <xm:sqref>V63</xm:sqref>
        </x14:conditionalFormatting>
        <x14:conditionalFormatting xmlns:xm="http://schemas.microsoft.com/office/excel/2006/main">
          <x14:cfRule type="containsText" priority="1" operator="containsText" id="{C645A5CE-DBD7-432D-84A1-F7B9CEDAAE5A}">
            <xm:f>NOT(ISERROR(SEARCH($A$81,N63)))</xm:f>
            <xm:f>$A$81</xm:f>
            <x14:dxf>
              <fill>
                <patternFill>
                  <bgColor rgb="FFFF0000"/>
                </patternFill>
              </fill>
            </x14:dxf>
          </x14:cfRule>
          <x14:cfRule type="containsText" priority="2" operator="containsText" id="{F4CD96D1-885D-413B-BD18-B71E02890507}">
            <xm:f>NOT(ISERROR(SEARCH($A$80,N63)))</xm:f>
            <xm:f>$A$80</xm:f>
            <x14:dxf>
              <fill>
                <patternFill>
                  <bgColor rgb="FF92D050"/>
                </patternFill>
              </fill>
            </x14:dxf>
          </x14:cfRule>
          <x14:cfRule type="containsText" priority="3" operator="containsText" id="{4942A86F-373A-49C2-944F-B1D6DAAD98A3}">
            <xm:f>NOT(ISERROR(SEARCH($A$79,N63)))</xm:f>
            <xm:f>$A$79</xm:f>
            <x14:dxf>
              <fill>
                <patternFill>
                  <bgColor rgb="FFFFFF00"/>
                </patternFill>
              </fill>
            </x14:dxf>
          </x14:cfRule>
          <x14:cfRule type="containsText" priority="4" operator="containsText" id="{6E7B74FF-7FA2-4142-9331-4A749FEBE0A4}">
            <xm:f>NOT(ISERROR(SEARCH($A$78,N63)))</xm:f>
            <xm:f>$A$78</xm:f>
            <x14:dxf>
              <fill>
                <patternFill>
                  <bgColor theme="2" tint="-9.9948118533890809E-2"/>
                </patternFill>
              </fill>
            </x14:dxf>
          </x14:cfRule>
          <xm:sqref>N63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T49"/>
  <sheetViews>
    <sheetView zoomScale="60" zoomScaleNormal="60" workbookViewId="0">
      <selection activeCell="W11" sqref="W11"/>
    </sheetView>
  </sheetViews>
  <sheetFormatPr baseColWidth="10" defaultColWidth="10.85546875" defaultRowHeight="18.75" x14ac:dyDescent="0.3"/>
  <cols>
    <col min="1" max="1" width="10.85546875" style="150"/>
    <col min="2" max="2" width="42.140625" style="150" customWidth="1"/>
    <col min="3" max="3" width="42" style="150" customWidth="1"/>
    <col min="4" max="4" width="64.5703125" style="150" customWidth="1"/>
    <col min="5" max="5" width="27.28515625" style="151" customWidth="1"/>
    <col min="6" max="6" width="10.140625" style="150" customWidth="1"/>
    <col min="7" max="7" width="54.7109375" style="150" customWidth="1"/>
    <col min="8" max="8" width="21" style="150" customWidth="1"/>
    <col min="9" max="11" width="17.85546875" style="150" hidden="1" customWidth="1"/>
    <col min="12" max="12" width="9.7109375" style="150" hidden="1" customWidth="1"/>
    <col min="13" max="13" width="68.7109375" style="150" hidden="1" customWidth="1"/>
    <col min="14" max="14" width="9.7109375" style="150" hidden="1" customWidth="1"/>
    <col min="15" max="15" width="68.7109375" style="150" hidden="1" customWidth="1"/>
    <col min="16" max="16" width="0" style="150" hidden="1" customWidth="1"/>
    <col min="17" max="17" width="68.42578125" style="150" hidden="1" customWidth="1"/>
    <col min="18" max="18" width="18.140625" style="150" hidden="1" customWidth="1"/>
    <col min="19" max="19" width="20" style="152" customWidth="1"/>
    <col min="20" max="20" width="29.42578125" style="150" customWidth="1"/>
    <col min="21" max="16384" width="10.85546875" style="150"/>
  </cols>
  <sheetData>
    <row r="1" spans="2:20" ht="61.5" x14ac:dyDescent="0.3">
      <c r="D1" s="860" t="s">
        <v>751</v>
      </c>
      <c r="E1" s="860"/>
      <c r="F1" s="860"/>
      <c r="G1" s="148"/>
      <c r="H1" s="148"/>
    </row>
    <row r="2" spans="2:20" ht="28.5" x14ac:dyDescent="0.3">
      <c r="D2" s="148"/>
      <c r="E2" s="181"/>
      <c r="F2" s="149" t="s">
        <v>752</v>
      </c>
      <c r="G2" s="148"/>
      <c r="H2" s="148"/>
    </row>
    <row r="3" spans="2:20" ht="28.5" x14ac:dyDescent="0.3">
      <c r="D3" s="148"/>
      <c r="E3" s="183"/>
      <c r="F3" s="149" t="s">
        <v>753</v>
      </c>
      <c r="G3" s="148"/>
      <c r="H3" s="148"/>
    </row>
    <row r="4" spans="2:20" x14ac:dyDescent="0.3">
      <c r="E4" s="184"/>
      <c r="F4" s="150" t="s">
        <v>754</v>
      </c>
    </row>
    <row r="5" spans="2:20" ht="19.5" thickBot="1" x14ac:dyDescent="0.35"/>
    <row r="6" spans="2:20" ht="19.5" thickBot="1" x14ac:dyDescent="0.35">
      <c r="B6" s="153"/>
      <c r="C6" s="153"/>
      <c r="D6" s="153"/>
      <c r="E6" s="154"/>
      <c r="F6" s="861">
        <v>2017</v>
      </c>
      <c r="G6" s="862"/>
      <c r="H6" s="863"/>
      <c r="I6" s="853" t="s">
        <v>755</v>
      </c>
    </row>
    <row r="7" spans="2:20" ht="39" customHeight="1" thickBot="1" x14ac:dyDescent="0.35">
      <c r="B7" s="155" t="s">
        <v>756</v>
      </c>
      <c r="C7" s="155" t="s">
        <v>5</v>
      </c>
      <c r="D7" s="155" t="s">
        <v>7</v>
      </c>
      <c r="E7" s="156" t="s">
        <v>18</v>
      </c>
      <c r="F7" s="157" t="s">
        <v>21</v>
      </c>
      <c r="G7" s="157" t="s">
        <v>11</v>
      </c>
      <c r="H7" s="157" t="s">
        <v>757</v>
      </c>
      <c r="I7" s="854"/>
      <c r="L7" s="158" t="s">
        <v>758</v>
      </c>
      <c r="M7" s="159" t="s">
        <v>759</v>
      </c>
      <c r="N7" s="160" t="s">
        <v>760</v>
      </c>
      <c r="O7" s="159" t="s">
        <v>759</v>
      </c>
      <c r="P7" s="159" t="s">
        <v>761</v>
      </c>
      <c r="Q7" s="159" t="s">
        <v>759</v>
      </c>
      <c r="R7" s="161">
        <v>43039</v>
      </c>
      <c r="T7" s="185" t="s">
        <v>762</v>
      </c>
    </row>
    <row r="8" spans="2:20" ht="50.1" customHeight="1" x14ac:dyDescent="0.3">
      <c r="B8" s="852" t="s">
        <v>763</v>
      </c>
      <c r="C8" s="852" t="s">
        <v>764</v>
      </c>
      <c r="D8" s="852" t="s">
        <v>41</v>
      </c>
      <c r="E8" s="852" t="s">
        <v>120</v>
      </c>
      <c r="F8" s="852">
        <v>3</v>
      </c>
      <c r="G8" s="146" t="s">
        <v>765</v>
      </c>
      <c r="H8" s="162">
        <f>+L8+N8+P8+R8</f>
        <v>0.5</v>
      </c>
      <c r="I8" s="858"/>
      <c r="L8" s="163">
        <v>0</v>
      </c>
      <c r="M8" s="164" t="s">
        <v>766</v>
      </c>
      <c r="N8" s="163">
        <v>0</v>
      </c>
      <c r="O8" s="164" t="s">
        <v>766</v>
      </c>
      <c r="P8" s="165">
        <v>0.5</v>
      </c>
      <c r="R8" s="165">
        <v>0</v>
      </c>
      <c r="T8" s="166"/>
    </row>
    <row r="9" spans="2:20" x14ac:dyDescent="0.3">
      <c r="B9" s="852"/>
      <c r="C9" s="852"/>
      <c r="D9" s="852"/>
      <c r="E9" s="852"/>
      <c r="F9" s="852"/>
      <c r="G9" s="167" t="s">
        <v>767</v>
      </c>
      <c r="H9" s="162">
        <f t="shared" ref="H9:H47" si="0">+L9+N9+P9+R9</f>
        <v>1</v>
      </c>
      <c r="I9" s="859"/>
      <c r="L9" s="163">
        <v>0</v>
      </c>
      <c r="M9" s="164" t="s">
        <v>766</v>
      </c>
      <c r="N9" s="163">
        <v>1</v>
      </c>
      <c r="O9" s="164" t="s">
        <v>766</v>
      </c>
      <c r="P9" s="165">
        <v>0</v>
      </c>
      <c r="R9" s="165">
        <v>0</v>
      </c>
      <c r="T9" s="167"/>
    </row>
    <row r="10" spans="2:20" x14ac:dyDescent="0.3">
      <c r="B10" s="852"/>
      <c r="C10" s="852"/>
      <c r="D10" s="852"/>
      <c r="E10" s="852"/>
      <c r="F10" s="852"/>
      <c r="G10" s="146" t="s">
        <v>768</v>
      </c>
      <c r="H10" s="162">
        <f t="shared" si="0"/>
        <v>0.5</v>
      </c>
      <c r="I10" s="859"/>
      <c r="L10" s="163">
        <v>0</v>
      </c>
      <c r="M10" s="164" t="s">
        <v>766</v>
      </c>
      <c r="N10" s="163">
        <v>0</v>
      </c>
      <c r="O10" s="164" t="s">
        <v>766</v>
      </c>
      <c r="P10" s="165">
        <v>0.5</v>
      </c>
      <c r="R10" s="165">
        <v>0</v>
      </c>
      <c r="T10" s="167"/>
    </row>
    <row r="11" spans="2:20" ht="85.5" customHeight="1" x14ac:dyDescent="0.3">
      <c r="B11" s="852"/>
      <c r="C11" s="852"/>
      <c r="D11" s="147" t="s">
        <v>769</v>
      </c>
      <c r="E11" s="748" t="s">
        <v>120</v>
      </c>
      <c r="F11" s="748">
        <v>1</v>
      </c>
      <c r="G11" s="146" t="s">
        <v>770</v>
      </c>
      <c r="H11" s="162">
        <f t="shared" si="0"/>
        <v>0.5</v>
      </c>
      <c r="I11" s="166"/>
      <c r="L11" s="163">
        <v>0</v>
      </c>
      <c r="M11" s="164" t="s">
        <v>766</v>
      </c>
      <c r="N11" s="163">
        <v>0</v>
      </c>
      <c r="O11" s="164" t="s">
        <v>766</v>
      </c>
      <c r="P11" s="165">
        <v>0.5</v>
      </c>
      <c r="R11" s="165">
        <v>0</v>
      </c>
      <c r="T11" s="167"/>
    </row>
    <row r="12" spans="2:20" ht="99.95" customHeight="1" x14ac:dyDescent="0.3">
      <c r="B12" s="852"/>
      <c r="C12" s="852"/>
      <c r="D12" s="852" t="s">
        <v>119</v>
      </c>
      <c r="E12" s="852" t="s">
        <v>120</v>
      </c>
      <c r="F12" s="852">
        <v>2</v>
      </c>
      <c r="G12" s="180" t="s">
        <v>771</v>
      </c>
      <c r="H12" s="162">
        <f t="shared" si="0"/>
        <v>0</v>
      </c>
      <c r="I12" s="855"/>
      <c r="L12" s="163">
        <v>0</v>
      </c>
      <c r="M12" s="164" t="s">
        <v>766</v>
      </c>
      <c r="N12" s="163">
        <v>0</v>
      </c>
      <c r="O12" s="164" t="s">
        <v>766</v>
      </c>
      <c r="P12" s="165">
        <v>0</v>
      </c>
      <c r="R12" s="168">
        <v>0</v>
      </c>
      <c r="S12" s="169" t="s">
        <v>772</v>
      </c>
      <c r="T12" s="170"/>
    </row>
    <row r="13" spans="2:20" ht="56.1" customHeight="1" x14ac:dyDescent="0.3">
      <c r="B13" s="852"/>
      <c r="C13" s="852"/>
      <c r="D13" s="852"/>
      <c r="E13" s="852"/>
      <c r="F13" s="852"/>
      <c r="G13" s="167" t="s">
        <v>773</v>
      </c>
      <c r="H13" s="162">
        <f t="shared" si="0"/>
        <v>1</v>
      </c>
      <c r="I13" s="856"/>
      <c r="L13" s="163">
        <v>0</v>
      </c>
      <c r="M13" s="164" t="s">
        <v>766</v>
      </c>
      <c r="N13" s="163">
        <v>1</v>
      </c>
      <c r="O13" s="164" t="s">
        <v>766</v>
      </c>
      <c r="P13" s="165">
        <v>0</v>
      </c>
      <c r="R13" s="165">
        <v>0</v>
      </c>
      <c r="T13" s="167"/>
    </row>
    <row r="14" spans="2:20" ht="37.5" x14ac:dyDescent="0.3">
      <c r="B14" s="852"/>
      <c r="C14" s="852"/>
      <c r="D14" s="852" t="s">
        <v>774</v>
      </c>
      <c r="E14" s="852" t="s">
        <v>120</v>
      </c>
      <c r="F14" s="852">
        <v>2</v>
      </c>
      <c r="G14" s="167" t="s">
        <v>253</v>
      </c>
      <c r="H14" s="162">
        <f t="shared" si="0"/>
        <v>1</v>
      </c>
      <c r="I14" s="855"/>
      <c r="L14" s="163">
        <v>0</v>
      </c>
      <c r="M14" s="164" t="s">
        <v>766</v>
      </c>
      <c r="N14" s="163">
        <v>0</v>
      </c>
      <c r="O14" s="164" t="s">
        <v>766</v>
      </c>
      <c r="P14" s="165">
        <v>1</v>
      </c>
      <c r="R14" s="165">
        <v>0</v>
      </c>
      <c r="T14" s="167"/>
    </row>
    <row r="15" spans="2:20" x14ac:dyDescent="0.3">
      <c r="B15" s="852"/>
      <c r="C15" s="852"/>
      <c r="D15" s="852"/>
      <c r="E15" s="852"/>
      <c r="F15" s="852"/>
      <c r="G15" s="180" t="s">
        <v>775</v>
      </c>
      <c r="H15" s="162">
        <f t="shared" si="0"/>
        <v>0</v>
      </c>
      <c r="I15" s="857"/>
      <c r="L15" s="163">
        <v>0</v>
      </c>
      <c r="M15" s="164" t="s">
        <v>766</v>
      </c>
      <c r="N15" s="163">
        <v>0</v>
      </c>
      <c r="O15" s="164" t="s">
        <v>766</v>
      </c>
      <c r="P15" s="171">
        <v>0</v>
      </c>
      <c r="Q15" s="150" t="s">
        <v>776</v>
      </c>
      <c r="R15" s="171">
        <v>0</v>
      </c>
      <c r="T15" s="164"/>
    </row>
    <row r="16" spans="2:20" x14ac:dyDescent="0.3">
      <c r="B16" s="852"/>
      <c r="C16" s="852"/>
      <c r="D16" s="852"/>
      <c r="E16" s="852"/>
      <c r="F16" s="852"/>
      <c r="G16" s="146" t="s">
        <v>777</v>
      </c>
      <c r="H16" s="162">
        <f t="shared" si="0"/>
        <v>0.5</v>
      </c>
      <c r="I16" s="856"/>
      <c r="L16" s="163">
        <v>0</v>
      </c>
      <c r="M16" s="164" t="s">
        <v>766</v>
      </c>
      <c r="N16" s="163">
        <v>0</v>
      </c>
      <c r="O16" s="164" t="s">
        <v>766</v>
      </c>
      <c r="P16" s="165">
        <v>0</v>
      </c>
      <c r="Q16" s="150" t="s">
        <v>776</v>
      </c>
      <c r="R16" s="165">
        <v>0.5</v>
      </c>
      <c r="T16" s="172"/>
    </row>
    <row r="17" spans="2:20" ht="101.45" customHeight="1" thickBot="1" x14ac:dyDescent="0.35">
      <c r="B17" s="852"/>
      <c r="C17" s="852"/>
      <c r="D17" s="147" t="s">
        <v>141</v>
      </c>
      <c r="E17" s="748" t="s">
        <v>120</v>
      </c>
      <c r="F17" s="748">
        <v>1</v>
      </c>
      <c r="G17" s="167" t="s">
        <v>778</v>
      </c>
      <c r="H17" s="162">
        <f t="shared" si="0"/>
        <v>1</v>
      </c>
      <c r="I17" s="172"/>
      <c r="L17" s="162">
        <v>0</v>
      </c>
      <c r="M17" s="164" t="s">
        <v>766</v>
      </c>
      <c r="N17" s="162">
        <v>1</v>
      </c>
      <c r="O17" s="164" t="s">
        <v>766</v>
      </c>
      <c r="P17" s="165">
        <v>0</v>
      </c>
      <c r="Q17" s="150" t="s">
        <v>56</v>
      </c>
      <c r="R17" s="165">
        <v>0</v>
      </c>
      <c r="T17" s="172"/>
    </row>
    <row r="18" spans="2:20" ht="107.1" customHeight="1" thickBot="1" x14ac:dyDescent="0.35">
      <c r="B18" s="852"/>
      <c r="C18" s="852"/>
      <c r="D18" s="147" t="s">
        <v>779</v>
      </c>
      <c r="E18" s="748" t="s">
        <v>120</v>
      </c>
      <c r="F18" s="748">
        <v>1</v>
      </c>
      <c r="G18" s="182" t="s">
        <v>780</v>
      </c>
      <c r="H18" s="162">
        <f t="shared" si="0"/>
        <v>0</v>
      </c>
      <c r="I18" s="173" t="s">
        <v>781</v>
      </c>
      <c r="L18" s="162">
        <v>0</v>
      </c>
      <c r="M18" s="164" t="s">
        <v>766</v>
      </c>
      <c r="N18" s="162">
        <v>0</v>
      </c>
      <c r="O18" s="164" t="s">
        <v>766</v>
      </c>
      <c r="P18" s="165">
        <v>0</v>
      </c>
      <c r="R18" s="174">
        <v>0</v>
      </c>
      <c r="S18" s="169" t="s">
        <v>782</v>
      </c>
      <c r="T18" s="172"/>
    </row>
    <row r="19" spans="2:20" ht="78" customHeight="1" thickBot="1" x14ac:dyDescent="0.35">
      <c r="B19" s="852"/>
      <c r="C19" s="852"/>
      <c r="D19" s="852" t="s">
        <v>164</v>
      </c>
      <c r="E19" s="852" t="s">
        <v>120</v>
      </c>
      <c r="F19" s="852">
        <v>2</v>
      </c>
      <c r="G19" s="180" t="s">
        <v>783</v>
      </c>
      <c r="H19" s="162">
        <f t="shared" si="0"/>
        <v>0</v>
      </c>
      <c r="I19" s="173" t="s">
        <v>784</v>
      </c>
      <c r="L19" s="175">
        <v>0</v>
      </c>
      <c r="M19" s="164" t="s">
        <v>766</v>
      </c>
      <c r="N19" s="175">
        <v>0</v>
      </c>
      <c r="O19" s="164" t="s">
        <v>766</v>
      </c>
      <c r="P19" s="171">
        <v>0</v>
      </c>
      <c r="R19" s="171">
        <v>0</v>
      </c>
      <c r="S19" s="169" t="s">
        <v>782</v>
      </c>
      <c r="T19" s="164"/>
    </row>
    <row r="20" spans="2:20" ht="78" customHeight="1" x14ac:dyDescent="0.3">
      <c r="B20" s="852"/>
      <c r="C20" s="852"/>
      <c r="D20" s="852"/>
      <c r="E20" s="852"/>
      <c r="F20" s="852"/>
      <c r="G20" s="146" t="s">
        <v>785</v>
      </c>
      <c r="H20" s="162">
        <f t="shared" si="0"/>
        <v>0.5</v>
      </c>
      <c r="I20" s="176"/>
      <c r="L20" s="163">
        <v>0</v>
      </c>
      <c r="M20" s="164"/>
      <c r="N20" s="163">
        <v>0</v>
      </c>
      <c r="O20" s="164"/>
      <c r="P20" s="165">
        <v>0.5</v>
      </c>
      <c r="R20" s="165">
        <v>0</v>
      </c>
      <c r="T20" s="172"/>
    </row>
    <row r="21" spans="2:20" ht="78" customHeight="1" x14ac:dyDescent="0.3">
      <c r="B21" s="852"/>
      <c r="C21" s="852"/>
      <c r="D21" s="852"/>
      <c r="E21" s="852"/>
      <c r="F21" s="852"/>
      <c r="G21" s="146" t="s">
        <v>786</v>
      </c>
      <c r="H21" s="162">
        <f t="shared" si="0"/>
        <v>0.5</v>
      </c>
      <c r="I21" s="164"/>
      <c r="L21" s="163">
        <v>0</v>
      </c>
      <c r="M21" s="164"/>
      <c r="N21" s="163">
        <v>0</v>
      </c>
      <c r="O21" s="164"/>
      <c r="P21" s="165">
        <v>0.5</v>
      </c>
      <c r="R21" s="165">
        <v>0</v>
      </c>
      <c r="T21" s="172"/>
    </row>
    <row r="22" spans="2:20" ht="122.45" customHeight="1" x14ac:dyDescent="0.3">
      <c r="B22" s="852"/>
      <c r="C22" s="852"/>
      <c r="D22" s="852"/>
      <c r="E22" s="852"/>
      <c r="F22" s="852"/>
      <c r="G22" s="182" t="s">
        <v>787</v>
      </c>
      <c r="H22" s="162">
        <f t="shared" si="0"/>
        <v>0</v>
      </c>
      <c r="I22" s="164"/>
      <c r="L22" s="163">
        <v>0</v>
      </c>
      <c r="M22" s="164" t="s">
        <v>766</v>
      </c>
      <c r="N22" s="163">
        <v>0</v>
      </c>
      <c r="O22" s="164" t="s">
        <v>766</v>
      </c>
      <c r="P22" s="165">
        <v>0</v>
      </c>
      <c r="Q22" s="150" t="s">
        <v>788</v>
      </c>
      <c r="R22" s="165">
        <v>0</v>
      </c>
      <c r="T22" s="172"/>
    </row>
    <row r="23" spans="2:20" ht="95.45" customHeight="1" x14ac:dyDescent="0.3">
      <c r="B23" s="852"/>
      <c r="C23" s="852"/>
      <c r="D23" s="852"/>
      <c r="E23" s="852"/>
      <c r="F23" s="852"/>
      <c r="G23" s="182" t="s">
        <v>789</v>
      </c>
      <c r="H23" s="162">
        <f t="shared" si="0"/>
        <v>1</v>
      </c>
      <c r="I23" s="164"/>
      <c r="L23" s="163">
        <v>0</v>
      </c>
      <c r="M23" s="164"/>
      <c r="N23" s="163">
        <v>0</v>
      </c>
      <c r="O23" s="164"/>
      <c r="P23" s="165">
        <v>0.5</v>
      </c>
      <c r="R23" s="165">
        <v>0.5</v>
      </c>
      <c r="T23" s="172"/>
    </row>
    <row r="24" spans="2:20" ht="45.95" customHeight="1" x14ac:dyDescent="0.3">
      <c r="B24" s="852"/>
      <c r="C24" s="852"/>
      <c r="D24" s="852"/>
      <c r="E24" s="852"/>
      <c r="F24" s="852"/>
      <c r="G24" s="167" t="s">
        <v>790</v>
      </c>
      <c r="H24" s="162">
        <f t="shared" si="0"/>
        <v>1</v>
      </c>
      <c r="I24" s="164"/>
      <c r="L24" s="163">
        <v>0</v>
      </c>
      <c r="M24" s="164" t="s">
        <v>766</v>
      </c>
      <c r="N24" s="163">
        <v>0</v>
      </c>
      <c r="O24" s="164" t="s">
        <v>766</v>
      </c>
      <c r="P24" s="165">
        <v>1</v>
      </c>
      <c r="R24" s="165">
        <v>0</v>
      </c>
      <c r="T24" s="172"/>
    </row>
    <row r="25" spans="2:20" ht="61.5" customHeight="1" x14ac:dyDescent="0.3">
      <c r="B25" s="852"/>
      <c r="C25" s="852"/>
      <c r="D25" s="852" t="s">
        <v>791</v>
      </c>
      <c r="E25" s="852" t="s">
        <v>120</v>
      </c>
      <c r="F25" s="852">
        <v>2</v>
      </c>
      <c r="G25" s="182" t="s">
        <v>792</v>
      </c>
      <c r="H25" s="162">
        <f t="shared" si="0"/>
        <v>0</v>
      </c>
      <c r="I25" s="164"/>
      <c r="L25" s="163">
        <v>0</v>
      </c>
      <c r="M25" s="164" t="s">
        <v>766</v>
      </c>
      <c r="N25" s="163">
        <v>0</v>
      </c>
      <c r="O25" s="164" t="s">
        <v>766</v>
      </c>
      <c r="P25" s="165">
        <v>0</v>
      </c>
      <c r="Q25" s="150" t="s">
        <v>793</v>
      </c>
      <c r="R25" s="165">
        <v>0</v>
      </c>
      <c r="T25" s="172"/>
    </row>
    <row r="26" spans="2:20" ht="61.5" customHeight="1" thickBot="1" x14ac:dyDescent="0.35">
      <c r="B26" s="852"/>
      <c r="C26" s="852"/>
      <c r="D26" s="852"/>
      <c r="E26" s="852"/>
      <c r="F26" s="852"/>
      <c r="G26" s="167" t="s">
        <v>794</v>
      </c>
      <c r="H26" s="162">
        <f t="shared" si="0"/>
        <v>1</v>
      </c>
      <c r="L26" s="163">
        <v>0</v>
      </c>
      <c r="M26" s="164"/>
      <c r="N26" s="163">
        <v>0</v>
      </c>
      <c r="O26" s="164"/>
      <c r="P26" s="165">
        <v>1</v>
      </c>
      <c r="R26" s="165">
        <v>0</v>
      </c>
      <c r="T26" s="172"/>
    </row>
    <row r="27" spans="2:20" ht="38.25" thickBot="1" x14ac:dyDescent="0.35">
      <c r="B27" s="852"/>
      <c r="C27" s="852"/>
      <c r="D27" s="852"/>
      <c r="E27" s="852"/>
      <c r="F27" s="852"/>
      <c r="G27" s="180" t="s">
        <v>795</v>
      </c>
      <c r="H27" s="162">
        <f t="shared" si="0"/>
        <v>0</v>
      </c>
      <c r="I27" s="173" t="s">
        <v>781</v>
      </c>
      <c r="L27" s="163">
        <v>0</v>
      </c>
      <c r="M27" s="164" t="s">
        <v>766</v>
      </c>
      <c r="N27" s="163">
        <v>0</v>
      </c>
      <c r="O27" s="164" t="s">
        <v>766</v>
      </c>
      <c r="P27" s="165">
        <v>0</v>
      </c>
      <c r="R27" s="165">
        <v>0</v>
      </c>
      <c r="T27" s="170"/>
    </row>
    <row r="28" spans="2:20" ht="60" customHeight="1" x14ac:dyDescent="0.3">
      <c r="B28" s="852"/>
      <c r="C28" s="852"/>
      <c r="D28" s="852"/>
      <c r="E28" s="852"/>
      <c r="F28" s="852"/>
      <c r="G28" s="146" t="s">
        <v>796</v>
      </c>
      <c r="H28" s="162">
        <f t="shared" si="0"/>
        <v>0.5</v>
      </c>
      <c r="I28" s="176"/>
      <c r="L28" s="163">
        <v>0</v>
      </c>
      <c r="M28" s="164"/>
      <c r="N28" s="163">
        <v>0</v>
      </c>
      <c r="O28" s="164"/>
      <c r="P28" s="165">
        <v>0</v>
      </c>
      <c r="R28" s="165">
        <v>0.5</v>
      </c>
      <c r="T28" s="172"/>
    </row>
    <row r="29" spans="2:20" ht="113.45" customHeight="1" x14ac:dyDescent="0.3">
      <c r="B29" s="852"/>
      <c r="C29" s="852"/>
      <c r="D29" s="146" t="s">
        <v>797</v>
      </c>
      <c r="E29" s="748" t="s">
        <v>798</v>
      </c>
      <c r="F29" s="177">
        <v>1</v>
      </c>
      <c r="G29" s="147" t="s">
        <v>225</v>
      </c>
      <c r="H29" s="162">
        <f t="shared" si="0"/>
        <v>0.83330000000000004</v>
      </c>
      <c r="I29" s="164"/>
      <c r="L29" s="165">
        <v>0.25</v>
      </c>
      <c r="M29" s="178" t="s">
        <v>232</v>
      </c>
      <c r="N29" s="165">
        <v>0.25</v>
      </c>
      <c r="O29" s="179" t="s">
        <v>799</v>
      </c>
      <c r="P29" s="165">
        <v>0.25</v>
      </c>
      <c r="R29" s="165">
        <v>8.3299999999999999E-2</v>
      </c>
      <c r="T29" s="172"/>
    </row>
    <row r="30" spans="2:20" ht="113.45" customHeight="1" x14ac:dyDescent="0.3">
      <c r="B30" s="852" t="s">
        <v>800</v>
      </c>
      <c r="C30" s="852" t="s">
        <v>263</v>
      </c>
      <c r="D30" s="748" t="s">
        <v>801</v>
      </c>
      <c r="E30" s="748" t="s">
        <v>802</v>
      </c>
      <c r="F30" s="748">
        <v>1</v>
      </c>
      <c r="G30" s="167" t="s">
        <v>803</v>
      </c>
      <c r="H30" s="162">
        <f t="shared" si="0"/>
        <v>1</v>
      </c>
      <c r="I30" s="164"/>
      <c r="L30" s="165">
        <v>0</v>
      </c>
      <c r="M30" s="178">
        <v>0</v>
      </c>
      <c r="N30" s="165">
        <v>0</v>
      </c>
      <c r="O30" s="178" t="s">
        <v>804</v>
      </c>
      <c r="P30" s="165">
        <v>0.5</v>
      </c>
      <c r="Q30" s="178" t="s">
        <v>805</v>
      </c>
      <c r="R30" s="165">
        <v>0.5</v>
      </c>
      <c r="T30" s="172"/>
    </row>
    <row r="31" spans="2:20" ht="89.45" customHeight="1" x14ac:dyDescent="0.3">
      <c r="B31" s="852"/>
      <c r="C31" s="852"/>
      <c r="D31" s="852" t="s">
        <v>806</v>
      </c>
      <c r="E31" s="748" t="s">
        <v>280</v>
      </c>
      <c r="F31" s="748">
        <v>1</v>
      </c>
      <c r="G31" s="167" t="s">
        <v>807</v>
      </c>
      <c r="H31" s="162">
        <f t="shared" si="0"/>
        <v>1</v>
      </c>
      <c r="I31" s="164"/>
      <c r="L31" s="165">
        <v>0</v>
      </c>
      <c r="M31" s="178">
        <v>0</v>
      </c>
      <c r="N31" s="165">
        <v>0</v>
      </c>
      <c r="O31" s="178" t="s">
        <v>331</v>
      </c>
      <c r="P31" s="165">
        <v>0.6</v>
      </c>
      <c r="Q31" s="178" t="s">
        <v>805</v>
      </c>
      <c r="R31" s="165">
        <v>0.4</v>
      </c>
      <c r="T31" s="172"/>
    </row>
    <row r="32" spans="2:20" ht="89.45" customHeight="1" x14ac:dyDescent="0.3">
      <c r="B32" s="852"/>
      <c r="C32" s="852"/>
      <c r="D32" s="852"/>
      <c r="E32" s="748" t="s">
        <v>808</v>
      </c>
      <c r="F32" s="748">
        <v>1</v>
      </c>
      <c r="G32" s="167" t="s">
        <v>294</v>
      </c>
      <c r="H32" s="162">
        <f t="shared" si="0"/>
        <v>1</v>
      </c>
      <c r="I32" s="164"/>
      <c r="L32" s="165">
        <v>0</v>
      </c>
      <c r="M32" s="178">
        <v>0</v>
      </c>
      <c r="N32" s="165">
        <v>0</v>
      </c>
      <c r="O32" s="178" t="s">
        <v>809</v>
      </c>
      <c r="P32" s="165">
        <v>0.5</v>
      </c>
      <c r="Q32" s="178" t="s">
        <v>805</v>
      </c>
      <c r="R32" s="165">
        <v>0.5</v>
      </c>
      <c r="T32" s="172"/>
    </row>
    <row r="33" spans="2:20" ht="172.5" customHeight="1" x14ac:dyDescent="0.3">
      <c r="B33" s="852"/>
      <c r="C33" s="852"/>
      <c r="D33" s="852"/>
      <c r="E33" s="748" t="s">
        <v>313</v>
      </c>
      <c r="F33" s="748">
        <v>1</v>
      </c>
      <c r="G33" s="146" t="s">
        <v>810</v>
      </c>
      <c r="H33" s="162">
        <f t="shared" si="0"/>
        <v>0</v>
      </c>
      <c r="I33" s="164"/>
      <c r="L33" s="165">
        <v>0</v>
      </c>
      <c r="M33" s="178">
        <v>0</v>
      </c>
      <c r="N33" s="165">
        <v>0</v>
      </c>
      <c r="O33" s="178" t="s">
        <v>811</v>
      </c>
      <c r="P33" s="165">
        <v>0</v>
      </c>
      <c r="Q33" s="178" t="s">
        <v>805</v>
      </c>
      <c r="R33" s="165">
        <v>0</v>
      </c>
      <c r="T33" s="172"/>
    </row>
    <row r="34" spans="2:20" ht="180" customHeight="1" x14ac:dyDescent="0.3">
      <c r="B34" s="852"/>
      <c r="C34" s="852"/>
      <c r="D34" s="852"/>
      <c r="E34" s="748" t="s">
        <v>812</v>
      </c>
      <c r="F34" s="748">
        <v>1</v>
      </c>
      <c r="G34" s="167" t="s">
        <v>813</v>
      </c>
      <c r="H34" s="162">
        <f t="shared" si="0"/>
        <v>1</v>
      </c>
      <c r="I34" s="164"/>
      <c r="L34" s="165">
        <v>0</v>
      </c>
      <c r="M34" s="178" t="s">
        <v>814</v>
      </c>
      <c r="N34" s="165">
        <v>0</v>
      </c>
      <c r="O34" s="178" t="s">
        <v>815</v>
      </c>
      <c r="P34" s="165">
        <v>1</v>
      </c>
      <c r="Q34" s="178" t="s">
        <v>332</v>
      </c>
      <c r="R34" s="165">
        <v>0</v>
      </c>
      <c r="T34" s="172"/>
    </row>
    <row r="35" spans="2:20" ht="169.5" customHeight="1" x14ac:dyDescent="0.3">
      <c r="B35" s="852"/>
      <c r="C35" s="852"/>
      <c r="D35" s="852" t="s">
        <v>816</v>
      </c>
      <c r="E35" s="748" t="s">
        <v>817</v>
      </c>
      <c r="F35" s="748">
        <v>5</v>
      </c>
      <c r="G35" s="167" t="s">
        <v>817</v>
      </c>
      <c r="H35" s="162">
        <f t="shared" si="0"/>
        <v>1</v>
      </c>
      <c r="I35" s="164"/>
      <c r="L35" s="165">
        <v>0</v>
      </c>
      <c r="M35" s="178">
        <v>0</v>
      </c>
      <c r="N35" s="165">
        <v>1</v>
      </c>
      <c r="O35" s="178" t="s">
        <v>343</v>
      </c>
      <c r="P35" s="165">
        <v>0</v>
      </c>
      <c r="Q35" s="178" t="s">
        <v>344</v>
      </c>
      <c r="R35" s="165">
        <v>0</v>
      </c>
      <c r="T35" s="172"/>
    </row>
    <row r="36" spans="2:20" ht="147.75" customHeight="1" x14ac:dyDescent="0.3">
      <c r="B36" s="852"/>
      <c r="C36" s="852"/>
      <c r="D36" s="852"/>
      <c r="E36" s="748" t="s">
        <v>347</v>
      </c>
      <c r="F36" s="748">
        <v>2</v>
      </c>
      <c r="G36" s="167" t="s">
        <v>348</v>
      </c>
      <c r="H36" s="162">
        <f t="shared" si="0"/>
        <v>1</v>
      </c>
      <c r="I36" s="164"/>
      <c r="L36" s="165">
        <v>0.5</v>
      </c>
      <c r="M36" s="178" t="s">
        <v>818</v>
      </c>
      <c r="N36" s="165">
        <v>0.5</v>
      </c>
      <c r="O36" s="178" t="s">
        <v>354</v>
      </c>
      <c r="P36" s="165">
        <v>0</v>
      </c>
      <c r="Q36" s="178" t="s">
        <v>344</v>
      </c>
      <c r="R36" s="165">
        <v>0</v>
      </c>
      <c r="T36" s="172"/>
    </row>
    <row r="37" spans="2:20" ht="409.5" x14ac:dyDescent="0.3">
      <c r="B37" s="852"/>
      <c r="C37" s="852"/>
      <c r="D37" s="852" t="s">
        <v>819</v>
      </c>
      <c r="E37" s="748" t="s">
        <v>820</v>
      </c>
      <c r="F37" s="177">
        <v>0.95</v>
      </c>
      <c r="G37" s="146" t="s">
        <v>360</v>
      </c>
      <c r="H37" s="162">
        <f t="shared" si="0"/>
        <v>0.77777777777777768</v>
      </c>
      <c r="I37" s="164"/>
      <c r="L37" s="165">
        <v>0</v>
      </c>
      <c r="M37" s="178">
        <v>0</v>
      </c>
      <c r="N37" s="165">
        <v>0.33333333333333331</v>
      </c>
      <c r="O37" s="178" t="s">
        <v>366</v>
      </c>
      <c r="P37" s="165">
        <v>0.44444444444444442</v>
      </c>
      <c r="Q37" s="178" t="s">
        <v>369</v>
      </c>
      <c r="R37" s="165"/>
      <c r="T37" s="172"/>
    </row>
    <row r="38" spans="2:20" ht="225" x14ac:dyDescent="0.3">
      <c r="B38" s="852"/>
      <c r="C38" s="852"/>
      <c r="D38" s="852"/>
      <c r="E38" s="748" t="s">
        <v>821</v>
      </c>
      <c r="F38" s="748">
        <v>1</v>
      </c>
      <c r="G38" s="146" t="s">
        <v>822</v>
      </c>
      <c r="H38" s="162">
        <f t="shared" si="0"/>
        <v>0</v>
      </c>
      <c r="I38" s="164"/>
      <c r="L38" s="165">
        <v>0</v>
      </c>
      <c r="M38" s="164">
        <v>0</v>
      </c>
      <c r="N38" s="165">
        <v>0</v>
      </c>
      <c r="O38" s="178" t="s">
        <v>376</v>
      </c>
      <c r="P38" s="165">
        <v>0</v>
      </c>
      <c r="Q38" s="178" t="s">
        <v>805</v>
      </c>
      <c r="R38" s="165">
        <v>0</v>
      </c>
      <c r="T38" s="172"/>
    </row>
    <row r="39" spans="2:20" ht="281.25" x14ac:dyDescent="0.3">
      <c r="B39" s="852"/>
      <c r="C39" s="852"/>
      <c r="D39" s="852"/>
      <c r="E39" s="748" t="s">
        <v>823</v>
      </c>
      <c r="F39" s="177">
        <v>0.95</v>
      </c>
      <c r="G39" s="146" t="s">
        <v>381</v>
      </c>
      <c r="H39" s="162">
        <f t="shared" si="0"/>
        <v>0.75</v>
      </c>
      <c r="I39" s="164"/>
      <c r="L39" s="165">
        <v>0.25</v>
      </c>
      <c r="M39" s="178" t="s">
        <v>824</v>
      </c>
      <c r="N39" s="165">
        <v>0.25</v>
      </c>
      <c r="O39" s="178" t="s">
        <v>825</v>
      </c>
      <c r="P39" s="165">
        <v>0.25</v>
      </c>
      <c r="Q39" s="178" t="s">
        <v>826</v>
      </c>
      <c r="R39" s="165">
        <v>0</v>
      </c>
      <c r="T39" s="172"/>
    </row>
    <row r="40" spans="2:20" ht="150.75" customHeight="1" x14ac:dyDescent="0.3">
      <c r="B40" s="852" t="s">
        <v>827</v>
      </c>
      <c r="C40" s="852"/>
      <c r="D40" s="852" t="s">
        <v>828</v>
      </c>
      <c r="E40" s="748" t="s">
        <v>393</v>
      </c>
      <c r="F40" s="748">
        <v>1</v>
      </c>
      <c r="G40" s="146" t="s">
        <v>394</v>
      </c>
      <c r="H40" s="162">
        <f t="shared" si="0"/>
        <v>0.89999999999999991</v>
      </c>
      <c r="I40" s="164"/>
      <c r="L40" s="165">
        <v>0</v>
      </c>
      <c r="M40" s="178" t="s">
        <v>829</v>
      </c>
      <c r="N40" s="165">
        <v>0</v>
      </c>
      <c r="O40" s="178" t="s">
        <v>830</v>
      </c>
      <c r="P40" s="165">
        <v>0.6</v>
      </c>
      <c r="Q40" s="178" t="s">
        <v>805</v>
      </c>
      <c r="R40" s="165">
        <v>0.3</v>
      </c>
      <c r="T40" s="172"/>
    </row>
    <row r="41" spans="2:20" ht="141.6" customHeight="1" x14ac:dyDescent="0.3">
      <c r="B41" s="852"/>
      <c r="C41" s="852"/>
      <c r="D41" s="852"/>
      <c r="E41" s="748" t="s">
        <v>831</v>
      </c>
      <c r="F41" s="748">
        <v>1</v>
      </c>
      <c r="G41" s="167" t="s">
        <v>407</v>
      </c>
      <c r="H41" s="162">
        <f t="shared" si="0"/>
        <v>1</v>
      </c>
      <c r="I41" s="164"/>
      <c r="L41" s="165">
        <v>0</v>
      </c>
      <c r="M41" s="178" t="s">
        <v>832</v>
      </c>
      <c r="N41" s="165">
        <v>0.55000000000000004</v>
      </c>
      <c r="O41" s="178" t="s">
        <v>833</v>
      </c>
      <c r="P41" s="165">
        <v>0.45</v>
      </c>
      <c r="Q41" s="178" t="s">
        <v>414</v>
      </c>
      <c r="R41" s="165">
        <v>0</v>
      </c>
      <c r="T41" s="172"/>
    </row>
    <row r="42" spans="2:20" ht="187.5" x14ac:dyDescent="0.3">
      <c r="B42" s="748" t="s">
        <v>834</v>
      </c>
      <c r="C42" s="852" t="s">
        <v>418</v>
      </c>
      <c r="D42" s="147" t="s">
        <v>835</v>
      </c>
      <c r="E42" s="748" t="s">
        <v>421</v>
      </c>
      <c r="F42" s="748">
        <v>1</v>
      </c>
      <c r="G42" s="146" t="s">
        <v>836</v>
      </c>
      <c r="H42" s="162">
        <f t="shared" si="0"/>
        <v>0.6</v>
      </c>
      <c r="I42" s="164"/>
      <c r="L42" s="165">
        <v>0</v>
      </c>
      <c r="M42" s="178">
        <v>0</v>
      </c>
      <c r="N42" s="165">
        <v>0</v>
      </c>
      <c r="O42" s="178" t="s">
        <v>837</v>
      </c>
      <c r="P42" s="165">
        <v>0.6</v>
      </c>
      <c r="Q42" s="178" t="s">
        <v>805</v>
      </c>
      <c r="R42" s="165">
        <v>0</v>
      </c>
      <c r="T42" s="166"/>
    </row>
    <row r="43" spans="2:20" ht="116.25" customHeight="1" x14ac:dyDescent="0.3">
      <c r="B43" s="178" t="s">
        <v>838</v>
      </c>
      <c r="C43" s="852"/>
      <c r="D43" s="147" t="s">
        <v>839</v>
      </c>
      <c r="E43" s="748" t="s">
        <v>840</v>
      </c>
      <c r="F43" s="177">
        <v>1</v>
      </c>
      <c r="G43" s="147" t="s">
        <v>441</v>
      </c>
      <c r="H43" s="162">
        <f t="shared" si="0"/>
        <v>0.80333333333333334</v>
      </c>
      <c r="I43" s="164"/>
      <c r="L43" s="165">
        <v>0</v>
      </c>
      <c r="M43" s="178">
        <v>0</v>
      </c>
      <c r="N43" s="165">
        <v>0</v>
      </c>
      <c r="O43" s="178">
        <v>0</v>
      </c>
      <c r="P43" s="165">
        <v>0.53333333333333333</v>
      </c>
      <c r="Q43" s="178" t="s">
        <v>841</v>
      </c>
      <c r="R43" s="165">
        <v>0.27</v>
      </c>
      <c r="T43" s="166"/>
    </row>
    <row r="44" spans="2:20" ht="93.75" x14ac:dyDescent="0.3">
      <c r="B44" s="852" t="s">
        <v>834</v>
      </c>
      <c r="C44" s="852"/>
      <c r="D44" s="147" t="s">
        <v>842</v>
      </c>
      <c r="E44" s="748" t="s">
        <v>481</v>
      </c>
      <c r="F44" s="177">
        <v>1</v>
      </c>
      <c r="G44" s="146" t="s">
        <v>482</v>
      </c>
      <c r="H44" s="162">
        <f t="shared" si="0"/>
        <v>0.67</v>
      </c>
      <c r="I44" s="164"/>
      <c r="L44" s="165">
        <v>0</v>
      </c>
      <c r="M44" s="178">
        <v>0</v>
      </c>
      <c r="N44" s="165">
        <v>0</v>
      </c>
      <c r="O44" s="178">
        <v>0</v>
      </c>
      <c r="P44" s="165">
        <v>0.5</v>
      </c>
      <c r="Q44" s="178" t="s">
        <v>805</v>
      </c>
      <c r="R44" s="165">
        <v>0.17</v>
      </c>
      <c r="T44" s="166"/>
    </row>
    <row r="45" spans="2:20" ht="131.25" x14ac:dyDescent="0.3">
      <c r="B45" s="852"/>
      <c r="C45" s="852"/>
      <c r="D45" s="147" t="s">
        <v>843</v>
      </c>
      <c r="E45" s="748" t="s">
        <v>535</v>
      </c>
      <c r="F45" s="177">
        <v>1</v>
      </c>
      <c r="G45" s="146" t="s">
        <v>482</v>
      </c>
      <c r="H45" s="162">
        <f t="shared" si="0"/>
        <v>0.87625000000000008</v>
      </c>
      <c r="I45" s="164"/>
      <c r="L45" s="165">
        <v>0.33750000000000002</v>
      </c>
      <c r="M45" s="178" t="s">
        <v>844</v>
      </c>
      <c r="N45" s="165">
        <v>0.25</v>
      </c>
      <c r="O45" s="178" t="s">
        <v>845</v>
      </c>
      <c r="P45" s="165">
        <v>0.16875000000000001</v>
      </c>
      <c r="Q45" s="178" t="s">
        <v>846</v>
      </c>
      <c r="R45" s="165">
        <v>0.12</v>
      </c>
      <c r="T45" s="172"/>
    </row>
    <row r="46" spans="2:20" ht="168.75" x14ac:dyDescent="0.3">
      <c r="B46" s="178" t="s">
        <v>847</v>
      </c>
      <c r="C46" s="852"/>
      <c r="D46" s="147" t="s">
        <v>848</v>
      </c>
      <c r="E46" s="748" t="s">
        <v>519</v>
      </c>
      <c r="F46" s="177">
        <v>0.92</v>
      </c>
      <c r="G46" s="146" t="s">
        <v>520</v>
      </c>
      <c r="H46" s="162">
        <f t="shared" si="0"/>
        <v>0.70998052201012851</v>
      </c>
      <c r="I46" s="164"/>
      <c r="L46" s="165">
        <v>0.27002986625113623</v>
      </c>
      <c r="M46" s="178" t="s">
        <v>849</v>
      </c>
      <c r="N46" s="165">
        <v>0.18997532787949617</v>
      </c>
      <c r="O46" s="178" t="s">
        <v>850</v>
      </c>
      <c r="P46" s="165">
        <v>0.18997532787949617</v>
      </c>
      <c r="Q46" s="178" t="s">
        <v>851</v>
      </c>
      <c r="R46" s="165">
        <v>0.06</v>
      </c>
      <c r="T46" s="172"/>
    </row>
    <row r="47" spans="2:20" x14ac:dyDescent="0.3">
      <c r="G47" s="176" t="s">
        <v>852</v>
      </c>
      <c r="H47" s="162">
        <f t="shared" si="0"/>
        <v>0.7015038550928876</v>
      </c>
      <c r="L47" s="168">
        <f>SUM(L8:L46)/31</f>
        <v>5.1855802137133422E-2</v>
      </c>
      <c r="N47" s="168">
        <f>SUM(N8:N46)/31</f>
        <v>0.20397769874880095</v>
      </c>
      <c r="P47" s="168">
        <f>SUM(P8:P46)/37</f>
        <v>0.34017575961235869</v>
      </c>
      <c r="R47" s="168">
        <f>SUM(R8:R46)/37</f>
        <v>0.10549459459459459</v>
      </c>
    </row>
    <row r="49" spans="8:8" x14ac:dyDescent="0.3">
      <c r="H49" s="168"/>
    </row>
  </sheetData>
  <mergeCells count="32">
    <mergeCell ref="D19:D24"/>
    <mergeCell ref="E19:E24"/>
    <mergeCell ref="F19:F24"/>
    <mergeCell ref="D1:F1"/>
    <mergeCell ref="F6:H6"/>
    <mergeCell ref="I6:I7"/>
    <mergeCell ref="I12:I13"/>
    <mergeCell ref="D14:D16"/>
    <mergeCell ref="E14:E16"/>
    <mergeCell ref="F14:F16"/>
    <mergeCell ref="I14:I16"/>
    <mergeCell ref="D8:D10"/>
    <mergeCell ref="E8:E10"/>
    <mergeCell ref="F8:F10"/>
    <mergeCell ref="I8:I10"/>
    <mergeCell ref="D12:D13"/>
    <mergeCell ref="E12:E13"/>
    <mergeCell ref="F12:F13"/>
    <mergeCell ref="D40:D41"/>
    <mergeCell ref="D25:D28"/>
    <mergeCell ref="E25:E28"/>
    <mergeCell ref="F25:F28"/>
    <mergeCell ref="D31:D34"/>
    <mergeCell ref="D35:D36"/>
    <mergeCell ref="D37:D39"/>
    <mergeCell ref="B8:B29"/>
    <mergeCell ref="B30:B39"/>
    <mergeCell ref="B40:B41"/>
    <mergeCell ref="B44:B45"/>
    <mergeCell ref="C30:C41"/>
    <mergeCell ref="C42:C46"/>
    <mergeCell ref="C8:C29"/>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Z507"/>
  <sheetViews>
    <sheetView tabSelected="1" zoomScale="60" zoomScaleNormal="60" workbookViewId="0">
      <pane ySplit="4" topLeftCell="A157" activePane="bottomLeft" state="frozen"/>
      <selection pane="bottomLeft" activeCell="CD157" sqref="CD157"/>
    </sheetView>
  </sheetViews>
  <sheetFormatPr baseColWidth="10" defaultColWidth="10.85546875" defaultRowHeight="15.75" x14ac:dyDescent="0.25"/>
  <cols>
    <col min="1" max="1" width="12" style="192" customWidth="1"/>
    <col min="2" max="2" width="15.85546875" style="192" hidden="1" customWidth="1"/>
    <col min="3" max="3" width="14.85546875" style="192" hidden="1" customWidth="1"/>
    <col min="4" max="4" width="28" style="192" hidden="1" customWidth="1"/>
    <col min="5" max="5" width="17.85546875" style="192" hidden="1" customWidth="1"/>
    <col min="6" max="6" width="33.42578125" style="202" hidden="1" customWidth="1"/>
    <col min="7" max="7" width="27.42578125" style="202" hidden="1" customWidth="1"/>
    <col min="8" max="8" width="11.42578125" style="187" hidden="1" customWidth="1"/>
    <col min="9" max="9" width="24.28515625" style="194" hidden="1" customWidth="1"/>
    <col min="10" max="10" width="26.140625" style="194" hidden="1" customWidth="1"/>
    <col min="11" max="11" width="24.85546875" style="194" hidden="1" customWidth="1"/>
    <col min="12" max="12" width="158.7109375" style="187" hidden="1" customWidth="1"/>
    <col min="13" max="13" width="37.5703125" style="194" customWidth="1"/>
    <col min="14" max="14" width="30.7109375" style="189" customWidth="1"/>
    <col min="15" max="15" width="12" style="189" customWidth="1"/>
    <col min="16" max="16" width="28.28515625" style="552" customWidth="1"/>
    <col min="17" max="17" width="13.140625" style="548" customWidth="1"/>
    <col min="18" max="18" width="52.140625" style="187" customWidth="1"/>
    <col min="19" max="19" width="10.28515625" style="187" customWidth="1"/>
    <col min="20" max="20" width="24" style="559" customWidth="1"/>
    <col min="21" max="21" width="17.28515625" style="194" hidden="1" customWidth="1"/>
    <col min="22" max="23" width="14.5703125" style="194" hidden="1" customWidth="1"/>
    <col min="24" max="24" width="15.7109375" style="194" hidden="1" customWidth="1"/>
    <col min="25" max="25" width="16.42578125" style="194" hidden="1" customWidth="1"/>
    <col min="26" max="26" width="15.42578125" style="194" hidden="1" customWidth="1"/>
    <col min="27" max="27" width="14.5703125" style="194" hidden="1" customWidth="1"/>
    <col min="28" max="28" width="16.28515625" style="194" hidden="1" customWidth="1"/>
    <col min="29" max="29" width="16" style="194" hidden="1" customWidth="1"/>
    <col min="30" max="30" width="15.7109375" style="194" hidden="1" customWidth="1"/>
    <col min="31" max="31" width="16" style="194" hidden="1" customWidth="1"/>
    <col min="32" max="32" width="15.42578125" style="194" hidden="1" customWidth="1"/>
    <col min="33" max="33" width="16.7109375" style="194" hidden="1" customWidth="1"/>
    <col min="34" max="37" width="38.7109375" style="194" hidden="1" customWidth="1"/>
    <col min="38" max="38" width="25.28515625" style="194" hidden="1" customWidth="1"/>
    <col min="39" max="39" width="34.42578125" style="194" hidden="1" customWidth="1"/>
    <col min="40" max="40" width="33.85546875" style="194" hidden="1" customWidth="1"/>
    <col min="41" max="41" width="36.5703125" style="194" hidden="1" customWidth="1"/>
    <col min="42" max="42" width="29" style="194" hidden="1" customWidth="1"/>
    <col min="43" max="43" width="37.7109375" style="194" hidden="1" customWidth="1"/>
    <col min="44" max="44" width="41.140625" style="194" hidden="1" customWidth="1"/>
    <col min="45" max="45" width="40.140625" style="194" hidden="1" customWidth="1"/>
    <col min="46" max="46" width="29" style="552" customWidth="1"/>
    <col min="47" max="47" width="11.85546875" style="194" customWidth="1"/>
    <col min="48" max="48" width="11.7109375" style="194" customWidth="1"/>
    <col min="49" max="49" width="16.42578125" style="552" customWidth="1"/>
    <col min="50" max="50" width="32.140625" style="194" hidden="1" customWidth="1"/>
    <col min="51" max="51" width="17.140625" style="194" hidden="1" customWidth="1"/>
    <col min="52" max="52" width="25.140625" style="194" hidden="1" customWidth="1"/>
    <col min="53" max="53" width="25" style="194" hidden="1" customWidth="1"/>
    <col min="54" max="54" width="18.85546875" style="194" hidden="1" customWidth="1"/>
    <col min="55" max="55" width="25.28515625" style="194" hidden="1" customWidth="1"/>
    <col min="56" max="56" width="39.7109375" style="194" hidden="1" customWidth="1"/>
    <col min="57" max="57" width="32" style="194" hidden="1" customWidth="1"/>
    <col min="58" max="58" width="34.7109375" style="194" hidden="1" customWidth="1"/>
    <col min="59" max="59" width="32.140625" style="194" hidden="1" customWidth="1"/>
    <col min="60" max="60" width="34.7109375" style="194" hidden="1" customWidth="1"/>
    <col min="61" max="61" width="33.5703125" style="194" hidden="1" customWidth="1"/>
    <col min="62" max="62" width="41" style="194" hidden="1" customWidth="1"/>
    <col min="63" max="63" width="18.140625" style="187" customWidth="1"/>
    <col min="64" max="64" width="30.7109375" style="193" customWidth="1"/>
    <col min="65" max="65" width="26" style="193" customWidth="1"/>
    <col min="66" max="66" width="34.28515625" style="600" customWidth="1"/>
    <col min="67" max="67" width="65.28515625" style="187" hidden="1" customWidth="1"/>
    <col min="68" max="68" width="59.85546875" style="187" hidden="1" customWidth="1"/>
    <col min="69" max="69" width="77.42578125" style="187" hidden="1" customWidth="1"/>
    <col min="70" max="70" width="77.28515625" style="187" hidden="1" customWidth="1"/>
    <col min="71" max="71" width="55.85546875" style="187" hidden="1" customWidth="1"/>
    <col min="72" max="72" width="93.42578125" style="187" hidden="1" customWidth="1"/>
    <col min="73" max="73" width="53.42578125" style="187" hidden="1" customWidth="1"/>
    <col min="74" max="75" width="53.42578125" style="186" hidden="1" customWidth="1"/>
    <col min="76" max="78" width="53.42578125" style="187" hidden="1" customWidth="1"/>
    <col min="79" max="16384" width="10.85546875" style="187"/>
  </cols>
  <sheetData>
    <row r="1" spans="1:78" ht="31.5" x14ac:dyDescent="0.25">
      <c r="A1" s="1021" t="s">
        <v>853</v>
      </c>
      <c r="B1" s="1022"/>
      <c r="C1" s="1022"/>
      <c r="D1" s="1022"/>
      <c r="E1" s="1022"/>
      <c r="F1" s="1022"/>
      <c r="G1" s="1022"/>
      <c r="H1" s="1022"/>
      <c r="I1" s="1022"/>
      <c r="J1" s="1022"/>
      <c r="K1" s="1022"/>
      <c r="L1" s="1022"/>
      <c r="M1" s="1022"/>
      <c r="N1" s="1022"/>
      <c r="O1" s="1022"/>
      <c r="P1" s="1022"/>
      <c r="Q1" s="1022"/>
      <c r="R1" s="1022"/>
      <c r="S1" s="1022"/>
      <c r="T1" s="1022"/>
      <c r="U1" s="1022"/>
      <c r="V1" s="1022"/>
      <c r="W1" s="1022"/>
      <c r="X1" s="1022"/>
      <c r="Y1" s="1022"/>
      <c r="Z1" s="1022"/>
      <c r="AA1" s="1022"/>
      <c r="AB1" s="1022"/>
      <c r="AC1" s="1022"/>
      <c r="AD1" s="1022"/>
      <c r="AE1" s="1022"/>
      <c r="AF1" s="1022"/>
      <c r="AG1" s="1022"/>
      <c r="AH1" s="1022"/>
      <c r="AI1" s="1022"/>
      <c r="AJ1" s="1022"/>
      <c r="AK1" s="1022"/>
      <c r="AL1" s="1022"/>
      <c r="AM1" s="1022"/>
      <c r="AN1" s="1022"/>
      <c r="AO1" s="1022"/>
      <c r="AP1" s="1022"/>
      <c r="AQ1" s="1022"/>
      <c r="AR1" s="1022"/>
      <c r="AS1" s="1022"/>
      <c r="AT1" s="1022"/>
      <c r="AU1" s="1022"/>
      <c r="AV1" s="1022"/>
      <c r="AW1" s="1022"/>
      <c r="AX1" s="1022"/>
      <c r="AY1" s="1022"/>
      <c r="AZ1" s="1022"/>
      <c r="BA1" s="1022"/>
      <c r="BB1" s="1022"/>
      <c r="BC1" s="1022"/>
      <c r="BD1" s="1022"/>
      <c r="BE1" s="1022"/>
      <c r="BF1" s="1022"/>
      <c r="BG1" s="1022"/>
      <c r="BH1" s="1022"/>
      <c r="BI1" s="1022"/>
      <c r="BJ1" s="1022"/>
      <c r="BK1" s="1022"/>
      <c r="BL1" s="1022"/>
      <c r="BM1" s="1022"/>
      <c r="BN1" s="1022"/>
      <c r="BO1" s="292"/>
      <c r="BP1" s="292"/>
      <c r="BQ1" s="292"/>
      <c r="BR1" s="292"/>
      <c r="BS1" s="292"/>
      <c r="BT1" s="292"/>
      <c r="BU1" s="292"/>
      <c r="BV1" s="368"/>
      <c r="BW1" s="368"/>
      <c r="BX1" s="292"/>
      <c r="BY1" s="292"/>
      <c r="BZ1" s="292"/>
    </row>
    <row r="2" spans="1:78" ht="23.25" customHeight="1" x14ac:dyDescent="0.25">
      <c r="A2" s="191"/>
      <c r="B2" s="887" t="s">
        <v>1918</v>
      </c>
      <c r="C2" s="887"/>
      <c r="D2" s="887"/>
      <c r="E2" s="887"/>
      <c r="F2" s="887"/>
      <c r="G2" s="887"/>
      <c r="H2" s="887"/>
      <c r="I2" s="887"/>
      <c r="J2" s="887"/>
      <c r="K2" s="887"/>
      <c r="L2" s="887"/>
      <c r="M2" s="887"/>
      <c r="N2" s="887"/>
      <c r="O2" s="887"/>
      <c r="P2" s="887"/>
      <c r="Q2" s="887"/>
      <c r="R2" s="887"/>
      <c r="S2" s="887"/>
      <c r="T2" s="887"/>
      <c r="U2" s="887"/>
      <c r="V2" s="887"/>
      <c r="W2" s="887"/>
      <c r="X2" s="887"/>
      <c r="Y2" s="887"/>
      <c r="Z2" s="887"/>
      <c r="AA2" s="887"/>
      <c r="AB2" s="887"/>
      <c r="AC2" s="887"/>
      <c r="AD2" s="887"/>
      <c r="AE2" s="887"/>
      <c r="AF2" s="887"/>
      <c r="AG2" s="887"/>
      <c r="AH2" s="887"/>
      <c r="AI2" s="887"/>
      <c r="AJ2" s="887"/>
      <c r="AK2" s="887"/>
      <c r="AL2" s="887"/>
      <c r="AM2" s="887"/>
      <c r="AN2" s="887"/>
      <c r="AO2" s="887"/>
      <c r="AP2" s="887"/>
      <c r="AQ2" s="887"/>
      <c r="AR2" s="887"/>
      <c r="AS2" s="887"/>
      <c r="AT2" s="887"/>
      <c r="AU2" s="887"/>
      <c r="AV2" s="887"/>
      <c r="AW2" s="887"/>
      <c r="AX2" s="887"/>
      <c r="AY2" s="887"/>
      <c r="AZ2" s="887"/>
      <c r="BA2" s="887"/>
      <c r="BB2" s="887"/>
      <c r="BC2" s="887"/>
      <c r="BD2" s="887"/>
      <c r="BE2" s="887"/>
      <c r="BF2" s="887"/>
      <c r="BG2" s="887"/>
      <c r="BH2" s="887"/>
      <c r="BI2" s="887"/>
      <c r="BJ2" s="887"/>
      <c r="BK2" s="887"/>
      <c r="BL2" s="887"/>
      <c r="BM2" s="887"/>
      <c r="BN2" s="887"/>
      <c r="BO2" s="292"/>
      <c r="BP2" s="292"/>
      <c r="BQ2" s="292"/>
      <c r="BR2" s="292"/>
      <c r="BS2" s="292"/>
      <c r="BT2" s="292"/>
      <c r="BU2" s="292"/>
      <c r="BV2" s="368"/>
      <c r="BW2" s="368"/>
      <c r="BX2" s="292"/>
      <c r="BY2" s="292"/>
      <c r="BZ2" s="292"/>
    </row>
    <row r="3" spans="1:78" ht="31.5" x14ac:dyDescent="0.25">
      <c r="A3" s="210"/>
      <c r="B3" s="909" t="s">
        <v>854</v>
      </c>
      <c r="C3" s="910"/>
      <c r="D3" s="910"/>
      <c r="E3" s="911"/>
      <c r="F3" s="918" t="s">
        <v>855</v>
      </c>
      <c r="G3" s="919"/>
      <c r="H3" s="920"/>
      <c r="I3" s="921" t="s">
        <v>856</v>
      </c>
      <c r="J3" s="922"/>
      <c r="K3" s="923"/>
      <c r="L3" s="289" t="s">
        <v>857</v>
      </c>
      <c r="M3" s="290"/>
      <c r="N3" s="291"/>
      <c r="O3" s="295"/>
      <c r="P3" s="550"/>
      <c r="Q3" s="541" t="s">
        <v>858</v>
      </c>
      <c r="R3" s="287"/>
      <c r="S3" s="287"/>
      <c r="T3" s="550"/>
      <c r="U3" s="287"/>
      <c r="V3" s="287"/>
      <c r="W3" s="287"/>
      <c r="X3" s="287"/>
      <c r="Y3" s="287"/>
      <c r="Z3" s="287"/>
      <c r="AA3" s="287"/>
      <c r="AB3" s="287"/>
      <c r="AC3" s="287"/>
      <c r="AD3" s="287"/>
      <c r="AE3" s="287"/>
      <c r="AF3" s="287"/>
      <c r="AG3" s="287"/>
      <c r="AH3" s="287"/>
      <c r="AI3" s="287"/>
      <c r="AJ3" s="287"/>
      <c r="AK3" s="287"/>
      <c r="AL3" s="287"/>
      <c r="AM3" s="287"/>
      <c r="AN3" s="287"/>
      <c r="AO3" s="287"/>
      <c r="AP3" s="287"/>
      <c r="AQ3" s="287"/>
      <c r="AR3" s="287"/>
      <c r="AS3" s="287"/>
      <c r="AT3" s="560"/>
      <c r="AU3" s="293"/>
      <c r="AV3" s="287"/>
      <c r="AW3" s="550"/>
      <c r="AX3" s="287"/>
      <c r="AY3" s="287"/>
      <c r="AZ3" s="287"/>
      <c r="BA3" s="287"/>
      <c r="BB3" s="287"/>
      <c r="BC3" s="287"/>
      <c r="BD3" s="287"/>
      <c r="BE3" s="287"/>
      <c r="BF3" s="287"/>
      <c r="BG3" s="287"/>
      <c r="BH3" s="287"/>
      <c r="BI3" s="287"/>
      <c r="BJ3" s="287"/>
      <c r="BK3" s="287"/>
      <c r="BL3" s="287"/>
      <c r="BM3" s="287"/>
      <c r="BN3" s="593"/>
      <c r="BO3" s="940" t="s">
        <v>859</v>
      </c>
      <c r="BP3" s="940"/>
      <c r="BQ3" s="940"/>
      <c r="BR3" s="940"/>
      <c r="BS3" s="940"/>
      <c r="BT3" s="940"/>
      <c r="BU3" s="940"/>
      <c r="BV3" s="940"/>
      <c r="BW3" s="940"/>
      <c r="BX3" s="940"/>
      <c r="BY3" s="940"/>
      <c r="BZ3" s="940"/>
    </row>
    <row r="4" spans="1:78" ht="65.25" customHeight="1" x14ac:dyDescent="0.25">
      <c r="A4" s="370" t="s">
        <v>860</v>
      </c>
      <c r="B4" s="393" t="s">
        <v>861</v>
      </c>
      <c r="C4" s="393" t="s">
        <v>862</v>
      </c>
      <c r="D4" s="393" t="s">
        <v>863</v>
      </c>
      <c r="E4" s="393" t="s">
        <v>864</v>
      </c>
      <c r="F4" s="394" t="s">
        <v>865</v>
      </c>
      <c r="G4" s="395" t="s">
        <v>866</v>
      </c>
      <c r="H4" s="396" t="s">
        <v>867</v>
      </c>
      <c r="I4" s="397" t="s">
        <v>868</v>
      </c>
      <c r="J4" s="398" t="s">
        <v>869</v>
      </c>
      <c r="K4" s="398" t="s">
        <v>870</v>
      </c>
      <c r="L4" s="399" t="s">
        <v>871</v>
      </c>
      <c r="M4" s="400" t="s">
        <v>872</v>
      </c>
      <c r="N4" s="401" t="s">
        <v>18</v>
      </c>
      <c r="O4" s="402" t="s">
        <v>873</v>
      </c>
      <c r="P4" s="549" t="s">
        <v>874</v>
      </c>
      <c r="Q4" s="538" t="s">
        <v>875</v>
      </c>
      <c r="R4" s="403" t="s">
        <v>876</v>
      </c>
      <c r="S4" s="403" t="s">
        <v>877</v>
      </c>
      <c r="T4" s="557" t="s">
        <v>878</v>
      </c>
      <c r="U4" s="404">
        <v>44197</v>
      </c>
      <c r="V4" s="404">
        <v>44228</v>
      </c>
      <c r="W4" s="404">
        <v>44256</v>
      </c>
      <c r="X4" s="404">
        <v>44287</v>
      </c>
      <c r="Y4" s="404">
        <v>44317</v>
      </c>
      <c r="Z4" s="404">
        <v>44348</v>
      </c>
      <c r="AA4" s="404">
        <v>44378</v>
      </c>
      <c r="AB4" s="404">
        <v>44409</v>
      </c>
      <c r="AC4" s="404">
        <v>44440</v>
      </c>
      <c r="AD4" s="404">
        <v>44470</v>
      </c>
      <c r="AE4" s="404">
        <v>44501</v>
      </c>
      <c r="AF4" s="404">
        <v>44531</v>
      </c>
      <c r="AG4" s="404">
        <v>44562</v>
      </c>
      <c r="AH4" s="405" t="s">
        <v>879</v>
      </c>
      <c r="AI4" s="405" t="s">
        <v>880</v>
      </c>
      <c r="AJ4" s="405" t="s">
        <v>881</v>
      </c>
      <c r="AK4" s="405" t="s">
        <v>882</v>
      </c>
      <c r="AL4" s="405" t="s">
        <v>883</v>
      </c>
      <c r="AM4" s="405" t="s">
        <v>884</v>
      </c>
      <c r="AN4" s="405" t="s">
        <v>885</v>
      </c>
      <c r="AO4" s="405" t="s">
        <v>886</v>
      </c>
      <c r="AP4" s="405" t="s">
        <v>887</v>
      </c>
      <c r="AQ4" s="405" t="s">
        <v>888</v>
      </c>
      <c r="AR4" s="405" t="s">
        <v>889</v>
      </c>
      <c r="AS4" s="405" t="s">
        <v>890</v>
      </c>
      <c r="AT4" s="553" t="s">
        <v>891</v>
      </c>
      <c r="AU4" s="406" t="s">
        <v>18</v>
      </c>
      <c r="AV4" s="406" t="s">
        <v>21</v>
      </c>
      <c r="AW4" s="726" t="s">
        <v>892</v>
      </c>
      <c r="AX4" s="406" t="s">
        <v>893</v>
      </c>
      <c r="AY4" s="406" t="s">
        <v>894</v>
      </c>
      <c r="AZ4" s="406" t="s">
        <v>895</v>
      </c>
      <c r="BA4" s="406" t="s">
        <v>896</v>
      </c>
      <c r="BB4" s="406" t="s">
        <v>897</v>
      </c>
      <c r="BC4" s="406" t="s">
        <v>898</v>
      </c>
      <c r="BD4" s="406" t="s">
        <v>899</v>
      </c>
      <c r="BE4" s="406" t="s">
        <v>900</v>
      </c>
      <c r="BF4" s="406" t="s">
        <v>901</v>
      </c>
      <c r="BG4" s="406" t="s">
        <v>902</v>
      </c>
      <c r="BH4" s="406" t="s">
        <v>903</v>
      </c>
      <c r="BI4" s="406" t="s">
        <v>904</v>
      </c>
      <c r="BJ4" s="406" t="s">
        <v>905</v>
      </c>
      <c r="BK4" s="579" t="s">
        <v>906</v>
      </c>
      <c r="BL4" s="580" t="s">
        <v>907</v>
      </c>
      <c r="BM4" s="582" t="s">
        <v>908</v>
      </c>
      <c r="BN4" s="581" t="s">
        <v>909</v>
      </c>
      <c r="BO4" s="288" t="s">
        <v>910</v>
      </c>
      <c r="BP4" s="213" t="s">
        <v>25</v>
      </c>
      <c r="BQ4" s="213" t="s">
        <v>26</v>
      </c>
      <c r="BR4" s="213" t="s">
        <v>27</v>
      </c>
      <c r="BS4" s="213" t="s">
        <v>28</v>
      </c>
      <c r="BT4" s="213" t="s">
        <v>29</v>
      </c>
      <c r="BU4" s="213" t="s">
        <v>30</v>
      </c>
      <c r="BV4" s="213" t="s">
        <v>31</v>
      </c>
      <c r="BW4" s="213" t="s">
        <v>32</v>
      </c>
      <c r="BX4" s="213" t="s">
        <v>33</v>
      </c>
      <c r="BY4" s="213" t="s">
        <v>34</v>
      </c>
      <c r="BZ4" s="213" t="s">
        <v>35</v>
      </c>
    </row>
    <row r="5" spans="1:78" ht="21" customHeight="1" x14ac:dyDescent="0.25">
      <c r="A5" s="392"/>
      <c r="B5" s="407" t="s">
        <v>911</v>
      </c>
      <c r="C5" s="407"/>
      <c r="D5" s="407"/>
      <c r="E5" s="407"/>
      <c r="F5" s="390"/>
      <c r="G5" s="391"/>
      <c r="H5" s="391"/>
      <c r="I5" s="391"/>
      <c r="J5" s="391"/>
      <c r="K5" s="391"/>
      <c r="L5" s="391"/>
      <c r="M5" s="391"/>
      <c r="N5" s="391"/>
      <c r="O5" s="391"/>
      <c r="P5" s="551"/>
      <c r="Q5" s="542" t="s">
        <v>912</v>
      </c>
      <c r="R5" s="391" t="s">
        <v>913</v>
      </c>
      <c r="S5" s="391"/>
      <c r="T5" s="55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542"/>
      <c r="AU5" s="391"/>
      <c r="AV5" s="391"/>
      <c r="AW5" s="551"/>
      <c r="AX5" s="391"/>
      <c r="AY5" s="391"/>
      <c r="AZ5" s="391"/>
      <c r="BA5" s="391"/>
      <c r="BB5" s="391"/>
      <c r="BC5" s="391"/>
      <c r="BD5" s="391"/>
      <c r="BE5" s="391"/>
      <c r="BF5" s="391"/>
      <c r="BG5" s="391"/>
      <c r="BH5" s="391"/>
      <c r="BI5" s="391"/>
      <c r="BJ5" s="391"/>
      <c r="BK5" s="477"/>
      <c r="BL5" s="478"/>
      <c r="BM5" s="467"/>
      <c r="BN5" s="594"/>
      <c r="BO5" s="205" t="s">
        <v>914</v>
      </c>
      <c r="BP5" s="206"/>
      <c r="BQ5" s="206"/>
      <c r="BR5" s="206"/>
      <c r="BS5" s="206"/>
      <c r="BT5" s="206"/>
      <c r="BU5" s="206"/>
      <c r="BV5" s="206"/>
      <c r="BW5" s="206"/>
      <c r="BX5" s="206"/>
      <c r="BY5" s="206"/>
      <c r="BZ5" s="206"/>
    </row>
    <row r="6" spans="1:78" ht="50.1" customHeight="1" x14ac:dyDescent="0.25">
      <c r="A6" s="941" t="s">
        <v>37</v>
      </c>
      <c r="B6" s="958" t="s">
        <v>915</v>
      </c>
      <c r="C6" s="964" t="s">
        <v>916</v>
      </c>
      <c r="D6" s="912" t="s">
        <v>917</v>
      </c>
      <c r="E6" s="944" t="s">
        <v>918</v>
      </c>
      <c r="F6" s="912" t="s">
        <v>919</v>
      </c>
      <c r="G6" s="961" t="s">
        <v>920</v>
      </c>
      <c r="H6" s="912" t="s">
        <v>921</v>
      </c>
      <c r="I6" s="912" t="s">
        <v>922</v>
      </c>
      <c r="J6" s="912" t="s">
        <v>923</v>
      </c>
      <c r="K6" s="912" t="s">
        <v>924</v>
      </c>
      <c r="L6" s="896" t="s">
        <v>925</v>
      </c>
      <c r="M6" s="912" t="s">
        <v>926</v>
      </c>
      <c r="N6" s="835" t="s">
        <v>927</v>
      </c>
      <c r="O6" s="835">
        <v>1</v>
      </c>
      <c r="P6" s="973" t="s">
        <v>928</v>
      </c>
      <c r="Q6" s="758" t="s">
        <v>912</v>
      </c>
      <c r="R6" s="766" t="s">
        <v>929</v>
      </c>
      <c r="S6" s="374">
        <v>0.25</v>
      </c>
      <c r="T6" s="301" t="s">
        <v>1033</v>
      </c>
      <c r="U6" s="320" t="s">
        <v>931</v>
      </c>
      <c r="V6" s="320" t="s">
        <v>931</v>
      </c>
      <c r="W6" s="320" t="s">
        <v>931</v>
      </c>
      <c r="X6" s="320" t="s">
        <v>931</v>
      </c>
      <c r="Y6" s="320" t="s">
        <v>931</v>
      </c>
      <c r="Z6" s="320" t="s">
        <v>931</v>
      </c>
      <c r="AA6" s="320" t="s">
        <v>931</v>
      </c>
      <c r="AB6" s="320" t="s">
        <v>932</v>
      </c>
      <c r="AC6" s="320" t="s">
        <v>931</v>
      </c>
      <c r="AD6" s="320" t="s">
        <v>931</v>
      </c>
      <c r="AE6" s="320" t="s">
        <v>931</v>
      </c>
      <c r="AF6" s="320" t="s">
        <v>931</v>
      </c>
      <c r="AG6" s="320" t="s">
        <v>931</v>
      </c>
      <c r="AH6" s="305" t="s">
        <v>741</v>
      </c>
      <c r="AI6" s="305" t="s">
        <v>741</v>
      </c>
      <c r="AJ6" s="702" t="s">
        <v>741</v>
      </c>
      <c r="AK6" s="702" t="s">
        <v>741</v>
      </c>
      <c r="AL6" s="702" t="s">
        <v>741</v>
      </c>
      <c r="AM6" s="702" t="s">
        <v>741</v>
      </c>
      <c r="AN6" s="702" t="s">
        <v>741</v>
      </c>
      <c r="AO6" s="702" t="s">
        <v>741</v>
      </c>
      <c r="AP6" s="702" t="s">
        <v>741</v>
      </c>
      <c r="AQ6" s="702" t="s">
        <v>741</v>
      </c>
      <c r="AR6" s="702" t="s">
        <v>741</v>
      </c>
      <c r="AS6" s="702" t="s">
        <v>741</v>
      </c>
      <c r="AT6" s="915" t="s">
        <v>933</v>
      </c>
      <c r="AU6" s="870" t="s">
        <v>318</v>
      </c>
      <c r="AV6" s="870">
        <v>1</v>
      </c>
      <c r="AW6" s="884" t="s">
        <v>996</v>
      </c>
      <c r="AX6" s="881" t="s">
        <v>741</v>
      </c>
      <c r="AY6" s="881" t="s">
        <v>741</v>
      </c>
      <c r="AZ6" s="898" t="s">
        <v>741</v>
      </c>
      <c r="BA6" s="898" t="s">
        <v>741</v>
      </c>
      <c r="BB6" s="898" t="s">
        <v>741</v>
      </c>
      <c r="BC6" s="898" t="s">
        <v>741</v>
      </c>
      <c r="BD6" s="898" t="s">
        <v>741</v>
      </c>
      <c r="BE6" s="898" t="s">
        <v>741</v>
      </c>
      <c r="BF6" s="898" t="s">
        <v>741</v>
      </c>
      <c r="BG6" s="898" t="s">
        <v>741</v>
      </c>
      <c r="BH6" s="898" t="s">
        <v>741</v>
      </c>
      <c r="BI6" s="898" t="s">
        <v>741</v>
      </c>
      <c r="BJ6" s="898" t="s">
        <v>741</v>
      </c>
      <c r="BK6" s="896" t="s">
        <v>934</v>
      </c>
      <c r="BL6" s="935">
        <v>1434052560</v>
      </c>
      <c r="BM6" s="931">
        <v>6000000000</v>
      </c>
      <c r="BN6" s="896" t="s">
        <v>935</v>
      </c>
      <c r="BO6" s="564" t="s">
        <v>936</v>
      </c>
      <c r="BP6" s="564" t="s">
        <v>937</v>
      </c>
      <c r="BQ6" s="204" t="s">
        <v>938</v>
      </c>
      <c r="BR6" s="204" t="s">
        <v>939</v>
      </c>
      <c r="BS6" s="204" t="s">
        <v>940</v>
      </c>
      <c r="BT6" s="564"/>
      <c r="BU6" s="204"/>
      <c r="BV6" s="204"/>
      <c r="BW6" s="204"/>
      <c r="BX6" s="204"/>
      <c r="BY6" s="204"/>
      <c r="BZ6" s="204"/>
    </row>
    <row r="7" spans="1:78" ht="50.1" customHeight="1" x14ac:dyDescent="0.25">
      <c r="A7" s="942"/>
      <c r="B7" s="959"/>
      <c r="C7" s="965"/>
      <c r="D7" s="913"/>
      <c r="E7" s="945"/>
      <c r="F7" s="913"/>
      <c r="G7" s="962"/>
      <c r="H7" s="913"/>
      <c r="I7" s="913"/>
      <c r="J7" s="913"/>
      <c r="K7" s="913"/>
      <c r="L7" s="908"/>
      <c r="M7" s="913"/>
      <c r="N7" s="837"/>
      <c r="O7" s="837"/>
      <c r="P7" s="973"/>
      <c r="Q7" s="375" t="s">
        <v>912</v>
      </c>
      <c r="R7" s="302" t="s">
        <v>941</v>
      </c>
      <c r="S7" s="44">
        <v>0.15</v>
      </c>
      <c r="T7" s="372" t="s">
        <v>946</v>
      </c>
      <c r="U7" s="319" t="s">
        <v>931</v>
      </c>
      <c r="V7" s="319" t="s">
        <v>931</v>
      </c>
      <c r="W7" s="319" t="s">
        <v>931</v>
      </c>
      <c r="X7" s="319" t="s">
        <v>931</v>
      </c>
      <c r="Y7" s="319" t="s">
        <v>931</v>
      </c>
      <c r="Z7" s="319" t="s">
        <v>931</v>
      </c>
      <c r="AA7" s="319" t="s">
        <v>931</v>
      </c>
      <c r="AB7" s="319" t="s">
        <v>931</v>
      </c>
      <c r="AC7" s="319" t="s">
        <v>932</v>
      </c>
      <c r="AD7" s="319" t="s">
        <v>931</v>
      </c>
      <c r="AE7" s="319" t="s">
        <v>931</v>
      </c>
      <c r="AF7" s="319" t="s">
        <v>931</v>
      </c>
      <c r="AG7" s="319" t="s">
        <v>931</v>
      </c>
      <c r="AH7" s="303" t="s">
        <v>741</v>
      </c>
      <c r="AI7" s="305" t="s">
        <v>741</v>
      </c>
      <c r="AJ7" s="702" t="s">
        <v>741</v>
      </c>
      <c r="AK7" s="702" t="s">
        <v>741</v>
      </c>
      <c r="AL7" s="702" t="s">
        <v>741</v>
      </c>
      <c r="AM7" s="702" t="s">
        <v>741</v>
      </c>
      <c r="AN7" s="702" t="s">
        <v>741</v>
      </c>
      <c r="AO7" s="702" t="s">
        <v>741</v>
      </c>
      <c r="AP7" s="702" t="s">
        <v>741</v>
      </c>
      <c r="AQ7" s="702" t="s">
        <v>741</v>
      </c>
      <c r="AR7" s="702" t="s">
        <v>741</v>
      </c>
      <c r="AS7" s="702" t="s">
        <v>741</v>
      </c>
      <c r="AT7" s="916"/>
      <c r="AU7" s="907"/>
      <c r="AV7" s="907"/>
      <c r="AW7" s="886"/>
      <c r="AX7" s="882"/>
      <c r="AY7" s="882"/>
      <c r="AZ7" s="900"/>
      <c r="BA7" s="900"/>
      <c r="BB7" s="900"/>
      <c r="BC7" s="900"/>
      <c r="BD7" s="900"/>
      <c r="BE7" s="900"/>
      <c r="BF7" s="900"/>
      <c r="BG7" s="900"/>
      <c r="BH7" s="900"/>
      <c r="BI7" s="900"/>
      <c r="BJ7" s="900"/>
      <c r="BK7" s="908"/>
      <c r="BL7" s="936"/>
      <c r="BM7" s="932"/>
      <c r="BN7" s="908"/>
      <c r="BO7" s="564" t="s">
        <v>942</v>
      </c>
      <c r="BP7" s="564" t="s">
        <v>937</v>
      </c>
      <c r="BQ7" s="204" t="s">
        <v>938</v>
      </c>
      <c r="BR7" s="204" t="s">
        <v>939</v>
      </c>
      <c r="BS7" s="204" t="s">
        <v>940</v>
      </c>
      <c r="BT7" s="306"/>
      <c r="BU7" s="204"/>
      <c r="BV7" s="204"/>
      <c r="BW7" s="204"/>
      <c r="BX7" s="204"/>
      <c r="BY7" s="204"/>
      <c r="BZ7" s="204"/>
    </row>
    <row r="8" spans="1:78" ht="50.1" customHeight="1" x14ac:dyDescent="0.25">
      <c r="A8" s="942"/>
      <c r="B8" s="959"/>
      <c r="C8" s="965"/>
      <c r="D8" s="913"/>
      <c r="E8" s="945"/>
      <c r="F8" s="913"/>
      <c r="G8" s="962"/>
      <c r="H8" s="913"/>
      <c r="I8" s="913"/>
      <c r="J8" s="913"/>
      <c r="K8" s="913"/>
      <c r="L8" s="908"/>
      <c r="M8" s="913"/>
      <c r="N8" s="837"/>
      <c r="O8" s="837"/>
      <c r="P8" s="973"/>
      <c r="Q8" s="375" t="s">
        <v>943</v>
      </c>
      <c r="R8" s="302" t="s">
        <v>944</v>
      </c>
      <c r="S8" s="44">
        <v>0.05</v>
      </c>
      <c r="T8" s="372" t="s">
        <v>948</v>
      </c>
      <c r="U8" s="319" t="s">
        <v>931</v>
      </c>
      <c r="V8" s="319" t="s">
        <v>931</v>
      </c>
      <c r="W8" s="319" t="s">
        <v>931</v>
      </c>
      <c r="X8" s="319" t="s">
        <v>931</v>
      </c>
      <c r="Y8" s="319" t="s">
        <v>931</v>
      </c>
      <c r="Z8" s="319" t="s">
        <v>931</v>
      </c>
      <c r="AA8" s="319" t="s">
        <v>931</v>
      </c>
      <c r="AB8" s="319" t="s">
        <v>931</v>
      </c>
      <c r="AC8" s="319" t="s">
        <v>931</v>
      </c>
      <c r="AD8" s="319" t="s">
        <v>932</v>
      </c>
      <c r="AE8" s="319" t="s">
        <v>931</v>
      </c>
      <c r="AF8" s="319" t="s">
        <v>931</v>
      </c>
      <c r="AG8" s="319" t="s">
        <v>931</v>
      </c>
      <c r="AH8" s="303" t="s">
        <v>741</v>
      </c>
      <c r="AI8" s="305" t="s">
        <v>741</v>
      </c>
      <c r="AJ8" s="702" t="s">
        <v>741</v>
      </c>
      <c r="AK8" s="702" t="s">
        <v>741</v>
      </c>
      <c r="AL8" s="702" t="s">
        <v>741</v>
      </c>
      <c r="AM8" s="702" t="s">
        <v>741</v>
      </c>
      <c r="AN8" s="702" t="s">
        <v>741</v>
      </c>
      <c r="AO8" s="702" t="s">
        <v>741</v>
      </c>
      <c r="AP8" s="702" t="s">
        <v>741</v>
      </c>
      <c r="AQ8" s="702" t="s">
        <v>741</v>
      </c>
      <c r="AR8" s="702" t="s">
        <v>741</v>
      </c>
      <c r="AS8" s="702" t="s">
        <v>741</v>
      </c>
      <c r="AT8" s="916"/>
      <c r="AU8" s="907"/>
      <c r="AV8" s="907"/>
      <c r="AW8" s="886"/>
      <c r="AX8" s="882"/>
      <c r="AY8" s="882"/>
      <c r="AZ8" s="900"/>
      <c r="BA8" s="900"/>
      <c r="BB8" s="900"/>
      <c r="BC8" s="900"/>
      <c r="BD8" s="900"/>
      <c r="BE8" s="900"/>
      <c r="BF8" s="900"/>
      <c r="BG8" s="900"/>
      <c r="BH8" s="900"/>
      <c r="BI8" s="900"/>
      <c r="BJ8" s="900"/>
      <c r="BK8" s="908"/>
      <c r="BL8" s="936"/>
      <c r="BM8" s="932"/>
      <c r="BN8" s="908"/>
      <c r="BO8" s="564" t="s">
        <v>942</v>
      </c>
      <c r="BP8" s="564" t="s">
        <v>937</v>
      </c>
      <c r="BQ8" s="204" t="s">
        <v>938</v>
      </c>
      <c r="BR8" s="204" t="s">
        <v>939</v>
      </c>
      <c r="BS8" s="204" t="s">
        <v>940</v>
      </c>
      <c r="BT8" s="564"/>
      <c r="BU8" s="204"/>
      <c r="BV8" s="204"/>
      <c r="BW8" s="204"/>
      <c r="BX8" s="204"/>
      <c r="BY8" s="204"/>
      <c r="BZ8" s="204"/>
    </row>
    <row r="9" spans="1:78" ht="60" customHeight="1" x14ac:dyDescent="0.25">
      <c r="A9" s="942"/>
      <c r="B9" s="959"/>
      <c r="C9" s="965"/>
      <c r="D9" s="913"/>
      <c r="E9" s="945"/>
      <c r="F9" s="913"/>
      <c r="G9" s="962"/>
      <c r="H9" s="913"/>
      <c r="I9" s="913"/>
      <c r="J9" s="913"/>
      <c r="K9" s="913"/>
      <c r="L9" s="908"/>
      <c r="M9" s="913"/>
      <c r="N9" s="837"/>
      <c r="O9" s="837"/>
      <c r="P9" s="973"/>
      <c r="Q9" s="375" t="s">
        <v>912</v>
      </c>
      <c r="R9" s="302" t="s">
        <v>945</v>
      </c>
      <c r="S9" s="44">
        <v>0.2</v>
      </c>
      <c r="T9" s="372" t="s">
        <v>948</v>
      </c>
      <c r="U9" s="319" t="s">
        <v>931</v>
      </c>
      <c r="V9" s="319" t="s">
        <v>931</v>
      </c>
      <c r="W9" s="319" t="s">
        <v>931</v>
      </c>
      <c r="X9" s="319" t="s">
        <v>931</v>
      </c>
      <c r="Y9" s="319" t="s">
        <v>931</v>
      </c>
      <c r="Z9" s="319" t="s">
        <v>931</v>
      </c>
      <c r="AA9" s="319" t="s">
        <v>931</v>
      </c>
      <c r="AB9" s="319" t="s">
        <v>931</v>
      </c>
      <c r="AC9" s="319" t="s">
        <v>931</v>
      </c>
      <c r="AD9" s="319" t="s">
        <v>932</v>
      </c>
      <c r="AE9" s="319" t="s">
        <v>931</v>
      </c>
      <c r="AF9" s="319" t="s">
        <v>931</v>
      </c>
      <c r="AG9" s="319" t="s">
        <v>931</v>
      </c>
      <c r="AH9" s="303" t="s">
        <v>741</v>
      </c>
      <c r="AI9" s="305" t="s">
        <v>741</v>
      </c>
      <c r="AJ9" s="702" t="s">
        <v>741</v>
      </c>
      <c r="AK9" s="702" t="s">
        <v>741</v>
      </c>
      <c r="AL9" s="702" t="s">
        <v>741</v>
      </c>
      <c r="AM9" s="702" t="s">
        <v>741</v>
      </c>
      <c r="AN9" s="702" t="s">
        <v>741</v>
      </c>
      <c r="AO9" s="702" t="s">
        <v>741</v>
      </c>
      <c r="AP9" s="702" t="s">
        <v>741</v>
      </c>
      <c r="AQ9" s="702" t="s">
        <v>741</v>
      </c>
      <c r="AR9" s="702" t="s">
        <v>741</v>
      </c>
      <c r="AS9" s="702" t="s">
        <v>741</v>
      </c>
      <c r="AT9" s="916"/>
      <c r="AU9" s="907"/>
      <c r="AV9" s="907"/>
      <c r="AW9" s="886"/>
      <c r="AX9" s="882"/>
      <c r="AY9" s="882"/>
      <c r="AZ9" s="900"/>
      <c r="BA9" s="900"/>
      <c r="BB9" s="900"/>
      <c r="BC9" s="900"/>
      <c r="BD9" s="900"/>
      <c r="BE9" s="900"/>
      <c r="BF9" s="900"/>
      <c r="BG9" s="900"/>
      <c r="BH9" s="900"/>
      <c r="BI9" s="900"/>
      <c r="BJ9" s="900"/>
      <c r="BK9" s="908"/>
      <c r="BL9" s="936"/>
      <c r="BM9" s="932"/>
      <c r="BN9" s="908"/>
      <c r="BO9" s="564" t="s">
        <v>942</v>
      </c>
      <c r="BP9" s="564" t="s">
        <v>937</v>
      </c>
      <c r="BQ9" s="204" t="s">
        <v>938</v>
      </c>
      <c r="BR9" s="204" t="s">
        <v>939</v>
      </c>
      <c r="BS9" s="204" t="s">
        <v>940</v>
      </c>
      <c r="BT9" s="564"/>
      <c r="BU9" s="204"/>
      <c r="BV9" s="204"/>
      <c r="BW9" s="204"/>
      <c r="BX9" s="204"/>
      <c r="BY9" s="204"/>
      <c r="BZ9" s="204"/>
    </row>
    <row r="10" spans="1:78" ht="50.1" customHeight="1" x14ac:dyDescent="0.25">
      <c r="A10" s="942"/>
      <c r="B10" s="959"/>
      <c r="C10" s="965"/>
      <c r="D10" s="913"/>
      <c r="E10" s="945"/>
      <c r="F10" s="913"/>
      <c r="G10" s="962"/>
      <c r="H10" s="913"/>
      <c r="I10" s="913"/>
      <c r="J10" s="913"/>
      <c r="K10" s="913"/>
      <c r="L10" s="908"/>
      <c r="M10" s="913"/>
      <c r="N10" s="837"/>
      <c r="O10" s="837"/>
      <c r="P10" s="973"/>
      <c r="Q10" s="375" t="s">
        <v>912</v>
      </c>
      <c r="R10" s="302" t="s">
        <v>947</v>
      </c>
      <c r="S10" s="44">
        <v>0.15</v>
      </c>
      <c r="T10" s="372" t="s">
        <v>952</v>
      </c>
      <c r="U10" s="319" t="s">
        <v>931</v>
      </c>
      <c r="V10" s="319" t="s">
        <v>931</v>
      </c>
      <c r="W10" s="319" t="s">
        <v>931</v>
      </c>
      <c r="X10" s="319" t="s">
        <v>931</v>
      </c>
      <c r="Y10" s="319" t="s">
        <v>931</v>
      </c>
      <c r="Z10" s="319" t="s">
        <v>931</v>
      </c>
      <c r="AA10" s="319" t="s">
        <v>931</v>
      </c>
      <c r="AB10" s="319" t="s">
        <v>931</v>
      </c>
      <c r="AC10" s="319" t="s">
        <v>931</v>
      </c>
      <c r="AD10" s="319" t="s">
        <v>931</v>
      </c>
      <c r="AE10" s="319" t="s">
        <v>932</v>
      </c>
      <c r="AF10" s="319" t="s">
        <v>931</v>
      </c>
      <c r="AG10" s="319" t="s">
        <v>931</v>
      </c>
      <c r="AH10" s="303" t="s">
        <v>741</v>
      </c>
      <c r="AI10" s="305" t="s">
        <v>741</v>
      </c>
      <c r="AJ10" s="702" t="s">
        <v>741</v>
      </c>
      <c r="AK10" s="702" t="s">
        <v>741</v>
      </c>
      <c r="AL10" s="702" t="s">
        <v>741</v>
      </c>
      <c r="AM10" s="702" t="s">
        <v>741</v>
      </c>
      <c r="AN10" s="702" t="s">
        <v>741</v>
      </c>
      <c r="AO10" s="702" t="s">
        <v>741</v>
      </c>
      <c r="AP10" s="702" t="s">
        <v>741</v>
      </c>
      <c r="AQ10" s="702" t="s">
        <v>741</v>
      </c>
      <c r="AR10" s="702" t="s">
        <v>741</v>
      </c>
      <c r="AS10" s="702" t="s">
        <v>741</v>
      </c>
      <c r="AT10" s="916"/>
      <c r="AU10" s="907"/>
      <c r="AV10" s="907"/>
      <c r="AW10" s="886"/>
      <c r="AX10" s="882"/>
      <c r="AY10" s="882"/>
      <c r="AZ10" s="900"/>
      <c r="BA10" s="900"/>
      <c r="BB10" s="900"/>
      <c r="BC10" s="900"/>
      <c r="BD10" s="900"/>
      <c r="BE10" s="900"/>
      <c r="BF10" s="900"/>
      <c r="BG10" s="900"/>
      <c r="BH10" s="900"/>
      <c r="BI10" s="900"/>
      <c r="BJ10" s="900"/>
      <c r="BK10" s="908"/>
      <c r="BL10" s="936"/>
      <c r="BM10" s="932"/>
      <c r="BN10" s="908"/>
      <c r="BO10" s="564" t="s">
        <v>942</v>
      </c>
      <c r="BP10" s="564" t="s">
        <v>937</v>
      </c>
      <c r="BQ10" s="204" t="s">
        <v>938</v>
      </c>
      <c r="BR10" s="204" t="s">
        <v>939</v>
      </c>
      <c r="BS10" s="204" t="s">
        <v>940</v>
      </c>
      <c r="BT10" s="564"/>
      <c r="BU10" s="204"/>
      <c r="BV10" s="204"/>
      <c r="BW10" s="204"/>
      <c r="BX10" s="204"/>
      <c r="BY10" s="204"/>
      <c r="BZ10" s="204"/>
    </row>
    <row r="11" spans="1:78" s="633" customFormat="1" ht="50.1" customHeight="1" x14ac:dyDescent="0.25">
      <c r="A11" s="942"/>
      <c r="B11" s="959"/>
      <c r="C11" s="965"/>
      <c r="D11" s="913"/>
      <c r="E11" s="945"/>
      <c r="F11" s="913"/>
      <c r="G11" s="962"/>
      <c r="H11" s="913"/>
      <c r="I11" s="913"/>
      <c r="J11" s="913"/>
      <c r="K11" s="913"/>
      <c r="L11" s="908"/>
      <c r="M11" s="913"/>
      <c r="N11" s="837"/>
      <c r="O11" s="837"/>
      <c r="P11" s="973"/>
      <c r="Q11" s="375" t="s">
        <v>912</v>
      </c>
      <c r="R11" s="302" t="s">
        <v>949</v>
      </c>
      <c r="S11" s="44">
        <v>0.15</v>
      </c>
      <c r="T11" s="372" t="s">
        <v>996</v>
      </c>
      <c r="U11" s="319" t="s">
        <v>931</v>
      </c>
      <c r="V11" s="319" t="s">
        <v>931</v>
      </c>
      <c r="W11" s="319" t="s">
        <v>931</v>
      </c>
      <c r="X11" s="319" t="s">
        <v>931</v>
      </c>
      <c r="Y11" s="319" t="s">
        <v>931</v>
      </c>
      <c r="Z11" s="319" t="s">
        <v>931</v>
      </c>
      <c r="AA11" s="319" t="s">
        <v>931</v>
      </c>
      <c r="AB11" s="319" t="s">
        <v>931</v>
      </c>
      <c r="AC11" s="319" t="s">
        <v>931</v>
      </c>
      <c r="AD11" s="319" t="s">
        <v>931</v>
      </c>
      <c r="AE11" s="319" t="s">
        <v>931</v>
      </c>
      <c r="AF11" s="319" t="s">
        <v>932</v>
      </c>
      <c r="AG11" s="319" t="s">
        <v>931</v>
      </c>
      <c r="AH11" s="303" t="s">
        <v>741</v>
      </c>
      <c r="AI11" s="305" t="s">
        <v>741</v>
      </c>
      <c r="AJ11" s="702" t="s">
        <v>741</v>
      </c>
      <c r="AK11" s="702" t="s">
        <v>741</v>
      </c>
      <c r="AL11" s="702" t="s">
        <v>741</v>
      </c>
      <c r="AM11" s="702" t="s">
        <v>741</v>
      </c>
      <c r="AN11" s="702" t="s">
        <v>741</v>
      </c>
      <c r="AO11" s="702" t="s">
        <v>741</v>
      </c>
      <c r="AP11" s="702" t="s">
        <v>741</v>
      </c>
      <c r="AQ11" s="702" t="s">
        <v>741</v>
      </c>
      <c r="AR11" s="702" t="s">
        <v>741</v>
      </c>
      <c r="AS11" s="702" t="s">
        <v>741</v>
      </c>
      <c r="AT11" s="916"/>
      <c r="AU11" s="907"/>
      <c r="AV11" s="907"/>
      <c r="AW11" s="886"/>
      <c r="AX11" s="882"/>
      <c r="AY11" s="882"/>
      <c r="AZ11" s="900"/>
      <c r="BA11" s="900"/>
      <c r="BB11" s="900"/>
      <c r="BC11" s="900"/>
      <c r="BD11" s="900"/>
      <c r="BE11" s="900"/>
      <c r="BF11" s="900"/>
      <c r="BG11" s="900"/>
      <c r="BH11" s="900"/>
      <c r="BI11" s="900"/>
      <c r="BJ11" s="900"/>
      <c r="BK11" s="908"/>
      <c r="BL11" s="936"/>
      <c r="BM11" s="932"/>
      <c r="BN11" s="908"/>
      <c r="BO11" s="564" t="s">
        <v>942</v>
      </c>
      <c r="BP11" s="564" t="s">
        <v>937</v>
      </c>
      <c r="BQ11" s="204" t="s">
        <v>938</v>
      </c>
      <c r="BR11" s="204" t="s">
        <v>939</v>
      </c>
      <c r="BS11" s="204" t="s">
        <v>940</v>
      </c>
      <c r="BT11" s="564"/>
      <c r="BU11" s="204"/>
      <c r="BV11" s="204"/>
      <c r="BW11" s="204"/>
      <c r="BX11" s="204"/>
      <c r="BY11" s="204"/>
      <c r="BZ11" s="204"/>
    </row>
    <row r="12" spans="1:78" s="292" customFormat="1" ht="50.1" customHeight="1" x14ac:dyDescent="0.25">
      <c r="A12" s="943"/>
      <c r="B12" s="959"/>
      <c r="C12" s="965"/>
      <c r="D12" s="913"/>
      <c r="E12" s="945"/>
      <c r="F12" s="913"/>
      <c r="G12" s="962"/>
      <c r="H12" s="913"/>
      <c r="I12" s="913"/>
      <c r="J12" s="913"/>
      <c r="K12" s="913"/>
      <c r="L12" s="908"/>
      <c r="M12" s="913"/>
      <c r="N12" s="837"/>
      <c r="O12" s="836"/>
      <c r="P12" s="974"/>
      <c r="Q12" s="302" t="s">
        <v>950</v>
      </c>
      <c r="R12" s="302" t="s">
        <v>951</v>
      </c>
      <c r="S12" s="44">
        <v>0.05</v>
      </c>
      <c r="T12" s="372" t="s">
        <v>996</v>
      </c>
      <c r="U12" s="319" t="s">
        <v>931</v>
      </c>
      <c r="V12" s="319" t="s">
        <v>931</v>
      </c>
      <c r="W12" s="319" t="s">
        <v>931</v>
      </c>
      <c r="X12" s="319" t="s">
        <v>931</v>
      </c>
      <c r="Y12" s="319" t="s">
        <v>931</v>
      </c>
      <c r="Z12" s="319" t="s">
        <v>931</v>
      </c>
      <c r="AA12" s="319" t="s">
        <v>931</v>
      </c>
      <c r="AB12" s="319" t="s">
        <v>931</v>
      </c>
      <c r="AC12" s="319" t="s">
        <v>931</v>
      </c>
      <c r="AD12" s="319" t="s">
        <v>931</v>
      </c>
      <c r="AE12" s="319" t="s">
        <v>931</v>
      </c>
      <c r="AF12" s="319" t="s">
        <v>932</v>
      </c>
      <c r="AG12" s="319" t="s">
        <v>931</v>
      </c>
      <c r="AH12" s="303" t="s">
        <v>741</v>
      </c>
      <c r="AI12" s="305" t="s">
        <v>741</v>
      </c>
      <c r="AJ12" s="702" t="s">
        <v>741</v>
      </c>
      <c r="AK12" s="702" t="s">
        <v>741</v>
      </c>
      <c r="AL12" s="702" t="s">
        <v>741</v>
      </c>
      <c r="AM12" s="702" t="s">
        <v>741</v>
      </c>
      <c r="AN12" s="702" t="s">
        <v>741</v>
      </c>
      <c r="AO12" s="702" t="s">
        <v>741</v>
      </c>
      <c r="AP12" s="702" t="s">
        <v>741</v>
      </c>
      <c r="AQ12" s="702" t="s">
        <v>741</v>
      </c>
      <c r="AR12" s="702" t="s">
        <v>741</v>
      </c>
      <c r="AS12" s="702" t="s">
        <v>741</v>
      </c>
      <c r="AT12" s="917"/>
      <c r="AU12" s="871"/>
      <c r="AV12" s="871"/>
      <c r="AW12" s="885"/>
      <c r="AX12" s="883"/>
      <c r="AY12" s="883"/>
      <c r="AZ12" s="899"/>
      <c r="BA12" s="899"/>
      <c r="BB12" s="899"/>
      <c r="BC12" s="899"/>
      <c r="BD12" s="899"/>
      <c r="BE12" s="899"/>
      <c r="BF12" s="899"/>
      <c r="BG12" s="899"/>
      <c r="BH12" s="899"/>
      <c r="BI12" s="899"/>
      <c r="BJ12" s="899"/>
      <c r="BK12" s="897"/>
      <c r="BL12" s="936"/>
      <c r="BM12" s="932"/>
      <c r="BN12" s="897"/>
      <c r="BO12" s="564" t="s">
        <v>942</v>
      </c>
      <c r="BP12" s="564" t="s">
        <v>937</v>
      </c>
      <c r="BQ12" s="204" t="s">
        <v>938</v>
      </c>
      <c r="BR12" s="204" t="s">
        <v>939</v>
      </c>
      <c r="BS12" s="204" t="s">
        <v>940</v>
      </c>
      <c r="BT12" s="809"/>
      <c r="BU12" s="309"/>
      <c r="BV12" s="309"/>
      <c r="BW12" s="309"/>
      <c r="BX12" s="309"/>
      <c r="BY12" s="309"/>
      <c r="BZ12" s="727"/>
    </row>
    <row r="13" spans="1:78" s="463" customFormat="1" ht="50.1" customHeight="1" x14ac:dyDescent="0.25">
      <c r="A13" s="941" t="s">
        <v>60</v>
      </c>
      <c r="B13" s="959"/>
      <c r="C13" s="965"/>
      <c r="D13" s="913"/>
      <c r="E13" s="945"/>
      <c r="F13" s="913"/>
      <c r="G13" s="962"/>
      <c r="H13" s="913"/>
      <c r="I13" s="913"/>
      <c r="J13" s="913"/>
      <c r="K13" s="913"/>
      <c r="L13" s="908"/>
      <c r="M13" s="913"/>
      <c r="N13" s="837"/>
      <c r="O13" s="835">
        <v>1</v>
      </c>
      <c r="P13" s="947" t="s">
        <v>953</v>
      </c>
      <c r="Q13" s="375" t="s">
        <v>912</v>
      </c>
      <c r="R13" s="302" t="s">
        <v>945</v>
      </c>
      <c r="S13" s="44">
        <v>0.4</v>
      </c>
      <c r="T13" s="372" t="s">
        <v>954</v>
      </c>
      <c r="U13" s="319" t="s">
        <v>931</v>
      </c>
      <c r="V13" s="319" t="s">
        <v>932</v>
      </c>
      <c r="W13" s="319" t="s">
        <v>931</v>
      </c>
      <c r="X13" s="319" t="s">
        <v>931</v>
      </c>
      <c r="Y13" s="319" t="s">
        <v>931</v>
      </c>
      <c r="Z13" s="319" t="s">
        <v>931</v>
      </c>
      <c r="AA13" s="319" t="s">
        <v>931</v>
      </c>
      <c r="AB13" s="319" t="s">
        <v>931</v>
      </c>
      <c r="AC13" s="319" t="s">
        <v>931</v>
      </c>
      <c r="AD13" s="319" t="s">
        <v>931</v>
      </c>
      <c r="AE13" s="319" t="s">
        <v>931</v>
      </c>
      <c r="AF13" s="319" t="s">
        <v>931</v>
      </c>
      <c r="AG13" s="319" t="s">
        <v>931</v>
      </c>
      <c r="AH13" s="305" t="s">
        <v>62</v>
      </c>
      <c r="AI13" s="305" t="s">
        <v>47</v>
      </c>
      <c r="AJ13" s="702" t="s">
        <v>955</v>
      </c>
      <c r="AK13" s="702" t="s">
        <v>955</v>
      </c>
      <c r="AL13" s="702" t="s">
        <v>955</v>
      </c>
      <c r="AM13" s="702" t="s">
        <v>955</v>
      </c>
      <c r="AN13" s="702" t="s">
        <v>955</v>
      </c>
      <c r="AO13" s="702" t="s">
        <v>955</v>
      </c>
      <c r="AP13" s="702" t="s">
        <v>955</v>
      </c>
      <c r="AQ13" s="702" t="s">
        <v>955</v>
      </c>
      <c r="AR13" s="702" t="s">
        <v>955</v>
      </c>
      <c r="AS13" s="702" t="s">
        <v>955</v>
      </c>
      <c r="AT13" s="915" t="s">
        <v>933</v>
      </c>
      <c r="AU13" s="870" t="s">
        <v>318</v>
      </c>
      <c r="AV13" s="870">
        <v>1</v>
      </c>
      <c r="AW13" s="884" t="s">
        <v>565</v>
      </c>
      <c r="AX13" s="881" t="s">
        <v>62</v>
      </c>
      <c r="AY13" s="881" t="s">
        <v>47</v>
      </c>
      <c r="AZ13" s="898" t="s">
        <v>955</v>
      </c>
      <c r="BA13" s="898" t="s">
        <v>955</v>
      </c>
      <c r="BB13" s="898" t="s">
        <v>955</v>
      </c>
      <c r="BC13" s="898" t="s">
        <v>741</v>
      </c>
      <c r="BD13" s="898" t="s">
        <v>741</v>
      </c>
      <c r="BE13" s="898" t="s">
        <v>741</v>
      </c>
      <c r="BF13" s="898" t="s">
        <v>741</v>
      </c>
      <c r="BG13" s="898" t="s">
        <v>741</v>
      </c>
      <c r="BH13" s="898" t="s">
        <v>741</v>
      </c>
      <c r="BI13" s="898" t="s">
        <v>741</v>
      </c>
      <c r="BJ13" s="898" t="s">
        <v>741</v>
      </c>
      <c r="BK13" s="896" t="s">
        <v>934</v>
      </c>
      <c r="BL13" s="936"/>
      <c r="BM13" s="932"/>
      <c r="BN13" s="896" t="s">
        <v>935</v>
      </c>
      <c r="BO13" s="568" t="s">
        <v>956</v>
      </c>
      <c r="BP13" s="568" t="s">
        <v>957</v>
      </c>
      <c r="BQ13" s="703" t="s">
        <v>958</v>
      </c>
      <c r="BR13" s="204" t="s">
        <v>959</v>
      </c>
      <c r="BS13" s="204" t="s">
        <v>959</v>
      </c>
      <c r="BT13" s="564"/>
      <c r="BU13" s="204"/>
      <c r="BV13" s="204"/>
      <c r="BW13" s="204"/>
      <c r="BX13" s="204"/>
      <c r="BY13" s="204"/>
      <c r="BZ13" s="204"/>
    </row>
    <row r="14" spans="1:78" ht="50.1" customHeight="1" x14ac:dyDescent="0.25">
      <c r="A14" s="942"/>
      <c r="B14" s="959"/>
      <c r="C14" s="965"/>
      <c r="D14" s="913"/>
      <c r="E14" s="945"/>
      <c r="F14" s="913"/>
      <c r="G14" s="962"/>
      <c r="H14" s="913"/>
      <c r="I14" s="913"/>
      <c r="J14" s="913"/>
      <c r="K14" s="913"/>
      <c r="L14" s="908"/>
      <c r="M14" s="913"/>
      <c r="N14" s="837"/>
      <c r="O14" s="837"/>
      <c r="P14" s="948"/>
      <c r="Q14" s="375" t="s">
        <v>912</v>
      </c>
      <c r="R14" s="302" t="s">
        <v>947</v>
      </c>
      <c r="S14" s="44">
        <v>0.3</v>
      </c>
      <c r="T14" s="372" t="s">
        <v>960</v>
      </c>
      <c r="U14" s="319" t="s">
        <v>931</v>
      </c>
      <c r="V14" s="319" t="s">
        <v>931</v>
      </c>
      <c r="W14" s="319" t="s">
        <v>932</v>
      </c>
      <c r="X14" s="319" t="s">
        <v>931</v>
      </c>
      <c r="Y14" s="319" t="s">
        <v>931</v>
      </c>
      <c r="Z14" s="319" t="s">
        <v>931</v>
      </c>
      <c r="AA14" s="319" t="s">
        <v>931</v>
      </c>
      <c r="AB14" s="319" t="s">
        <v>931</v>
      </c>
      <c r="AC14" s="319" t="s">
        <v>931</v>
      </c>
      <c r="AD14" s="319" t="s">
        <v>931</v>
      </c>
      <c r="AE14" s="319" t="s">
        <v>931</v>
      </c>
      <c r="AF14" s="319" t="s">
        <v>931</v>
      </c>
      <c r="AG14" s="319" t="s">
        <v>931</v>
      </c>
      <c r="AH14" s="303" t="s">
        <v>741</v>
      </c>
      <c r="AI14" s="303" t="s">
        <v>47</v>
      </c>
      <c r="AJ14" s="702" t="s">
        <v>955</v>
      </c>
      <c r="AK14" s="702" t="s">
        <v>955</v>
      </c>
      <c r="AL14" s="702" t="s">
        <v>955</v>
      </c>
      <c r="AM14" s="702" t="s">
        <v>955</v>
      </c>
      <c r="AN14" s="702" t="s">
        <v>955</v>
      </c>
      <c r="AO14" s="702" t="s">
        <v>955</v>
      </c>
      <c r="AP14" s="702" t="s">
        <v>955</v>
      </c>
      <c r="AQ14" s="702" t="s">
        <v>955</v>
      </c>
      <c r="AR14" s="702" t="s">
        <v>955</v>
      </c>
      <c r="AS14" s="702" t="s">
        <v>955</v>
      </c>
      <c r="AT14" s="916"/>
      <c r="AU14" s="907"/>
      <c r="AV14" s="907"/>
      <c r="AW14" s="886"/>
      <c r="AX14" s="882"/>
      <c r="AY14" s="882"/>
      <c r="AZ14" s="900"/>
      <c r="BA14" s="900"/>
      <c r="BB14" s="900"/>
      <c r="BC14" s="900"/>
      <c r="BD14" s="900"/>
      <c r="BE14" s="900"/>
      <c r="BF14" s="900"/>
      <c r="BG14" s="900"/>
      <c r="BH14" s="900"/>
      <c r="BI14" s="900"/>
      <c r="BJ14" s="900"/>
      <c r="BK14" s="908"/>
      <c r="BL14" s="936"/>
      <c r="BM14" s="932"/>
      <c r="BN14" s="908"/>
      <c r="BO14" s="564" t="s">
        <v>942</v>
      </c>
      <c r="BP14" s="204" t="s">
        <v>961</v>
      </c>
      <c r="BQ14" s="703" t="s">
        <v>958</v>
      </c>
      <c r="BR14" s="204" t="s">
        <v>959</v>
      </c>
      <c r="BS14" s="204" t="s">
        <v>959</v>
      </c>
      <c r="BT14" s="564"/>
      <c r="BU14" s="204"/>
      <c r="BV14" s="204"/>
      <c r="BW14" s="204"/>
      <c r="BX14" s="204"/>
      <c r="BY14" s="204"/>
      <c r="BZ14" s="204"/>
    </row>
    <row r="15" spans="1:78" ht="50.1" customHeight="1" x14ac:dyDescent="0.25">
      <c r="A15" s="942"/>
      <c r="B15" s="959"/>
      <c r="C15" s="965"/>
      <c r="D15" s="913"/>
      <c r="E15" s="945"/>
      <c r="F15" s="913"/>
      <c r="G15" s="962"/>
      <c r="H15" s="913"/>
      <c r="I15" s="913"/>
      <c r="J15" s="913"/>
      <c r="K15" s="913"/>
      <c r="L15" s="908"/>
      <c r="M15" s="913"/>
      <c r="N15" s="837"/>
      <c r="O15" s="837"/>
      <c r="P15" s="948"/>
      <c r="Q15" s="375" t="s">
        <v>912</v>
      </c>
      <c r="R15" s="302" t="s">
        <v>949</v>
      </c>
      <c r="S15" s="44">
        <v>0.2</v>
      </c>
      <c r="T15" s="372" t="s">
        <v>960</v>
      </c>
      <c r="U15" s="319" t="s">
        <v>931</v>
      </c>
      <c r="V15" s="319" t="s">
        <v>931</v>
      </c>
      <c r="W15" s="319" t="s">
        <v>932</v>
      </c>
      <c r="X15" s="319" t="s">
        <v>931</v>
      </c>
      <c r="Y15" s="319" t="s">
        <v>931</v>
      </c>
      <c r="Z15" s="319" t="s">
        <v>931</v>
      </c>
      <c r="AA15" s="319" t="s">
        <v>931</v>
      </c>
      <c r="AB15" s="319" t="s">
        <v>931</v>
      </c>
      <c r="AC15" s="319" t="s">
        <v>931</v>
      </c>
      <c r="AD15" s="319" t="s">
        <v>931</v>
      </c>
      <c r="AE15" s="319" t="s">
        <v>931</v>
      </c>
      <c r="AF15" s="319" t="s">
        <v>931</v>
      </c>
      <c r="AG15" s="319" t="s">
        <v>931</v>
      </c>
      <c r="AH15" s="303" t="s">
        <v>741</v>
      </c>
      <c r="AI15" s="303" t="s">
        <v>47</v>
      </c>
      <c r="AJ15" s="702" t="s">
        <v>955</v>
      </c>
      <c r="AK15" s="702" t="s">
        <v>955</v>
      </c>
      <c r="AL15" s="702" t="s">
        <v>955</v>
      </c>
      <c r="AM15" s="702" t="s">
        <v>955</v>
      </c>
      <c r="AN15" s="702" t="s">
        <v>955</v>
      </c>
      <c r="AO15" s="702" t="s">
        <v>955</v>
      </c>
      <c r="AP15" s="702" t="s">
        <v>955</v>
      </c>
      <c r="AQ15" s="702" t="s">
        <v>955</v>
      </c>
      <c r="AR15" s="702" t="s">
        <v>955</v>
      </c>
      <c r="AS15" s="702" t="s">
        <v>955</v>
      </c>
      <c r="AT15" s="916"/>
      <c r="AU15" s="907"/>
      <c r="AV15" s="907"/>
      <c r="AW15" s="886"/>
      <c r="AX15" s="882"/>
      <c r="AY15" s="882"/>
      <c r="AZ15" s="900"/>
      <c r="BA15" s="900"/>
      <c r="BB15" s="900"/>
      <c r="BC15" s="900"/>
      <c r="BD15" s="900"/>
      <c r="BE15" s="900"/>
      <c r="BF15" s="900"/>
      <c r="BG15" s="900"/>
      <c r="BH15" s="900"/>
      <c r="BI15" s="900"/>
      <c r="BJ15" s="900"/>
      <c r="BK15" s="908"/>
      <c r="BL15" s="936"/>
      <c r="BM15" s="932"/>
      <c r="BN15" s="908"/>
      <c r="BO15" s="564" t="s">
        <v>942</v>
      </c>
      <c r="BP15" s="204" t="s">
        <v>962</v>
      </c>
      <c r="BQ15" s="703" t="s">
        <v>958</v>
      </c>
      <c r="BR15" s="204" t="s">
        <v>959</v>
      </c>
      <c r="BS15" s="204" t="s">
        <v>959</v>
      </c>
      <c r="BT15" s="564"/>
      <c r="BU15" s="204"/>
      <c r="BV15" s="204"/>
      <c r="BW15" s="204"/>
      <c r="BX15" s="204"/>
      <c r="BY15" s="204"/>
      <c r="BZ15" s="204"/>
    </row>
    <row r="16" spans="1:78" ht="50.1" customHeight="1" x14ac:dyDescent="0.25">
      <c r="A16" s="943"/>
      <c r="B16" s="959"/>
      <c r="C16" s="965"/>
      <c r="D16" s="913"/>
      <c r="E16" s="945"/>
      <c r="F16" s="913"/>
      <c r="G16" s="962"/>
      <c r="H16" s="913"/>
      <c r="I16" s="913"/>
      <c r="J16" s="913"/>
      <c r="K16" s="913"/>
      <c r="L16" s="908"/>
      <c r="M16" s="913"/>
      <c r="N16" s="837"/>
      <c r="O16" s="836"/>
      <c r="P16" s="949"/>
      <c r="Q16" s="375" t="s">
        <v>950</v>
      </c>
      <c r="R16" s="302" t="s">
        <v>951</v>
      </c>
      <c r="S16" s="44">
        <v>0.1</v>
      </c>
      <c r="T16" s="372" t="s">
        <v>960</v>
      </c>
      <c r="U16" s="319" t="s">
        <v>931</v>
      </c>
      <c r="V16" s="319" t="s">
        <v>931</v>
      </c>
      <c r="W16" s="319" t="s">
        <v>932</v>
      </c>
      <c r="X16" s="319" t="s">
        <v>931</v>
      </c>
      <c r="Y16" s="319" t="s">
        <v>931</v>
      </c>
      <c r="Z16" s="319" t="s">
        <v>931</v>
      </c>
      <c r="AA16" s="319" t="s">
        <v>931</v>
      </c>
      <c r="AB16" s="319" t="s">
        <v>931</v>
      </c>
      <c r="AC16" s="319" t="s">
        <v>931</v>
      </c>
      <c r="AD16" s="319" t="s">
        <v>931</v>
      </c>
      <c r="AE16" s="319" t="s">
        <v>931</v>
      </c>
      <c r="AF16" s="319" t="s">
        <v>931</v>
      </c>
      <c r="AG16" s="319" t="s">
        <v>931</v>
      </c>
      <c r="AH16" s="303" t="s">
        <v>741</v>
      </c>
      <c r="AI16" s="303" t="s">
        <v>47</v>
      </c>
      <c r="AJ16" s="702" t="s">
        <v>955</v>
      </c>
      <c r="AK16" s="702" t="s">
        <v>955</v>
      </c>
      <c r="AL16" s="702" t="s">
        <v>955</v>
      </c>
      <c r="AM16" s="702" t="s">
        <v>955</v>
      </c>
      <c r="AN16" s="702" t="s">
        <v>955</v>
      </c>
      <c r="AO16" s="702" t="s">
        <v>955</v>
      </c>
      <c r="AP16" s="702" t="s">
        <v>955</v>
      </c>
      <c r="AQ16" s="702" t="s">
        <v>955</v>
      </c>
      <c r="AR16" s="702" t="s">
        <v>955</v>
      </c>
      <c r="AS16" s="702" t="s">
        <v>955</v>
      </c>
      <c r="AT16" s="917"/>
      <c r="AU16" s="871"/>
      <c r="AV16" s="871"/>
      <c r="AW16" s="885"/>
      <c r="AX16" s="883"/>
      <c r="AY16" s="883"/>
      <c r="AZ16" s="899"/>
      <c r="BA16" s="899"/>
      <c r="BB16" s="899"/>
      <c r="BC16" s="899"/>
      <c r="BD16" s="899"/>
      <c r="BE16" s="899"/>
      <c r="BF16" s="899"/>
      <c r="BG16" s="899"/>
      <c r="BH16" s="899"/>
      <c r="BI16" s="899"/>
      <c r="BJ16" s="899"/>
      <c r="BK16" s="897"/>
      <c r="BL16" s="936"/>
      <c r="BM16" s="932"/>
      <c r="BN16" s="897"/>
      <c r="BO16" s="564" t="s">
        <v>942</v>
      </c>
      <c r="BP16" s="643" t="s">
        <v>963</v>
      </c>
      <c r="BQ16" s="703" t="s">
        <v>958</v>
      </c>
      <c r="BR16" s="204" t="s">
        <v>959</v>
      </c>
      <c r="BS16" s="204" t="s">
        <v>959</v>
      </c>
      <c r="BT16" s="564"/>
      <c r="BU16" s="204"/>
      <c r="BV16" s="204"/>
      <c r="BW16" s="204"/>
      <c r="BX16" s="204"/>
      <c r="BY16" s="204"/>
      <c r="BZ16" s="204"/>
    </row>
    <row r="17" spans="1:78" ht="50.1" customHeight="1" x14ac:dyDescent="0.25">
      <c r="A17" s="941" t="s">
        <v>72</v>
      </c>
      <c r="B17" s="959"/>
      <c r="C17" s="965"/>
      <c r="D17" s="913"/>
      <c r="E17" s="945"/>
      <c r="F17" s="913"/>
      <c r="G17" s="962"/>
      <c r="H17" s="913"/>
      <c r="I17" s="913"/>
      <c r="J17" s="913"/>
      <c r="K17" s="913"/>
      <c r="L17" s="908"/>
      <c r="M17" s="913"/>
      <c r="N17" s="837"/>
      <c r="O17" s="835">
        <v>1</v>
      </c>
      <c r="P17" s="947" t="s">
        <v>964</v>
      </c>
      <c r="Q17" s="375" t="s">
        <v>912</v>
      </c>
      <c r="R17" s="302" t="s">
        <v>929</v>
      </c>
      <c r="S17" s="44">
        <v>0.25</v>
      </c>
      <c r="T17" s="372" t="s">
        <v>960</v>
      </c>
      <c r="U17" s="319" t="s">
        <v>931</v>
      </c>
      <c r="V17" s="319" t="s">
        <v>931</v>
      </c>
      <c r="W17" s="319" t="s">
        <v>932</v>
      </c>
      <c r="X17" s="319" t="s">
        <v>931</v>
      </c>
      <c r="Y17" s="319" t="s">
        <v>931</v>
      </c>
      <c r="Z17" s="319" t="s">
        <v>931</v>
      </c>
      <c r="AA17" s="319" t="s">
        <v>931</v>
      </c>
      <c r="AB17" s="319" t="s">
        <v>931</v>
      </c>
      <c r="AC17" s="319" t="s">
        <v>931</v>
      </c>
      <c r="AD17" s="319" t="s">
        <v>931</v>
      </c>
      <c r="AE17" s="319" t="s">
        <v>931</v>
      </c>
      <c r="AF17" s="319" t="s">
        <v>931</v>
      </c>
      <c r="AG17" s="319" t="s">
        <v>931</v>
      </c>
      <c r="AH17" s="303" t="s">
        <v>741</v>
      </c>
      <c r="AI17" s="303" t="s">
        <v>741</v>
      </c>
      <c r="AJ17" s="702" t="s">
        <v>47</v>
      </c>
      <c r="AK17" s="702" t="s">
        <v>955</v>
      </c>
      <c r="AL17" s="702" t="s">
        <v>955</v>
      </c>
      <c r="AM17" s="702" t="s">
        <v>955</v>
      </c>
      <c r="AN17" s="702" t="s">
        <v>955</v>
      </c>
      <c r="AO17" s="702" t="s">
        <v>955</v>
      </c>
      <c r="AP17" s="702" t="s">
        <v>955</v>
      </c>
      <c r="AQ17" s="702" t="s">
        <v>955</v>
      </c>
      <c r="AR17" s="702" t="s">
        <v>955</v>
      </c>
      <c r="AS17" s="702" t="s">
        <v>955</v>
      </c>
      <c r="AT17" s="915" t="s">
        <v>933</v>
      </c>
      <c r="AU17" s="870" t="s">
        <v>318</v>
      </c>
      <c r="AV17" s="870">
        <v>1</v>
      </c>
      <c r="AW17" s="884" t="s">
        <v>946</v>
      </c>
      <c r="AX17" s="881" t="s">
        <v>741</v>
      </c>
      <c r="AY17" s="881" t="s">
        <v>741</v>
      </c>
      <c r="AZ17" s="898" t="s">
        <v>62</v>
      </c>
      <c r="BA17" s="898" t="s">
        <v>741</v>
      </c>
      <c r="BB17" s="898" t="s">
        <v>62</v>
      </c>
      <c r="BC17" s="898" t="s">
        <v>741</v>
      </c>
      <c r="BD17" s="898" t="s">
        <v>741</v>
      </c>
      <c r="BE17" s="898" t="s">
        <v>741</v>
      </c>
      <c r="BF17" s="898" t="s">
        <v>741</v>
      </c>
      <c r="BG17" s="898" t="s">
        <v>741</v>
      </c>
      <c r="BH17" s="898" t="s">
        <v>741</v>
      </c>
      <c r="BI17" s="898" t="s">
        <v>741</v>
      </c>
      <c r="BJ17" s="898" t="s">
        <v>741</v>
      </c>
      <c r="BK17" s="896" t="s">
        <v>934</v>
      </c>
      <c r="BL17" s="936"/>
      <c r="BM17" s="932"/>
      <c r="BN17" s="896" t="s">
        <v>935</v>
      </c>
      <c r="BO17" s="564" t="s">
        <v>942</v>
      </c>
      <c r="BP17" s="204" t="s">
        <v>937</v>
      </c>
      <c r="BQ17" s="564" t="s">
        <v>965</v>
      </c>
      <c r="BR17" s="204" t="s">
        <v>966</v>
      </c>
      <c r="BS17" s="204" t="s">
        <v>967</v>
      </c>
      <c r="BT17" s="564"/>
      <c r="BU17" s="204"/>
      <c r="BV17" s="204"/>
      <c r="BW17" s="204"/>
      <c r="BX17" s="204"/>
      <c r="BY17" s="204"/>
      <c r="BZ17" s="204"/>
    </row>
    <row r="18" spans="1:78" ht="50.1" customHeight="1" x14ac:dyDescent="0.25">
      <c r="A18" s="942"/>
      <c r="B18" s="959"/>
      <c r="C18" s="965"/>
      <c r="D18" s="913"/>
      <c r="E18" s="945"/>
      <c r="F18" s="913"/>
      <c r="G18" s="962"/>
      <c r="H18" s="913"/>
      <c r="I18" s="913"/>
      <c r="J18" s="913"/>
      <c r="K18" s="913"/>
      <c r="L18" s="908"/>
      <c r="M18" s="913"/>
      <c r="N18" s="837"/>
      <c r="O18" s="837"/>
      <c r="P18" s="948"/>
      <c r="Q18" s="375" t="s">
        <v>912</v>
      </c>
      <c r="R18" s="302" t="s">
        <v>941</v>
      </c>
      <c r="S18" s="44">
        <v>0.15</v>
      </c>
      <c r="T18" s="372" t="s">
        <v>968</v>
      </c>
      <c r="U18" s="319" t="s">
        <v>931</v>
      </c>
      <c r="V18" s="319" t="s">
        <v>931</v>
      </c>
      <c r="W18" s="319" t="s">
        <v>931</v>
      </c>
      <c r="X18" s="319" t="s">
        <v>931</v>
      </c>
      <c r="Y18" s="319" t="s">
        <v>932</v>
      </c>
      <c r="Z18" s="319" t="s">
        <v>931</v>
      </c>
      <c r="AA18" s="319" t="s">
        <v>931</v>
      </c>
      <c r="AB18" s="319" t="s">
        <v>931</v>
      </c>
      <c r="AC18" s="319" t="s">
        <v>931</v>
      </c>
      <c r="AD18" s="319" t="s">
        <v>931</v>
      </c>
      <c r="AE18" s="319" t="s">
        <v>931</v>
      </c>
      <c r="AF18" s="319" t="s">
        <v>931</v>
      </c>
      <c r="AG18" s="319" t="s">
        <v>931</v>
      </c>
      <c r="AH18" s="303" t="s">
        <v>741</v>
      </c>
      <c r="AI18" s="303" t="s">
        <v>741</v>
      </c>
      <c r="AJ18" s="702" t="s">
        <v>741</v>
      </c>
      <c r="AK18" s="702" t="s">
        <v>741</v>
      </c>
      <c r="AL18" s="702" t="s">
        <v>47</v>
      </c>
      <c r="AM18" s="702" t="s">
        <v>741</v>
      </c>
      <c r="AN18" s="702" t="s">
        <v>741</v>
      </c>
      <c r="AO18" s="702" t="s">
        <v>741</v>
      </c>
      <c r="AP18" s="702" t="s">
        <v>741</v>
      </c>
      <c r="AQ18" s="702" t="s">
        <v>741</v>
      </c>
      <c r="AR18" s="702" t="s">
        <v>741</v>
      </c>
      <c r="AS18" s="702" t="s">
        <v>741</v>
      </c>
      <c r="AT18" s="916"/>
      <c r="AU18" s="907"/>
      <c r="AV18" s="907"/>
      <c r="AW18" s="886"/>
      <c r="AX18" s="882"/>
      <c r="AY18" s="882"/>
      <c r="AZ18" s="900"/>
      <c r="BA18" s="900"/>
      <c r="BB18" s="900"/>
      <c r="BC18" s="900"/>
      <c r="BD18" s="900"/>
      <c r="BE18" s="900"/>
      <c r="BF18" s="900"/>
      <c r="BG18" s="900"/>
      <c r="BH18" s="900"/>
      <c r="BI18" s="900"/>
      <c r="BJ18" s="900"/>
      <c r="BK18" s="908"/>
      <c r="BL18" s="936"/>
      <c r="BM18" s="932"/>
      <c r="BN18" s="908"/>
      <c r="BO18" s="564" t="s">
        <v>942</v>
      </c>
      <c r="BP18" s="204" t="s">
        <v>937</v>
      </c>
      <c r="BQ18" s="204" t="s">
        <v>938</v>
      </c>
      <c r="BR18" s="204" t="s">
        <v>939</v>
      </c>
      <c r="BS18" s="204" t="s">
        <v>969</v>
      </c>
      <c r="BT18" s="564"/>
      <c r="BU18" s="204"/>
      <c r="BV18" s="204"/>
      <c r="BW18" s="204"/>
      <c r="BX18" s="204"/>
      <c r="BY18" s="204"/>
      <c r="BZ18" s="204"/>
    </row>
    <row r="19" spans="1:78" ht="50.1" customHeight="1" x14ac:dyDescent="0.25">
      <c r="A19" s="942"/>
      <c r="B19" s="959"/>
      <c r="C19" s="965"/>
      <c r="D19" s="913"/>
      <c r="E19" s="945"/>
      <c r="F19" s="913"/>
      <c r="G19" s="962"/>
      <c r="H19" s="913"/>
      <c r="I19" s="913"/>
      <c r="J19" s="913"/>
      <c r="K19" s="913"/>
      <c r="L19" s="908"/>
      <c r="M19" s="913"/>
      <c r="N19" s="837"/>
      <c r="O19" s="837"/>
      <c r="P19" s="948"/>
      <c r="Q19" s="302" t="s">
        <v>943</v>
      </c>
      <c r="R19" s="302" t="s">
        <v>944</v>
      </c>
      <c r="S19" s="44">
        <v>0.05</v>
      </c>
      <c r="T19" s="372" t="s">
        <v>970</v>
      </c>
      <c r="U19" s="319" t="s">
        <v>931</v>
      </c>
      <c r="V19" s="319" t="s">
        <v>931</v>
      </c>
      <c r="W19" s="319" t="s">
        <v>931</v>
      </c>
      <c r="X19" s="319" t="s">
        <v>931</v>
      </c>
      <c r="Y19" s="319" t="s">
        <v>931</v>
      </c>
      <c r="Z19" s="319" t="s">
        <v>932</v>
      </c>
      <c r="AA19" s="319" t="s">
        <v>931</v>
      </c>
      <c r="AB19" s="319" t="s">
        <v>931</v>
      </c>
      <c r="AC19" s="319" t="s">
        <v>931</v>
      </c>
      <c r="AD19" s="319" t="s">
        <v>931</v>
      </c>
      <c r="AE19" s="319" t="s">
        <v>931</v>
      </c>
      <c r="AF19" s="319" t="s">
        <v>931</v>
      </c>
      <c r="AG19" s="319" t="s">
        <v>931</v>
      </c>
      <c r="AH19" s="303" t="s">
        <v>741</v>
      </c>
      <c r="AI19" s="303" t="s">
        <v>741</v>
      </c>
      <c r="AJ19" s="702" t="s">
        <v>741</v>
      </c>
      <c r="AK19" s="702" t="s">
        <v>741</v>
      </c>
      <c r="AL19" s="702" t="s">
        <v>741</v>
      </c>
      <c r="AM19" s="702" t="s">
        <v>741</v>
      </c>
      <c r="AN19" s="702" t="s">
        <v>741</v>
      </c>
      <c r="AO19" s="702" t="s">
        <v>741</v>
      </c>
      <c r="AP19" s="702" t="s">
        <v>741</v>
      </c>
      <c r="AQ19" s="702" t="s">
        <v>741</v>
      </c>
      <c r="AR19" s="702" t="s">
        <v>741</v>
      </c>
      <c r="AS19" s="702" t="s">
        <v>741</v>
      </c>
      <c r="AT19" s="916"/>
      <c r="AU19" s="907"/>
      <c r="AV19" s="907"/>
      <c r="AW19" s="886"/>
      <c r="AX19" s="882"/>
      <c r="AY19" s="882"/>
      <c r="AZ19" s="900"/>
      <c r="BA19" s="900"/>
      <c r="BB19" s="900"/>
      <c r="BC19" s="900"/>
      <c r="BD19" s="900"/>
      <c r="BE19" s="900"/>
      <c r="BF19" s="900"/>
      <c r="BG19" s="900"/>
      <c r="BH19" s="900"/>
      <c r="BI19" s="900"/>
      <c r="BJ19" s="900"/>
      <c r="BK19" s="908"/>
      <c r="BL19" s="936"/>
      <c r="BM19" s="932"/>
      <c r="BN19" s="908"/>
      <c r="BO19" s="564" t="s">
        <v>942</v>
      </c>
      <c r="BP19" s="204" t="s">
        <v>937</v>
      </c>
      <c r="BQ19" s="204" t="s">
        <v>938</v>
      </c>
      <c r="BR19" s="204" t="s">
        <v>939</v>
      </c>
      <c r="BS19" s="204" t="s">
        <v>940</v>
      </c>
      <c r="BT19" s="564"/>
      <c r="BU19" s="204"/>
      <c r="BV19" s="204"/>
      <c r="BW19" s="204"/>
      <c r="BX19" s="204"/>
      <c r="BY19" s="204"/>
      <c r="BZ19" s="204"/>
    </row>
    <row r="20" spans="1:78" ht="50.1" customHeight="1" x14ac:dyDescent="0.25">
      <c r="A20" s="942"/>
      <c r="B20" s="959"/>
      <c r="C20" s="965"/>
      <c r="D20" s="913"/>
      <c r="E20" s="945"/>
      <c r="F20" s="913"/>
      <c r="G20" s="962"/>
      <c r="H20" s="913"/>
      <c r="I20" s="913"/>
      <c r="J20" s="913"/>
      <c r="K20" s="913"/>
      <c r="L20" s="908"/>
      <c r="M20" s="913"/>
      <c r="N20" s="837"/>
      <c r="O20" s="837"/>
      <c r="P20" s="948"/>
      <c r="Q20" s="302" t="s">
        <v>912</v>
      </c>
      <c r="R20" s="302" t="s">
        <v>945</v>
      </c>
      <c r="S20" s="44">
        <v>0.2</v>
      </c>
      <c r="T20" s="372" t="s">
        <v>974</v>
      </c>
      <c r="U20" s="319" t="s">
        <v>931</v>
      </c>
      <c r="V20" s="319" t="s">
        <v>931</v>
      </c>
      <c r="W20" s="319" t="s">
        <v>931</v>
      </c>
      <c r="X20" s="319" t="s">
        <v>931</v>
      </c>
      <c r="Y20" s="319" t="s">
        <v>931</v>
      </c>
      <c r="Z20" s="319" t="s">
        <v>931</v>
      </c>
      <c r="AA20" s="319" t="s">
        <v>932</v>
      </c>
      <c r="AB20" s="319" t="s">
        <v>931</v>
      </c>
      <c r="AC20" s="319" t="s">
        <v>931</v>
      </c>
      <c r="AD20" s="319" t="s">
        <v>931</v>
      </c>
      <c r="AE20" s="319" t="s">
        <v>931</v>
      </c>
      <c r="AF20" s="319" t="s">
        <v>931</v>
      </c>
      <c r="AG20" s="319" t="s">
        <v>931</v>
      </c>
      <c r="AH20" s="303" t="s">
        <v>741</v>
      </c>
      <c r="AI20" s="303" t="s">
        <v>741</v>
      </c>
      <c r="AJ20" s="702" t="s">
        <v>741</v>
      </c>
      <c r="AK20" s="702" t="s">
        <v>741</v>
      </c>
      <c r="AL20" s="702" t="s">
        <v>741</v>
      </c>
      <c r="AM20" s="702" t="s">
        <v>741</v>
      </c>
      <c r="AN20" s="702" t="s">
        <v>741</v>
      </c>
      <c r="AO20" s="702" t="s">
        <v>741</v>
      </c>
      <c r="AP20" s="702" t="s">
        <v>741</v>
      </c>
      <c r="AQ20" s="702" t="s">
        <v>741</v>
      </c>
      <c r="AR20" s="702" t="s">
        <v>741</v>
      </c>
      <c r="AS20" s="702" t="s">
        <v>741</v>
      </c>
      <c r="AT20" s="916"/>
      <c r="AU20" s="907"/>
      <c r="AV20" s="907"/>
      <c r="AW20" s="886"/>
      <c r="AX20" s="882"/>
      <c r="AY20" s="882"/>
      <c r="AZ20" s="900"/>
      <c r="BA20" s="900"/>
      <c r="BB20" s="900"/>
      <c r="BC20" s="900"/>
      <c r="BD20" s="900"/>
      <c r="BE20" s="900"/>
      <c r="BF20" s="900"/>
      <c r="BG20" s="900"/>
      <c r="BH20" s="900"/>
      <c r="BI20" s="900"/>
      <c r="BJ20" s="900"/>
      <c r="BK20" s="908"/>
      <c r="BL20" s="936"/>
      <c r="BM20" s="932"/>
      <c r="BN20" s="908"/>
      <c r="BO20" s="564" t="s">
        <v>942</v>
      </c>
      <c r="BP20" s="204" t="s">
        <v>937</v>
      </c>
      <c r="BQ20" s="204" t="s">
        <v>938</v>
      </c>
      <c r="BR20" s="204" t="s">
        <v>939</v>
      </c>
      <c r="BS20" s="204" t="s">
        <v>940</v>
      </c>
      <c r="BT20" s="564"/>
      <c r="BU20" s="204"/>
      <c r="BV20" s="204"/>
      <c r="BW20" s="204"/>
      <c r="BX20" s="204"/>
      <c r="BY20" s="204"/>
      <c r="BZ20" s="204"/>
    </row>
    <row r="21" spans="1:78" ht="50.1" customHeight="1" x14ac:dyDescent="0.25">
      <c r="A21" s="942"/>
      <c r="B21" s="959"/>
      <c r="C21" s="965"/>
      <c r="D21" s="913"/>
      <c r="E21" s="945"/>
      <c r="F21" s="913"/>
      <c r="G21" s="962"/>
      <c r="H21" s="913"/>
      <c r="I21" s="913"/>
      <c r="J21" s="913"/>
      <c r="K21" s="913"/>
      <c r="L21" s="908"/>
      <c r="M21" s="913"/>
      <c r="N21" s="837"/>
      <c r="O21" s="837"/>
      <c r="P21" s="948"/>
      <c r="Q21" s="302" t="s">
        <v>912</v>
      </c>
      <c r="R21" s="302" t="s">
        <v>947</v>
      </c>
      <c r="S21" s="44">
        <v>0.15</v>
      </c>
      <c r="T21" s="372" t="s">
        <v>1033</v>
      </c>
      <c r="U21" s="319" t="s">
        <v>931</v>
      </c>
      <c r="V21" s="319" t="s">
        <v>931</v>
      </c>
      <c r="W21" s="319" t="s">
        <v>931</v>
      </c>
      <c r="X21" s="319" t="s">
        <v>931</v>
      </c>
      <c r="Y21" s="319" t="s">
        <v>931</v>
      </c>
      <c r="Z21" s="319" t="s">
        <v>931</v>
      </c>
      <c r="AA21" s="319" t="s">
        <v>931</v>
      </c>
      <c r="AB21" s="319" t="s">
        <v>932</v>
      </c>
      <c r="AC21" s="319" t="s">
        <v>931</v>
      </c>
      <c r="AD21" s="319" t="s">
        <v>931</v>
      </c>
      <c r="AE21" s="319" t="s">
        <v>931</v>
      </c>
      <c r="AF21" s="319" t="s">
        <v>931</v>
      </c>
      <c r="AG21" s="319" t="s">
        <v>931</v>
      </c>
      <c r="AH21" s="303" t="s">
        <v>741</v>
      </c>
      <c r="AI21" s="303" t="s">
        <v>741</v>
      </c>
      <c r="AJ21" s="702" t="s">
        <v>741</v>
      </c>
      <c r="AK21" s="702" t="s">
        <v>741</v>
      </c>
      <c r="AL21" s="702" t="s">
        <v>741</v>
      </c>
      <c r="AM21" s="702" t="s">
        <v>741</v>
      </c>
      <c r="AN21" s="702" t="s">
        <v>741</v>
      </c>
      <c r="AO21" s="702" t="s">
        <v>741</v>
      </c>
      <c r="AP21" s="702" t="s">
        <v>741</v>
      </c>
      <c r="AQ21" s="702" t="s">
        <v>741</v>
      </c>
      <c r="AR21" s="702" t="s">
        <v>741</v>
      </c>
      <c r="AS21" s="702" t="s">
        <v>741</v>
      </c>
      <c r="AT21" s="916"/>
      <c r="AU21" s="907"/>
      <c r="AV21" s="907"/>
      <c r="AW21" s="886"/>
      <c r="AX21" s="882"/>
      <c r="AY21" s="882"/>
      <c r="AZ21" s="900"/>
      <c r="BA21" s="900"/>
      <c r="BB21" s="900"/>
      <c r="BC21" s="900"/>
      <c r="BD21" s="900"/>
      <c r="BE21" s="900"/>
      <c r="BF21" s="900"/>
      <c r="BG21" s="900"/>
      <c r="BH21" s="900"/>
      <c r="BI21" s="900"/>
      <c r="BJ21" s="900"/>
      <c r="BK21" s="908"/>
      <c r="BL21" s="936"/>
      <c r="BM21" s="932"/>
      <c r="BN21" s="908"/>
      <c r="BO21" s="564" t="s">
        <v>942</v>
      </c>
      <c r="BP21" s="204" t="s">
        <v>937</v>
      </c>
      <c r="BQ21" s="204" t="s">
        <v>938</v>
      </c>
      <c r="BR21" s="204" t="s">
        <v>939</v>
      </c>
      <c r="BS21" s="204" t="s">
        <v>940</v>
      </c>
      <c r="BT21" s="564"/>
      <c r="BU21" s="204"/>
      <c r="BV21" s="204"/>
      <c r="BW21" s="204"/>
      <c r="BX21" s="204"/>
      <c r="BY21" s="204"/>
      <c r="BZ21" s="204"/>
    </row>
    <row r="22" spans="1:78" ht="50.1" customHeight="1" x14ac:dyDescent="0.25">
      <c r="A22" s="942"/>
      <c r="B22" s="959"/>
      <c r="C22" s="965"/>
      <c r="D22" s="913"/>
      <c r="E22" s="945"/>
      <c r="F22" s="913"/>
      <c r="G22" s="962"/>
      <c r="H22" s="913"/>
      <c r="I22" s="913"/>
      <c r="J22" s="913"/>
      <c r="K22" s="913"/>
      <c r="L22" s="908"/>
      <c r="M22" s="913"/>
      <c r="N22" s="837"/>
      <c r="O22" s="837"/>
      <c r="P22" s="948"/>
      <c r="Q22" s="302" t="s">
        <v>912</v>
      </c>
      <c r="R22" s="302" t="s">
        <v>949</v>
      </c>
      <c r="S22" s="44">
        <v>0.15</v>
      </c>
      <c r="T22" s="372" t="s">
        <v>946</v>
      </c>
      <c r="U22" s="319" t="s">
        <v>931</v>
      </c>
      <c r="V22" s="319" t="s">
        <v>931</v>
      </c>
      <c r="W22" s="319" t="s">
        <v>931</v>
      </c>
      <c r="X22" s="319" t="s">
        <v>931</v>
      </c>
      <c r="Y22" s="319" t="s">
        <v>931</v>
      </c>
      <c r="Z22" s="319" t="s">
        <v>931</v>
      </c>
      <c r="AA22" s="319" t="s">
        <v>931</v>
      </c>
      <c r="AB22" s="319" t="s">
        <v>931</v>
      </c>
      <c r="AC22" s="319" t="s">
        <v>932</v>
      </c>
      <c r="AD22" s="319" t="s">
        <v>931</v>
      </c>
      <c r="AE22" s="319" t="s">
        <v>931</v>
      </c>
      <c r="AF22" s="319" t="s">
        <v>931</v>
      </c>
      <c r="AG22" s="319" t="s">
        <v>931</v>
      </c>
      <c r="AH22" s="303" t="s">
        <v>741</v>
      </c>
      <c r="AI22" s="303" t="s">
        <v>741</v>
      </c>
      <c r="AJ22" s="702" t="s">
        <v>741</v>
      </c>
      <c r="AK22" s="702" t="s">
        <v>741</v>
      </c>
      <c r="AL22" s="702" t="s">
        <v>741</v>
      </c>
      <c r="AM22" s="702" t="s">
        <v>741</v>
      </c>
      <c r="AN22" s="702" t="s">
        <v>741</v>
      </c>
      <c r="AO22" s="702" t="s">
        <v>741</v>
      </c>
      <c r="AP22" s="702" t="s">
        <v>741</v>
      </c>
      <c r="AQ22" s="702" t="s">
        <v>741</v>
      </c>
      <c r="AR22" s="702" t="s">
        <v>741</v>
      </c>
      <c r="AS22" s="702" t="s">
        <v>741</v>
      </c>
      <c r="AT22" s="916"/>
      <c r="AU22" s="907"/>
      <c r="AV22" s="907"/>
      <c r="AW22" s="886"/>
      <c r="AX22" s="882"/>
      <c r="AY22" s="882"/>
      <c r="AZ22" s="900"/>
      <c r="BA22" s="900"/>
      <c r="BB22" s="900"/>
      <c r="BC22" s="900"/>
      <c r="BD22" s="900"/>
      <c r="BE22" s="900"/>
      <c r="BF22" s="900"/>
      <c r="BG22" s="900"/>
      <c r="BH22" s="900"/>
      <c r="BI22" s="900"/>
      <c r="BJ22" s="900"/>
      <c r="BK22" s="908"/>
      <c r="BL22" s="936"/>
      <c r="BM22" s="932"/>
      <c r="BN22" s="908"/>
      <c r="BO22" s="564" t="s">
        <v>942</v>
      </c>
      <c r="BP22" s="204" t="s">
        <v>937</v>
      </c>
      <c r="BQ22" s="204" t="s">
        <v>938</v>
      </c>
      <c r="BR22" s="204" t="s">
        <v>939</v>
      </c>
      <c r="BS22" s="204" t="s">
        <v>940</v>
      </c>
      <c r="BT22" s="809"/>
      <c r="BU22" s="309"/>
      <c r="BV22" s="309"/>
      <c r="BW22" s="309"/>
      <c r="BX22" s="309"/>
      <c r="BY22" s="309"/>
      <c r="BZ22" s="309"/>
    </row>
    <row r="23" spans="1:78" ht="50.1" customHeight="1" x14ac:dyDescent="0.25">
      <c r="A23" s="943"/>
      <c r="B23" s="959"/>
      <c r="C23" s="965"/>
      <c r="D23" s="913"/>
      <c r="E23" s="945"/>
      <c r="F23" s="913"/>
      <c r="G23" s="962"/>
      <c r="H23" s="913"/>
      <c r="I23" s="913"/>
      <c r="J23" s="913"/>
      <c r="K23" s="913"/>
      <c r="L23" s="908"/>
      <c r="M23" s="913"/>
      <c r="N23" s="837"/>
      <c r="O23" s="836"/>
      <c r="P23" s="949"/>
      <c r="Q23" s="302" t="s">
        <v>950</v>
      </c>
      <c r="R23" s="302" t="s">
        <v>951</v>
      </c>
      <c r="S23" s="44">
        <v>0.05</v>
      </c>
      <c r="T23" s="372" t="s">
        <v>946</v>
      </c>
      <c r="U23" s="319" t="s">
        <v>931</v>
      </c>
      <c r="V23" s="319" t="s">
        <v>931</v>
      </c>
      <c r="W23" s="319" t="s">
        <v>931</v>
      </c>
      <c r="X23" s="319" t="s">
        <v>931</v>
      </c>
      <c r="Y23" s="319" t="s">
        <v>931</v>
      </c>
      <c r="Z23" s="319" t="s">
        <v>931</v>
      </c>
      <c r="AA23" s="319" t="s">
        <v>931</v>
      </c>
      <c r="AB23" s="319" t="s">
        <v>931</v>
      </c>
      <c r="AC23" s="319" t="s">
        <v>932</v>
      </c>
      <c r="AD23" s="319" t="s">
        <v>931</v>
      </c>
      <c r="AE23" s="319" t="s">
        <v>931</v>
      </c>
      <c r="AF23" s="319" t="s">
        <v>931</v>
      </c>
      <c r="AG23" s="319" t="s">
        <v>931</v>
      </c>
      <c r="AH23" s="303" t="s">
        <v>741</v>
      </c>
      <c r="AI23" s="303" t="s">
        <v>741</v>
      </c>
      <c r="AJ23" s="702" t="s">
        <v>741</v>
      </c>
      <c r="AK23" s="702" t="s">
        <v>741</v>
      </c>
      <c r="AL23" s="702" t="s">
        <v>741</v>
      </c>
      <c r="AM23" s="702" t="s">
        <v>741</v>
      </c>
      <c r="AN23" s="702" t="s">
        <v>741</v>
      </c>
      <c r="AO23" s="702" t="s">
        <v>741</v>
      </c>
      <c r="AP23" s="702" t="s">
        <v>741</v>
      </c>
      <c r="AQ23" s="702" t="s">
        <v>741</v>
      </c>
      <c r="AR23" s="702" t="s">
        <v>741</v>
      </c>
      <c r="AS23" s="702" t="s">
        <v>741</v>
      </c>
      <c r="AT23" s="917"/>
      <c r="AU23" s="871"/>
      <c r="AV23" s="871"/>
      <c r="AW23" s="885"/>
      <c r="AX23" s="883"/>
      <c r="AY23" s="883"/>
      <c r="AZ23" s="899"/>
      <c r="BA23" s="899"/>
      <c r="BB23" s="899"/>
      <c r="BC23" s="899"/>
      <c r="BD23" s="899"/>
      <c r="BE23" s="899"/>
      <c r="BF23" s="899"/>
      <c r="BG23" s="899"/>
      <c r="BH23" s="899"/>
      <c r="BI23" s="899"/>
      <c r="BJ23" s="899"/>
      <c r="BK23" s="897"/>
      <c r="BL23" s="936"/>
      <c r="BM23" s="932"/>
      <c r="BN23" s="897"/>
      <c r="BO23" s="564" t="s">
        <v>942</v>
      </c>
      <c r="BP23" s="204" t="s">
        <v>937</v>
      </c>
      <c r="BQ23" s="204" t="s">
        <v>938</v>
      </c>
      <c r="BR23" s="204" t="s">
        <v>939</v>
      </c>
      <c r="BS23" s="204" t="s">
        <v>940</v>
      </c>
      <c r="BT23" s="564"/>
      <c r="BU23" s="204"/>
      <c r="BV23" s="204"/>
      <c r="BW23" s="204"/>
      <c r="BX23" s="204"/>
      <c r="BY23" s="204"/>
      <c r="BZ23" s="204"/>
    </row>
    <row r="24" spans="1:78" ht="50.1" customHeight="1" x14ac:dyDescent="0.25">
      <c r="A24" s="941" t="s">
        <v>80</v>
      </c>
      <c r="B24" s="959"/>
      <c r="C24" s="965"/>
      <c r="D24" s="913"/>
      <c r="E24" s="945"/>
      <c r="F24" s="913"/>
      <c r="G24" s="962"/>
      <c r="H24" s="913"/>
      <c r="I24" s="913"/>
      <c r="J24" s="913"/>
      <c r="K24" s="913"/>
      <c r="L24" s="908"/>
      <c r="M24" s="913"/>
      <c r="N24" s="837"/>
      <c r="O24" s="835">
        <v>1</v>
      </c>
      <c r="P24" s="947" t="s">
        <v>971</v>
      </c>
      <c r="Q24" s="375" t="s">
        <v>912</v>
      </c>
      <c r="R24" s="302" t="s">
        <v>929</v>
      </c>
      <c r="S24" s="44">
        <v>0.25</v>
      </c>
      <c r="T24" s="372" t="s">
        <v>1033</v>
      </c>
      <c r="U24" s="319" t="s">
        <v>931</v>
      </c>
      <c r="V24" s="319" t="s">
        <v>931</v>
      </c>
      <c r="W24" s="319" t="s">
        <v>931</v>
      </c>
      <c r="X24" s="319" t="s">
        <v>931</v>
      </c>
      <c r="Y24" s="319" t="s">
        <v>931</v>
      </c>
      <c r="Z24" s="319" t="s">
        <v>931</v>
      </c>
      <c r="AA24" s="319" t="s">
        <v>931</v>
      </c>
      <c r="AB24" s="319" t="s">
        <v>932</v>
      </c>
      <c r="AC24" s="319" t="s">
        <v>931</v>
      </c>
      <c r="AD24" s="319" t="s">
        <v>931</v>
      </c>
      <c r="AE24" s="319" t="s">
        <v>931</v>
      </c>
      <c r="AF24" s="319" t="s">
        <v>931</v>
      </c>
      <c r="AG24" s="319" t="s">
        <v>931</v>
      </c>
      <c r="AH24" s="303" t="s">
        <v>741</v>
      </c>
      <c r="AI24" s="303" t="s">
        <v>741</v>
      </c>
      <c r="AJ24" s="702" t="s">
        <v>741</v>
      </c>
      <c r="AK24" s="702" t="s">
        <v>741</v>
      </c>
      <c r="AL24" s="702" t="s">
        <v>741</v>
      </c>
      <c r="AM24" s="702" t="s">
        <v>741</v>
      </c>
      <c r="AN24" s="702" t="s">
        <v>741</v>
      </c>
      <c r="AO24" s="702" t="s">
        <v>741</v>
      </c>
      <c r="AP24" s="702" t="s">
        <v>741</v>
      </c>
      <c r="AQ24" s="702" t="s">
        <v>741</v>
      </c>
      <c r="AR24" s="702" t="s">
        <v>741</v>
      </c>
      <c r="AS24" s="702" t="s">
        <v>741</v>
      </c>
      <c r="AT24" s="915" t="s">
        <v>972</v>
      </c>
      <c r="AU24" s="870" t="s">
        <v>318</v>
      </c>
      <c r="AV24" s="870">
        <v>1</v>
      </c>
      <c r="AW24" s="884" t="s">
        <v>996</v>
      </c>
      <c r="AX24" s="881" t="s">
        <v>741</v>
      </c>
      <c r="AY24" s="881" t="s">
        <v>741</v>
      </c>
      <c r="AZ24" s="898" t="s">
        <v>741</v>
      </c>
      <c r="BA24" s="898" t="s">
        <v>741</v>
      </c>
      <c r="BB24" s="898" t="s">
        <v>741</v>
      </c>
      <c r="BC24" s="898" t="s">
        <v>741</v>
      </c>
      <c r="BD24" s="898" t="s">
        <v>741</v>
      </c>
      <c r="BE24" s="898" t="s">
        <v>741</v>
      </c>
      <c r="BF24" s="898" t="s">
        <v>741</v>
      </c>
      <c r="BG24" s="898" t="s">
        <v>741</v>
      </c>
      <c r="BH24" s="898" t="s">
        <v>741</v>
      </c>
      <c r="BI24" s="898" t="s">
        <v>741</v>
      </c>
      <c r="BJ24" s="898" t="s">
        <v>741</v>
      </c>
      <c r="BK24" s="896" t="s">
        <v>934</v>
      </c>
      <c r="BL24" s="936"/>
      <c r="BM24" s="932"/>
      <c r="BN24" s="896" t="s">
        <v>935</v>
      </c>
      <c r="BO24" s="564" t="s">
        <v>942</v>
      </c>
      <c r="BP24" s="204" t="s">
        <v>973</v>
      </c>
      <c r="BQ24" s="204" t="s">
        <v>938</v>
      </c>
      <c r="BR24" s="204" t="s">
        <v>939</v>
      </c>
      <c r="BS24" s="204" t="s">
        <v>940</v>
      </c>
      <c r="BT24" s="564"/>
      <c r="BU24" s="204"/>
      <c r="BV24" s="204"/>
      <c r="BW24" s="204"/>
      <c r="BX24" s="204"/>
      <c r="BY24" s="204"/>
      <c r="BZ24" s="204"/>
    </row>
    <row r="25" spans="1:78" ht="50.1" customHeight="1" x14ac:dyDescent="0.25">
      <c r="A25" s="942"/>
      <c r="B25" s="959"/>
      <c r="C25" s="965"/>
      <c r="D25" s="913"/>
      <c r="E25" s="945"/>
      <c r="F25" s="913"/>
      <c r="G25" s="962"/>
      <c r="H25" s="913"/>
      <c r="I25" s="913"/>
      <c r="J25" s="913"/>
      <c r="K25" s="913"/>
      <c r="L25" s="908"/>
      <c r="M25" s="913"/>
      <c r="N25" s="837"/>
      <c r="O25" s="837"/>
      <c r="P25" s="948"/>
      <c r="Q25" s="375" t="s">
        <v>912</v>
      </c>
      <c r="R25" s="302" t="s">
        <v>941</v>
      </c>
      <c r="S25" s="44">
        <v>0.15</v>
      </c>
      <c r="T25" s="372" t="s">
        <v>1033</v>
      </c>
      <c r="U25" s="319" t="s">
        <v>931</v>
      </c>
      <c r="V25" s="319" t="s">
        <v>931</v>
      </c>
      <c r="W25" s="319" t="s">
        <v>931</v>
      </c>
      <c r="X25" s="319" t="s">
        <v>931</v>
      </c>
      <c r="Y25" s="319" t="s">
        <v>931</v>
      </c>
      <c r="Z25" s="319" t="s">
        <v>931</v>
      </c>
      <c r="AA25" s="319" t="s">
        <v>931</v>
      </c>
      <c r="AB25" s="319" t="s">
        <v>932</v>
      </c>
      <c r="AC25" s="319" t="s">
        <v>931</v>
      </c>
      <c r="AD25" s="319" t="s">
        <v>931</v>
      </c>
      <c r="AE25" s="319" t="s">
        <v>931</v>
      </c>
      <c r="AF25" s="319" t="s">
        <v>931</v>
      </c>
      <c r="AG25" s="319" t="s">
        <v>931</v>
      </c>
      <c r="AH25" s="303" t="s">
        <v>741</v>
      </c>
      <c r="AI25" s="303" t="s">
        <v>741</v>
      </c>
      <c r="AJ25" s="702" t="s">
        <v>741</v>
      </c>
      <c r="AK25" s="702" t="s">
        <v>741</v>
      </c>
      <c r="AL25" s="702" t="s">
        <v>741</v>
      </c>
      <c r="AM25" s="702" t="s">
        <v>741</v>
      </c>
      <c r="AN25" s="702" t="s">
        <v>741</v>
      </c>
      <c r="AO25" s="702" t="s">
        <v>741</v>
      </c>
      <c r="AP25" s="702" t="s">
        <v>741</v>
      </c>
      <c r="AQ25" s="702" t="s">
        <v>741</v>
      </c>
      <c r="AR25" s="702" t="s">
        <v>741</v>
      </c>
      <c r="AS25" s="702" t="s">
        <v>741</v>
      </c>
      <c r="AT25" s="916"/>
      <c r="AU25" s="907"/>
      <c r="AV25" s="907"/>
      <c r="AW25" s="886"/>
      <c r="AX25" s="882"/>
      <c r="AY25" s="882"/>
      <c r="AZ25" s="900"/>
      <c r="BA25" s="900"/>
      <c r="BB25" s="900"/>
      <c r="BC25" s="900"/>
      <c r="BD25" s="900"/>
      <c r="BE25" s="900"/>
      <c r="BF25" s="900"/>
      <c r="BG25" s="900"/>
      <c r="BH25" s="900"/>
      <c r="BI25" s="900"/>
      <c r="BJ25" s="900"/>
      <c r="BK25" s="908"/>
      <c r="BL25" s="936"/>
      <c r="BM25" s="932"/>
      <c r="BN25" s="908"/>
      <c r="BO25" s="564" t="s">
        <v>942</v>
      </c>
      <c r="BP25" s="204" t="s">
        <v>973</v>
      </c>
      <c r="BQ25" s="204" t="s">
        <v>938</v>
      </c>
      <c r="BR25" s="204" t="s">
        <v>939</v>
      </c>
      <c r="BS25" s="204" t="s">
        <v>940</v>
      </c>
      <c r="BT25" s="306"/>
      <c r="BU25" s="204"/>
      <c r="BV25" s="204"/>
      <c r="BW25" s="204"/>
      <c r="BX25" s="204"/>
      <c r="BY25" s="204"/>
      <c r="BZ25" s="204"/>
    </row>
    <row r="26" spans="1:78" ht="50.1" customHeight="1" x14ac:dyDescent="0.25">
      <c r="A26" s="942"/>
      <c r="B26" s="959"/>
      <c r="C26" s="965"/>
      <c r="D26" s="913"/>
      <c r="E26" s="945"/>
      <c r="F26" s="913"/>
      <c r="G26" s="962"/>
      <c r="H26" s="913"/>
      <c r="I26" s="913"/>
      <c r="J26" s="913"/>
      <c r="K26" s="913"/>
      <c r="L26" s="908"/>
      <c r="M26" s="913"/>
      <c r="N26" s="837"/>
      <c r="O26" s="837"/>
      <c r="P26" s="948"/>
      <c r="Q26" s="375" t="s">
        <v>943</v>
      </c>
      <c r="R26" s="302" t="s">
        <v>944</v>
      </c>
      <c r="S26" s="44">
        <v>0.05</v>
      </c>
      <c r="T26" s="372" t="s">
        <v>946</v>
      </c>
      <c r="U26" s="319" t="s">
        <v>931</v>
      </c>
      <c r="V26" s="319" t="s">
        <v>931</v>
      </c>
      <c r="W26" s="319" t="s">
        <v>931</v>
      </c>
      <c r="X26" s="319" t="s">
        <v>931</v>
      </c>
      <c r="Y26" s="319" t="s">
        <v>931</v>
      </c>
      <c r="Z26" s="319" t="s">
        <v>931</v>
      </c>
      <c r="AA26" s="319" t="s">
        <v>931</v>
      </c>
      <c r="AB26" s="319" t="s">
        <v>931</v>
      </c>
      <c r="AC26" s="319" t="s">
        <v>932</v>
      </c>
      <c r="AD26" s="319" t="s">
        <v>931</v>
      </c>
      <c r="AE26" s="319" t="s">
        <v>931</v>
      </c>
      <c r="AF26" s="319" t="s">
        <v>931</v>
      </c>
      <c r="AG26" s="319" t="s">
        <v>931</v>
      </c>
      <c r="AH26" s="303" t="s">
        <v>741</v>
      </c>
      <c r="AI26" s="303" t="s">
        <v>741</v>
      </c>
      <c r="AJ26" s="702" t="s">
        <v>741</v>
      </c>
      <c r="AK26" s="702" t="s">
        <v>741</v>
      </c>
      <c r="AL26" s="702" t="s">
        <v>741</v>
      </c>
      <c r="AM26" s="702" t="s">
        <v>741</v>
      </c>
      <c r="AN26" s="702" t="s">
        <v>741</v>
      </c>
      <c r="AO26" s="702" t="s">
        <v>741</v>
      </c>
      <c r="AP26" s="702" t="s">
        <v>741</v>
      </c>
      <c r="AQ26" s="702" t="s">
        <v>741</v>
      </c>
      <c r="AR26" s="702" t="s">
        <v>741</v>
      </c>
      <c r="AS26" s="702" t="s">
        <v>741</v>
      </c>
      <c r="AT26" s="916"/>
      <c r="AU26" s="907"/>
      <c r="AV26" s="907"/>
      <c r="AW26" s="886"/>
      <c r="AX26" s="882"/>
      <c r="AY26" s="882"/>
      <c r="AZ26" s="900"/>
      <c r="BA26" s="900"/>
      <c r="BB26" s="900"/>
      <c r="BC26" s="900"/>
      <c r="BD26" s="900"/>
      <c r="BE26" s="900"/>
      <c r="BF26" s="900"/>
      <c r="BG26" s="900"/>
      <c r="BH26" s="900"/>
      <c r="BI26" s="900"/>
      <c r="BJ26" s="900"/>
      <c r="BK26" s="908"/>
      <c r="BL26" s="936"/>
      <c r="BM26" s="932"/>
      <c r="BN26" s="908"/>
      <c r="BO26" s="564" t="s">
        <v>942</v>
      </c>
      <c r="BP26" s="204" t="s">
        <v>973</v>
      </c>
      <c r="BQ26" s="204" t="s">
        <v>938</v>
      </c>
      <c r="BR26" s="204" t="s">
        <v>939</v>
      </c>
      <c r="BS26" s="204" t="s">
        <v>940</v>
      </c>
      <c r="BT26" s="564"/>
      <c r="BU26" s="204"/>
      <c r="BV26" s="204"/>
      <c r="BW26" s="204"/>
      <c r="BX26" s="204"/>
      <c r="BY26" s="204"/>
      <c r="BZ26" s="204"/>
    </row>
    <row r="27" spans="1:78" ht="50.1" customHeight="1" x14ac:dyDescent="0.25">
      <c r="A27" s="942"/>
      <c r="B27" s="959"/>
      <c r="C27" s="965"/>
      <c r="D27" s="913"/>
      <c r="E27" s="945"/>
      <c r="F27" s="913"/>
      <c r="G27" s="962"/>
      <c r="H27" s="913"/>
      <c r="I27" s="913"/>
      <c r="J27" s="913"/>
      <c r="K27" s="913"/>
      <c r="L27" s="908"/>
      <c r="M27" s="913"/>
      <c r="N27" s="837"/>
      <c r="O27" s="837"/>
      <c r="P27" s="948"/>
      <c r="Q27" s="375" t="s">
        <v>912</v>
      </c>
      <c r="R27" s="302" t="s">
        <v>945</v>
      </c>
      <c r="S27" s="44">
        <v>0.2</v>
      </c>
      <c r="T27" s="372" t="s">
        <v>948</v>
      </c>
      <c r="U27" s="319" t="s">
        <v>931</v>
      </c>
      <c r="V27" s="319" t="s">
        <v>931</v>
      </c>
      <c r="W27" s="319" t="s">
        <v>931</v>
      </c>
      <c r="X27" s="319" t="s">
        <v>931</v>
      </c>
      <c r="Y27" s="319" t="s">
        <v>931</v>
      </c>
      <c r="Z27" s="319" t="s">
        <v>931</v>
      </c>
      <c r="AA27" s="319" t="s">
        <v>931</v>
      </c>
      <c r="AB27" s="319" t="s">
        <v>931</v>
      </c>
      <c r="AC27" s="319" t="s">
        <v>931</v>
      </c>
      <c r="AD27" s="319" t="s">
        <v>932</v>
      </c>
      <c r="AE27" s="319" t="s">
        <v>931</v>
      </c>
      <c r="AF27" s="319" t="s">
        <v>931</v>
      </c>
      <c r="AG27" s="319" t="s">
        <v>931</v>
      </c>
      <c r="AH27" s="303" t="s">
        <v>741</v>
      </c>
      <c r="AI27" s="303" t="s">
        <v>741</v>
      </c>
      <c r="AJ27" s="702" t="s">
        <v>741</v>
      </c>
      <c r="AK27" s="702" t="s">
        <v>741</v>
      </c>
      <c r="AL27" s="702" t="s">
        <v>741</v>
      </c>
      <c r="AM27" s="702" t="s">
        <v>741</v>
      </c>
      <c r="AN27" s="702" t="s">
        <v>741</v>
      </c>
      <c r="AO27" s="702" t="s">
        <v>741</v>
      </c>
      <c r="AP27" s="702" t="s">
        <v>741</v>
      </c>
      <c r="AQ27" s="702" t="s">
        <v>741</v>
      </c>
      <c r="AR27" s="702" t="s">
        <v>741</v>
      </c>
      <c r="AS27" s="702" t="s">
        <v>741</v>
      </c>
      <c r="AT27" s="916"/>
      <c r="AU27" s="907"/>
      <c r="AV27" s="907"/>
      <c r="AW27" s="886"/>
      <c r="AX27" s="882"/>
      <c r="AY27" s="882"/>
      <c r="AZ27" s="900"/>
      <c r="BA27" s="900"/>
      <c r="BB27" s="900"/>
      <c r="BC27" s="900"/>
      <c r="BD27" s="900"/>
      <c r="BE27" s="900"/>
      <c r="BF27" s="900"/>
      <c r="BG27" s="900"/>
      <c r="BH27" s="900"/>
      <c r="BI27" s="900"/>
      <c r="BJ27" s="900"/>
      <c r="BK27" s="908"/>
      <c r="BL27" s="936"/>
      <c r="BM27" s="932"/>
      <c r="BN27" s="908"/>
      <c r="BO27" s="564" t="s">
        <v>942</v>
      </c>
      <c r="BP27" s="204" t="s">
        <v>973</v>
      </c>
      <c r="BQ27" s="204" t="s">
        <v>938</v>
      </c>
      <c r="BR27" s="204" t="s">
        <v>939</v>
      </c>
      <c r="BS27" s="204" t="s">
        <v>940</v>
      </c>
      <c r="BT27" s="564"/>
      <c r="BU27" s="204"/>
      <c r="BV27" s="204"/>
      <c r="BW27" s="204"/>
      <c r="BX27" s="204"/>
      <c r="BY27" s="204"/>
      <c r="BZ27" s="204"/>
    </row>
    <row r="28" spans="1:78" ht="50.1" customHeight="1" x14ac:dyDescent="0.25">
      <c r="A28" s="942"/>
      <c r="B28" s="959"/>
      <c r="C28" s="965"/>
      <c r="D28" s="913"/>
      <c r="E28" s="945"/>
      <c r="F28" s="913"/>
      <c r="G28" s="962"/>
      <c r="H28" s="913"/>
      <c r="I28" s="913"/>
      <c r="J28" s="913"/>
      <c r="K28" s="913"/>
      <c r="L28" s="908"/>
      <c r="M28" s="913"/>
      <c r="N28" s="837"/>
      <c r="O28" s="837"/>
      <c r="P28" s="948"/>
      <c r="Q28" s="375" t="s">
        <v>912</v>
      </c>
      <c r="R28" s="302" t="s">
        <v>947</v>
      </c>
      <c r="S28" s="44">
        <v>0.15</v>
      </c>
      <c r="T28" s="372" t="s">
        <v>952</v>
      </c>
      <c r="U28" s="319" t="s">
        <v>931</v>
      </c>
      <c r="V28" s="319" t="s">
        <v>931</v>
      </c>
      <c r="W28" s="319" t="s">
        <v>931</v>
      </c>
      <c r="X28" s="319" t="s">
        <v>931</v>
      </c>
      <c r="Y28" s="319" t="s">
        <v>931</v>
      </c>
      <c r="Z28" s="319" t="s">
        <v>931</v>
      </c>
      <c r="AA28" s="319" t="s">
        <v>931</v>
      </c>
      <c r="AB28" s="319" t="s">
        <v>931</v>
      </c>
      <c r="AC28" s="319" t="s">
        <v>931</v>
      </c>
      <c r="AD28" s="319" t="s">
        <v>931</v>
      </c>
      <c r="AE28" s="319" t="s">
        <v>932</v>
      </c>
      <c r="AF28" s="319" t="s">
        <v>931</v>
      </c>
      <c r="AG28" s="319" t="s">
        <v>931</v>
      </c>
      <c r="AH28" s="303" t="s">
        <v>741</v>
      </c>
      <c r="AI28" s="303" t="s">
        <v>741</v>
      </c>
      <c r="AJ28" s="702" t="s">
        <v>741</v>
      </c>
      <c r="AK28" s="702" t="s">
        <v>741</v>
      </c>
      <c r="AL28" s="702" t="s">
        <v>741</v>
      </c>
      <c r="AM28" s="702" t="s">
        <v>741</v>
      </c>
      <c r="AN28" s="702" t="s">
        <v>741</v>
      </c>
      <c r="AO28" s="702" t="s">
        <v>741</v>
      </c>
      <c r="AP28" s="702" t="s">
        <v>741</v>
      </c>
      <c r="AQ28" s="702" t="s">
        <v>741</v>
      </c>
      <c r="AR28" s="702" t="s">
        <v>741</v>
      </c>
      <c r="AS28" s="702" t="s">
        <v>741</v>
      </c>
      <c r="AT28" s="916"/>
      <c r="AU28" s="907"/>
      <c r="AV28" s="907"/>
      <c r="AW28" s="886"/>
      <c r="AX28" s="882"/>
      <c r="AY28" s="882"/>
      <c r="AZ28" s="900"/>
      <c r="BA28" s="900"/>
      <c r="BB28" s="900"/>
      <c r="BC28" s="900"/>
      <c r="BD28" s="900"/>
      <c r="BE28" s="900"/>
      <c r="BF28" s="900"/>
      <c r="BG28" s="900"/>
      <c r="BH28" s="900"/>
      <c r="BI28" s="900"/>
      <c r="BJ28" s="900"/>
      <c r="BK28" s="908"/>
      <c r="BL28" s="936"/>
      <c r="BM28" s="932"/>
      <c r="BN28" s="908"/>
      <c r="BO28" s="564" t="s">
        <v>942</v>
      </c>
      <c r="BP28" s="204" t="s">
        <v>973</v>
      </c>
      <c r="BQ28" s="204" t="s">
        <v>938</v>
      </c>
      <c r="BR28" s="204" t="s">
        <v>939</v>
      </c>
      <c r="BS28" s="204" t="s">
        <v>940</v>
      </c>
      <c r="BT28" s="564"/>
      <c r="BU28" s="204"/>
      <c r="BV28" s="204"/>
      <c r="BW28" s="204"/>
      <c r="BX28" s="204"/>
      <c r="BY28" s="204"/>
      <c r="BZ28" s="204"/>
    </row>
    <row r="29" spans="1:78" ht="50.1" customHeight="1" x14ac:dyDescent="0.25">
      <c r="A29" s="942"/>
      <c r="B29" s="959"/>
      <c r="C29" s="965"/>
      <c r="D29" s="913"/>
      <c r="E29" s="945"/>
      <c r="F29" s="913"/>
      <c r="G29" s="962"/>
      <c r="H29" s="913"/>
      <c r="I29" s="913"/>
      <c r="J29" s="913"/>
      <c r="K29" s="913"/>
      <c r="L29" s="908"/>
      <c r="M29" s="913"/>
      <c r="N29" s="837"/>
      <c r="O29" s="837"/>
      <c r="P29" s="948"/>
      <c r="Q29" s="375" t="s">
        <v>912</v>
      </c>
      <c r="R29" s="302" t="s">
        <v>949</v>
      </c>
      <c r="S29" s="44">
        <v>0.15</v>
      </c>
      <c r="T29" s="372" t="s">
        <v>996</v>
      </c>
      <c r="U29" s="319" t="s">
        <v>931</v>
      </c>
      <c r="V29" s="319" t="s">
        <v>931</v>
      </c>
      <c r="W29" s="319" t="s">
        <v>931</v>
      </c>
      <c r="X29" s="319" t="s">
        <v>931</v>
      </c>
      <c r="Y29" s="319" t="s">
        <v>931</v>
      </c>
      <c r="Z29" s="319" t="s">
        <v>931</v>
      </c>
      <c r="AA29" s="319" t="s">
        <v>931</v>
      </c>
      <c r="AB29" s="319" t="s">
        <v>931</v>
      </c>
      <c r="AC29" s="319" t="s">
        <v>931</v>
      </c>
      <c r="AD29" s="319" t="s">
        <v>931</v>
      </c>
      <c r="AE29" s="319" t="s">
        <v>931</v>
      </c>
      <c r="AF29" s="319" t="s">
        <v>932</v>
      </c>
      <c r="AG29" s="319" t="s">
        <v>931</v>
      </c>
      <c r="AH29" s="303" t="s">
        <v>741</v>
      </c>
      <c r="AI29" s="303" t="s">
        <v>741</v>
      </c>
      <c r="AJ29" s="702" t="s">
        <v>741</v>
      </c>
      <c r="AK29" s="702" t="s">
        <v>741</v>
      </c>
      <c r="AL29" s="702" t="s">
        <v>741</v>
      </c>
      <c r="AM29" s="702" t="s">
        <v>741</v>
      </c>
      <c r="AN29" s="702" t="s">
        <v>741</v>
      </c>
      <c r="AO29" s="702" t="s">
        <v>741</v>
      </c>
      <c r="AP29" s="702" t="s">
        <v>741</v>
      </c>
      <c r="AQ29" s="702" t="s">
        <v>741</v>
      </c>
      <c r="AR29" s="702" t="s">
        <v>741</v>
      </c>
      <c r="AS29" s="702" t="s">
        <v>741</v>
      </c>
      <c r="AT29" s="916"/>
      <c r="AU29" s="907"/>
      <c r="AV29" s="907"/>
      <c r="AW29" s="886"/>
      <c r="AX29" s="882"/>
      <c r="AY29" s="882"/>
      <c r="AZ29" s="900"/>
      <c r="BA29" s="900"/>
      <c r="BB29" s="900"/>
      <c r="BC29" s="900"/>
      <c r="BD29" s="900"/>
      <c r="BE29" s="900"/>
      <c r="BF29" s="900"/>
      <c r="BG29" s="900"/>
      <c r="BH29" s="900"/>
      <c r="BI29" s="900"/>
      <c r="BJ29" s="900"/>
      <c r="BK29" s="908"/>
      <c r="BL29" s="936"/>
      <c r="BM29" s="932"/>
      <c r="BN29" s="908"/>
      <c r="BO29" s="564" t="s">
        <v>942</v>
      </c>
      <c r="BP29" s="204" t="s">
        <v>973</v>
      </c>
      <c r="BQ29" s="204" t="s">
        <v>938</v>
      </c>
      <c r="BR29" s="204" t="s">
        <v>939</v>
      </c>
      <c r="BS29" s="204" t="s">
        <v>940</v>
      </c>
      <c r="BT29" s="564"/>
      <c r="BU29" s="204"/>
      <c r="BV29" s="204"/>
      <c r="BW29" s="204"/>
      <c r="BX29" s="204"/>
      <c r="BY29" s="204"/>
      <c r="BZ29" s="204"/>
    </row>
    <row r="30" spans="1:78" ht="50.1" customHeight="1" x14ac:dyDescent="0.25">
      <c r="A30" s="943"/>
      <c r="B30" s="959"/>
      <c r="C30" s="965"/>
      <c r="D30" s="913"/>
      <c r="E30" s="945"/>
      <c r="F30" s="913"/>
      <c r="G30" s="962"/>
      <c r="H30" s="913"/>
      <c r="I30" s="913"/>
      <c r="J30" s="913"/>
      <c r="K30" s="913"/>
      <c r="L30" s="908"/>
      <c r="M30" s="913"/>
      <c r="N30" s="837"/>
      <c r="O30" s="836"/>
      <c r="P30" s="949"/>
      <c r="Q30" s="302" t="s">
        <v>950</v>
      </c>
      <c r="R30" s="302" t="s">
        <v>951</v>
      </c>
      <c r="S30" s="44">
        <v>0.05</v>
      </c>
      <c r="T30" s="372" t="s">
        <v>996</v>
      </c>
      <c r="U30" s="319" t="s">
        <v>931</v>
      </c>
      <c r="V30" s="319" t="s">
        <v>931</v>
      </c>
      <c r="W30" s="319" t="s">
        <v>931</v>
      </c>
      <c r="X30" s="319" t="s">
        <v>931</v>
      </c>
      <c r="Y30" s="319" t="s">
        <v>931</v>
      </c>
      <c r="Z30" s="319" t="s">
        <v>931</v>
      </c>
      <c r="AA30" s="319" t="s">
        <v>931</v>
      </c>
      <c r="AB30" s="319" t="s">
        <v>931</v>
      </c>
      <c r="AC30" s="319" t="s">
        <v>931</v>
      </c>
      <c r="AD30" s="319" t="s">
        <v>931</v>
      </c>
      <c r="AE30" s="319" t="s">
        <v>931</v>
      </c>
      <c r="AF30" s="319" t="s">
        <v>932</v>
      </c>
      <c r="AG30" s="319" t="s">
        <v>931</v>
      </c>
      <c r="AH30" s="303" t="s">
        <v>741</v>
      </c>
      <c r="AI30" s="303" t="s">
        <v>741</v>
      </c>
      <c r="AJ30" s="702" t="s">
        <v>741</v>
      </c>
      <c r="AK30" s="702" t="s">
        <v>741</v>
      </c>
      <c r="AL30" s="702" t="s">
        <v>741</v>
      </c>
      <c r="AM30" s="702" t="s">
        <v>741</v>
      </c>
      <c r="AN30" s="702" t="s">
        <v>741</v>
      </c>
      <c r="AO30" s="702" t="s">
        <v>741</v>
      </c>
      <c r="AP30" s="702" t="s">
        <v>741</v>
      </c>
      <c r="AQ30" s="702" t="s">
        <v>741</v>
      </c>
      <c r="AR30" s="702" t="s">
        <v>741</v>
      </c>
      <c r="AS30" s="702" t="s">
        <v>741</v>
      </c>
      <c r="AT30" s="917"/>
      <c r="AU30" s="871"/>
      <c r="AV30" s="871"/>
      <c r="AW30" s="885"/>
      <c r="AX30" s="883"/>
      <c r="AY30" s="883"/>
      <c r="AZ30" s="899"/>
      <c r="BA30" s="899"/>
      <c r="BB30" s="899"/>
      <c r="BC30" s="899"/>
      <c r="BD30" s="899"/>
      <c r="BE30" s="899"/>
      <c r="BF30" s="899"/>
      <c r="BG30" s="899"/>
      <c r="BH30" s="899"/>
      <c r="BI30" s="899"/>
      <c r="BJ30" s="899"/>
      <c r="BK30" s="897"/>
      <c r="BL30" s="936"/>
      <c r="BM30" s="932"/>
      <c r="BN30" s="897"/>
      <c r="BO30" s="564" t="s">
        <v>942</v>
      </c>
      <c r="BP30" s="204" t="s">
        <v>973</v>
      </c>
      <c r="BQ30" s="204" t="s">
        <v>938</v>
      </c>
      <c r="BR30" s="204" t="s">
        <v>939</v>
      </c>
      <c r="BS30" s="204" t="s">
        <v>940</v>
      </c>
      <c r="BT30" s="809"/>
      <c r="BU30" s="309"/>
      <c r="BV30" s="309"/>
      <c r="BW30" s="309"/>
      <c r="BX30" s="309"/>
      <c r="BY30" s="309"/>
      <c r="BZ30" s="309"/>
    </row>
    <row r="31" spans="1:78" ht="50.1" customHeight="1" x14ac:dyDescent="0.25">
      <c r="A31" s="941" t="s">
        <v>88</v>
      </c>
      <c r="B31" s="959"/>
      <c r="C31" s="965"/>
      <c r="D31" s="913"/>
      <c r="E31" s="945"/>
      <c r="F31" s="913"/>
      <c r="G31" s="962"/>
      <c r="H31" s="913"/>
      <c r="I31" s="913"/>
      <c r="J31" s="913"/>
      <c r="K31" s="913"/>
      <c r="L31" s="908"/>
      <c r="M31" s="913"/>
      <c r="N31" s="837"/>
      <c r="O31" s="835">
        <v>1</v>
      </c>
      <c r="P31" s="947" t="s">
        <v>975</v>
      </c>
      <c r="Q31" s="375" t="s">
        <v>912</v>
      </c>
      <c r="R31" s="302" t="s">
        <v>929</v>
      </c>
      <c r="S31" s="44">
        <v>0.25</v>
      </c>
      <c r="T31" s="372" t="s">
        <v>974</v>
      </c>
      <c r="U31" s="319" t="s">
        <v>931</v>
      </c>
      <c r="V31" s="319" t="s">
        <v>931</v>
      </c>
      <c r="W31" s="319" t="s">
        <v>931</v>
      </c>
      <c r="X31" s="319" t="s">
        <v>931</v>
      </c>
      <c r="Y31" s="319" t="s">
        <v>931</v>
      </c>
      <c r="Z31" s="319" t="s">
        <v>931</v>
      </c>
      <c r="AA31" s="319" t="s">
        <v>932</v>
      </c>
      <c r="AB31" s="319" t="s">
        <v>931</v>
      </c>
      <c r="AC31" s="319" t="s">
        <v>931</v>
      </c>
      <c r="AD31" s="319" t="s">
        <v>931</v>
      </c>
      <c r="AE31" s="319" t="s">
        <v>931</v>
      </c>
      <c r="AF31" s="319" t="s">
        <v>931</v>
      </c>
      <c r="AG31" s="319" t="s">
        <v>931</v>
      </c>
      <c r="AH31" s="303" t="s">
        <v>62</v>
      </c>
      <c r="AI31" s="303" t="s">
        <v>741</v>
      </c>
      <c r="AJ31" s="702" t="s">
        <v>62</v>
      </c>
      <c r="AK31" s="702" t="s">
        <v>741</v>
      </c>
      <c r="AL31" s="702" t="s">
        <v>741</v>
      </c>
      <c r="AM31" s="702" t="s">
        <v>741</v>
      </c>
      <c r="AN31" s="702" t="s">
        <v>741</v>
      </c>
      <c r="AO31" s="702" t="s">
        <v>741</v>
      </c>
      <c r="AP31" s="702" t="s">
        <v>741</v>
      </c>
      <c r="AQ31" s="702" t="s">
        <v>741</v>
      </c>
      <c r="AR31" s="702" t="s">
        <v>741</v>
      </c>
      <c r="AS31" s="702" t="s">
        <v>741</v>
      </c>
      <c r="AT31" s="915" t="s">
        <v>933</v>
      </c>
      <c r="AU31" s="870" t="s">
        <v>318</v>
      </c>
      <c r="AV31" s="870">
        <v>1</v>
      </c>
      <c r="AW31" s="884" t="s">
        <v>952</v>
      </c>
      <c r="AX31" s="881" t="s">
        <v>62</v>
      </c>
      <c r="AY31" s="881" t="s">
        <v>741</v>
      </c>
      <c r="AZ31" s="898" t="s">
        <v>62</v>
      </c>
      <c r="BA31" s="898" t="s">
        <v>741</v>
      </c>
      <c r="BB31" s="898" t="s">
        <v>741</v>
      </c>
      <c r="BC31" s="898" t="s">
        <v>741</v>
      </c>
      <c r="BD31" s="898" t="s">
        <v>741</v>
      </c>
      <c r="BE31" s="898" t="s">
        <v>741</v>
      </c>
      <c r="BF31" s="898" t="s">
        <v>741</v>
      </c>
      <c r="BG31" s="898" t="s">
        <v>741</v>
      </c>
      <c r="BH31" s="898" t="s">
        <v>741</v>
      </c>
      <c r="BI31" s="898" t="s">
        <v>741</v>
      </c>
      <c r="BJ31" s="898" t="s">
        <v>741</v>
      </c>
      <c r="BK31" s="896" t="s">
        <v>934</v>
      </c>
      <c r="BL31" s="936"/>
      <c r="BM31" s="932"/>
      <c r="BN31" s="896" t="s">
        <v>935</v>
      </c>
      <c r="BO31" s="569" t="s">
        <v>976</v>
      </c>
      <c r="BP31" s="204" t="s">
        <v>973</v>
      </c>
      <c r="BQ31" s="204" t="s">
        <v>977</v>
      </c>
      <c r="BR31" s="204" t="s">
        <v>939</v>
      </c>
      <c r="BS31" s="204" t="s">
        <v>940</v>
      </c>
      <c r="BT31" s="564"/>
      <c r="BU31" s="204"/>
      <c r="BV31" s="204"/>
      <c r="BW31" s="204"/>
      <c r="BX31" s="204"/>
      <c r="BY31" s="204"/>
      <c r="BZ31" s="204"/>
    </row>
    <row r="32" spans="1:78" ht="50.1" customHeight="1" x14ac:dyDescent="0.25">
      <c r="A32" s="942"/>
      <c r="B32" s="959"/>
      <c r="C32" s="965"/>
      <c r="D32" s="913"/>
      <c r="E32" s="945"/>
      <c r="F32" s="913"/>
      <c r="G32" s="962"/>
      <c r="H32" s="913"/>
      <c r="I32" s="913"/>
      <c r="J32" s="913"/>
      <c r="K32" s="913"/>
      <c r="L32" s="908"/>
      <c r="M32" s="913"/>
      <c r="N32" s="837"/>
      <c r="O32" s="837"/>
      <c r="P32" s="948"/>
      <c r="Q32" s="375" t="s">
        <v>912</v>
      </c>
      <c r="R32" s="302" t="s">
        <v>941</v>
      </c>
      <c r="S32" s="44">
        <v>0.15</v>
      </c>
      <c r="T32" s="372" t="s">
        <v>1033</v>
      </c>
      <c r="U32" s="319" t="s">
        <v>931</v>
      </c>
      <c r="V32" s="319" t="s">
        <v>931</v>
      </c>
      <c r="W32" s="319" t="s">
        <v>931</v>
      </c>
      <c r="X32" s="319" t="s">
        <v>931</v>
      </c>
      <c r="Y32" s="319" t="s">
        <v>931</v>
      </c>
      <c r="Z32" s="319" t="s">
        <v>931</v>
      </c>
      <c r="AA32" s="319" t="s">
        <v>931</v>
      </c>
      <c r="AB32" s="319" t="s">
        <v>932</v>
      </c>
      <c r="AC32" s="319" t="s">
        <v>931</v>
      </c>
      <c r="AD32" s="319" t="s">
        <v>931</v>
      </c>
      <c r="AE32" s="319" t="s">
        <v>931</v>
      </c>
      <c r="AF32" s="319" t="s">
        <v>931</v>
      </c>
      <c r="AG32" s="319" t="s">
        <v>931</v>
      </c>
      <c r="AH32" s="303" t="s">
        <v>741</v>
      </c>
      <c r="AI32" s="303" t="s">
        <v>741</v>
      </c>
      <c r="AJ32" s="702" t="s">
        <v>741</v>
      </c>
      <c r="AK32" s="702" t="s">
        <v>741</v>
      </c>
      <c r="AL32" s="702" t="s">
        <v>741</v>
      </c>
      <c r="AM32" s="702" t="s">
        <v>741</v>
      </c>
      <c r="AN32" s="702" t="s">
        <v>741</v>
      </c>
      <c r="AO32" s="702" t="s">
        <v>741</v>
      </c>
      <c r="AP32" s="702" t="s">
        <v>741</v>
      </c>
      <c r="AQ32" s="702" t="s">
        <v>741</v>
      </c>
      <c r="AR32" s="702" t="s">
        <v>741</v>
      </c>
      <c r="AS32" s="702" t="s">
        <v>741</v>
      </c>
      <c r="AT32" s="916"/>
      <c r="AU32" s="907"/>
      <c r="AV32" s="907"/>
      <c r="AW32" s="886"/>
      <c r="AX32" s="882"/>
      <c r="AY32" s="882"/>
      <c r="AZ32" s="900"/>
      <c r="BA32" s="900"/>
      <c r="BB32" s="900"/>
      <c r="BC32" s="900"/>
      <c r="BD32" s="900"/>
      <c r="BE32" s="900"/>
      <c r="BF32" s="900"/>
      <c r="BG32" s="900"/>
      <c r="BH32" s="900"/>
      <c r="BI32" s="900"/>
      <c r="BJ32" s="900"/>
      <c r="BK32" s="908"/>
      <c r="BL32" s="936"/>
      <c r="BM32" s="932"/>
      <c r="BN32" s="908"/>
      <c r="BO32" s="564" t="s">
        <v>942</v>
      </c>
      <c r="BP32" s="204" t="s">
        <v>973</v>
      </c>
      <c r="BQ32" s="204" t="s">
        <v>938</v>
      </c>
      <c r="BR32" s="204" t="s">
        <v>939</v>
      </c>
      <c r="BS32" s="204" t="s">
        <v>940</v>
      </c>
      <c r="BT32" s="564"/>
      <c r="BU32" s="204"/>
      <c r="BV32" s="204"/>
      <c r="BW32" s="204"/>
      <c r="BX32" s="204"/>
      <c r="BY32" s="204"/>
      <c r="BZ32" s="204"/>
    </row>
    <row r="33" spans="1:78" ht="50.1" customHeight="1" x14ac:dyDescent="0.25">
      <c r="A33" s="942"/>
      <c r="B33" s="959"/>
      <c r="C33" s="965"/>
      <c r="D33" s="913"/>
      <c r="E33" s="945"/>
      <c r="F33" s="913"/>
      <c r="G33" s="962"/>
      <c r="H33" s="913"/>
      <c r="I33" s="913"/>
      <c r="J33" s="913"/>
      <c r="K33" s="913"/>
      <c r="L33" s="908"/>
      <c r="M33" s="913"/>
      <c r="N33" s="837"/>
      <c r="O33" s="837"/>
      <c r="P33" s="948"/>
      <c r="Q33" s="375" t="s">
        <v>943</v>
      </c>
      <c r="R33" s="302" t="s">
        <v>944</v>
      </c>
      <c r="S33" s="44">
        <v>0.05</v>
      </c>
      <c r="T33" s="372" t="s">
        <v>946</v>
      </c>
      <c r="U33" s="319" t="s">
        <v>931</v>
      </c>
      <c r="V33" s="319" t="s">
        <v>931</v>
      </c>
      <c r="W33" s="319" t="s">
        <v>931</v>
      </c>
      <c r="X33" s="319" t="s">
        <v>931</v>
      </c>
      <c r="Y33" s="319" t="s">
        <v>931</v>
      </c>
      <c r="Z33" s="319" t="s">
        <v>931</v>
      </c>
      <c r="AA33" s="319" t="s">
        <v>931</v>
      </c>
      <c r="AB33" s="319" t="s">
        <v>931</v>
      </c>
      <c r="AC33" s="319" t="s">
        <v>932</v>
      </c>
      <c r="AD33" s="319" t="s">
        <v>931</v>
      </c>
      <c r="AE33" s="319" t="s">
        <v>931</v>
      </c>
      <c r="AF33" s="319" t="s">
        <v>931</v>
      </c>
      <c r="AG33" s="319" t="s">
        <v>931</v>
      </c>
      <c r="AH33" s="303" t="s">
        <v>741</v>
      </c>
      <c r="AI33" s="303" t="s">
        <v>741</v>
      </c>
      <c r="AJ33" s="702" t="s">
        <v>741</v>
      </c>
      <c r="AK33" s="702" t="s">
        <v>741</v>
      </c>
      <c r="AL33" s="702" t="s">
        <v>741</v>
      </c>
      <c r="AM33" s="702" t="s">
        <v>741</v>
      </c>
      <c r="AN33" s="702" t="s">
        <v>741</v>
      </c>
      <c r="AO33" s="702" t="s">
        <v>741</v>
      </c>
      <c r="AP33" s="702" t="s">
        <v>741</v>
      </c>
      <c r="AQ33" s="702" t="s">
        <v>741</v>
      </c>
      <c r="AR33" s="702" t="s">
        <v>741</v>
      </c>
      <c r="AS33" s="702" t="s">
        <v>741</v>
      </c>
      <c r="AT33" s="916"/>
      <c r="AU33" s="907"/>
      <c r="AV33" s="907"/>
      <c r="AW33" s="886"/>
      <c r="AX33" s="882"/>
      <c r="AY33" s="882"/>
      <c r="AZ33" s="900"/>
      <c r="BA33" s="900"/>
      <c r="BB33" s="900"/>
      <c r="BC33" s="900"/>
      <c r="BD33" s="900"/>
      <c r="BE33" s="900"/>
      <c r="BF33" s="900"/>
      <c r="BG33" s="900"/>
      <c r="BH33" s="900"/>
      <c r="BI33" s="900"/>
      <c r="BJ33" s="900"/>
      <c r="BK33" s="908"/>
      <c r="BL33" s="936"/>
      <c r="BM33" s="932"/>
      <c r="BN33" s="908"/>
      <c r="BO33" s="564" t="s">
        <v>942</v>
      </c>
      <c r="BP33" s="204" t="s">
        <v>973</v>
      </c>
      <c r="BQ33" s="204" t="s">
        <v>938</v>
      </c>
      <c r="BR33" s="204" t="s">
        <v>939</v>
      </c>
      <c r="BS33" s="204" t="s">
        <v>940</v>
      </c>
      <c r="BT33" s="564"/>
      <c r="BU33" s="204"/>
      <c r="BV33" s="204"/>
      <c r="BW33" s="204"/>
      <c r="BX33" s="204"/>
      <c r="BY33" s="204"/>
      <c r="BZ33" s="204"/>
    </row>
    <row r="34" spans="1:78" ht="50.1" customHeight="1" x14ac:dyDescent="0.25">
      <c r="A34" s="942"/>
      <c r="B34" s="959"/>
      <c r="C34" s="965"/>
      <c r="D34" s="913"/>
      <c r="E34" s="945"/>
      <c r="F34" s="913"/>
      <c r="G34" s="962"/>
      <c r="H34" s="913"/>
      <c r="I34" s="913"/>
      <c r="J34" s="913"/>
      <c r="K34" s="913"/>
      <c r="L34" s="908"/>
      <c r="M34" s="913"/>
      <c r="N34" s="837"/>
      <c r="O34" s="837"/>
      <c r="P34" s="948"/>
      <c r="Q34" s="375" t="s">
        <v>912</v>
      </c>
      <c r="R34" s="302" t="s">
        <v>945</v>
      </c>
      <c r="S34" s="44">
        <v>0.2</v>
      </c>
      <c r="T34" s="372" t="s">
        <v>948</v>
      </c>
      <c r="U34" s="319" t="s">
        <v>931</v>
      </c>
      <c r="V34" s="319" t="s">
        <v>931</v>
      </c>
      <c r="W34" s="319" t="s">
        <v>931</v>
      </c>
      <c r="X34" s="319" t="s">
        <v>931</v>
      </c>
      <c r="Y34" s="319" t="s">
        <v>931</v>
      </c>
      <c r="Z34" s="319" t="s">
        <v>931</v>
      </c>
      <c r="AA34" s="319" t="s">
        <v>931</v>
      </c>
      <c r="AB34" s="319" t="s">
        <v>931</v>
      </c>
      <c r="AC34" s="319" t="s">
        <v>931</v>
      </c>
      <c r="AD34" s="319" t="s">
        <v>932</v>
      </c>
      <c r="AE34" s="319" t="s">
        <v>931</v>
      </c>
      <c r="AF34" s="319" t="s">
        <v>931</v>
      </c>
      <c r="AG34" s="319" t="s">
        <v>931</v>
      </c>
      <c r="AH34" s="303" t="s">
        <v>741</v>
      </c>
      <c r="AI34" s="303" t="s">
        <v>741</v>
      </c>
      <c r="AJ34" s="702" t="s">
        <v>741</v>
      </c>
      <c r="AK34" s="702" t="s">
        <v>741</v>
      </c>
      <c r="AL34" s="702" t="s">
        <v>741</v>
      </c>
      <c r="AM34" s="702" t="s">
        <v>741</v>
      </c>
      <c r="AN34" s="702" t="s">
        <v>741</v>
      </c>
      <c r="AO34" s="702" t="s">
        <v>741</v>
      </c>
      <c r="AP34" s="702" t="s">
        <v>741</v>
      </c>
      <c r="AQ34" s="702" t="s">
        <v>741</v>
      </c>
      <c r="AR34" s="702" t="s">
        <v>741</v>
      </c>
      <c r="AS34" s="702" t="s">
        <v>741</v>
      </c>
      <c r="AT34" s="916"/>
      <c r="AU34" s="907"/>
      <c r="AV34" s="907"/>
      <c r="AW34" s="886"/>
      <c r="AX34" s="882"/>
      <c r="AY34" s="882"/>
      <c r="AZ34" s="900"/>
      <c r="BA34" s="900"/>
      <c r="BB34" s="900"/>
      <c r="BC34" s="900"/>
      <c r="BD34" s="900"/>
      <c r="BE34" s="900"/>
      <c r="BF34" s="900"/>
      <c r="BG34" s="900"/>
      <c r="BH34" s="900"/>
      <c r="BI34" s="900"/>
      <c r="BJ34" s="900"/>
      <c r="BK34" s="908"/>
      <c r="BL34" s="936"/>
      <c r="BM34" s="932"/>
      <c r="BN34" s="908"/>
      <c r="BO34" s="564" t="s">
        <v>942</v>
      </c>
      <c r="BP34" s="204" t="s">
        <v>973</v>
      </c>
      <c r="BQ34" s="204" t="s">
        <v>938</v>
      </c>
      <c r="BR34" s="204" t="s">
        <v>939</v>
      </c>
      <c r="BS34" s="204" t="s">
        <v>940</v>
      </c>
      <c r="BT34" s="564"/>
      <c r="BU34" s="204"/>
      <c r="BV34" s="204"/>
      <c r="BW34" s="204"/>
      <c r="BX34" s="204"/>
      <c r="BY34" s="204"/>
      <c r="BZ34" s="204"/>
    </row>
    <row r="35" spans="1:78" ht="50.1" customHeight="1" x14ac:dyDescent="0.25">
      <c r="A35" s="942"/>
      <c r="B35" s="959"/>
      <c r="C35" s="965"/>
      <c r="D35" s="913"/>
      <c r="E35" s="945"/>
      <c r="F35" s="913"/>
      <c r="G35" s="962"/>
      <c r="H35" s="913"/>
      <c r="I35" s="913"/>
      <c r="J35" s="913"/>
      <c r="K35" s="913"/>
      <c r="L35" s="908"/>
      <c r="M35" s="913"/>
      <c r="N35" s="837"/>
      <c r="O35" s="837"/>
      <c r="P35" s="948"/>
      <c r="Q35" s="375" t="s">
        <v>912</v>
      </c>
      <c r="R35" s="302" t="s">
        <v>947</v>
      </c>
      <c r="S35" s="44">
        <v>0.15</v>
      </c>
      <c r="T35" s="372" t="s">
        <v>948</v>
      </c>
      <c r="U35" s="319" t="s">
        <v>931</v>
      </c>
      <c r="V35" s="319" t="s">
        <v>931</v>
      </c>
      <c r="W35" s="319" t="s">
        <v>931</v>
      </c>
      <c r="X35" s="319" t="s">
        <v>931</v>
      </c>
      <c r="Y35" s="319" t="s">
        <v>931</v>
      </c>
      <c r="Z35" s="319" t="s">
        <v>931</v>
      </c>
      <c r="AA35" s="319" t="s">
        <v>931</v>
      </c>
      <c r="AB35" s="319" t="s">
        <v>931</v>
      </c>
      <c r="AC35" s="319" t="s">
        <v>931</v>
      </c>
      <c r="AD35" s="319" t="s">
        <v>932</v>
      </c>
      <c r="AE35" s="319" t="s">
        <v>931</v>
      </c>
      <c r="AF35" s="319" t="s">
        <v>931</v>
      </c>
      <c r="AG35" s="319" t="s">
        <v>931</v>
      </c>
      <c r="AH35" s="303" t="s">
        <v>741</v>
      </c>
      <c r="AI35" s="303" t="s">
        <v>741</v>
      </c>
      <c r="AJ35" s="702" t="s">
        <v>741</v>
      </c>
      <c r="AK35" s="702" t="s">
        <v>741</v>
      </c>
      <c r="AL35" s="702" t="s">
        <v>741</v>
      </c>
      <c r="AM35" s="702" t="s">
        <v>741</v>
      </c>
      <c r="AN35" s="702" t="s">
        <v>741</v>
      </c>
      <c r="AO35" s="702" t="s">
        <v>741</v>
      </c>
      <c r="AP35" s="702" t="s">
        <v>741</v>
      </c>
      <c r="AQ35" s="702" t="s">
        <v>741</v>
      </c>
      <c r="AR35" s="702" t="s">
        <v>741</v>
      </c>
      <c r="AS35" s="702" t="s">
        <v>741</v>
      </c>
      <c r="AT35" s="916"/>
      <c r="AU35" s="907"/>
      <c r="AV35" s="907"/>
      <c r="AW35" s="886"/>
      <c r="AX35" s="882"/>
      <c r="AY35" s="882"/>
      <c r="AZ35" s="900"/>
      <c r="BA35" s="900"/>
      <c r="BB35" s="900"/>
      <c r="BC35" s="900"/>
      <c r="BD35" s="900"/>
      <c r="BE35" s="900"/>
      <c r="BF35" s="900"/>
      <c r="BG35" s="900"/>
      <c r="BH35" s="900"/>
      <c r="BI35" s="900"/>
      <c r="BJ35" s="900"/>
      <c r="BK35" s="908"/>
      <c r="BL35" s="936"/>
      <c r="BM35" s="932"/>
      <c r="BN35" s="908"/>
      <c r="BO35" s="564" t="s">
        <v>942</v>
      </c>
      <c r="BP35" s="204" t="s">
        <v>973</v>
      </c>
      <c r="BQ35" s="204" t="s">
        <v>938</v>
      </c>
      <c r="BR35" s="204" t="s">
        <v>939</v>
      </c>
      <c r="BS35" s="204" t="s">
        <v>940</v>
      </c>
      <c r="BT35" s="564"/>
      <c r="BU35" s="204"/>
      <c r="BV35" s="204"/>
      <c r="BW35" s="204"/>
      <c r="BX35" s="204"/>
      <c r="BY35" s="204"/>
      <c r="BZ35" s="204"/>
    </row>
    <row r="36" spans="1:78" ht="50.1" customHeight="1" x14ac:dyDescent="0.25">
      <c r="A36" s="942"/>
      <c r="B36" s="959"/>
      <c r="C36" s="965"/>
      <c r="D36" s="913"/>
      <c r="E36" s="945"/>
      <c r="F36" s="913"/>
      <c r="G36" s="962"/>
      <c r="H36" s="913"/>
      <c r="I36" s="913"/>
      <c r="J36" s="913"/>
      <c r="K36" s="913"/>
      <c r="L36" s="908"/>
      <c r="M36" s="913"/>
      <c r="N36" s="837"/>
      <c r="O36" s="837"/>
      <c r="P36" s="948"/>
      <c r="Q36" s="375" t="s">
        <v>912</v>
      </c>
      <c r="R36" s="302" t="s">
        <v>949</v>
      </c>
      <c r="S36" s="44">
        <v>0.15</v>
      </c>
      <c r="T36" s="372" t="s">
        <v>952</v>
      </c>
      <c r="U36" s="319" t="s">
        <v>931</v>
      </c>
      <c r="V36" s="319" t="s">
        <v>931</v>
      </c>
      <c r="W36" s="319" t="s">
        <v>931</v>
      </c>
      <c r="X36" s="319" t="s">
        <v>931</v>
      </c>
      <c r="Y36" s="319" t="s">
        <v>931</v>
      </c>
      <c r="Z36" s="319" t="s">
        <v>931</v>
      </c>
      <c r="AA36" s="319" t="s">
        <v>931</v>
      </c>
      <c r="AB36" s="319" t="s">
        <v>931</v>
      </c>
      <c r="AC36" s="319" t="s">
        <v>931</v>
      </c>
      <c r="AD36" s="319" t="s">
        <v>931</v>
      </c>
      <c r="AE36" s="319" t="s">
        <v>932</v>
      </c>
      <c r="AF36" s="319" t="s">
        <v>931</v>
      </c>
      <c r="AG36" s="319" t="s">
        <v>931</v>
      </c>
      <c r="AH36" s="303" t="s">
        <v>741</v>
      </c>
      <c r="AI36" s="303" t="s">
        <v>741</v>
      </c>
      <c r="AJ36" s="702" t="s">
        <v>741</v>
      </c>
      <c r="AK36" s="702" t="s">
        <v>741</v>
      </c>
      <c r="AL36" s="702" t="s">
        <v>741</v>
      </c>
      <c r="AM36" s="702" t="s">
        <v>741</v>
      </c>
      <c r="AN36" s="702" t="s">
        <v>741</v>
      </c>
      <c r="AO36" s="702" t="s">
        <v>741</v>
      </c>
      <c r="AP36" s="702" t="s">
        <v>741</v>
      </c>
      <c r="AQ36" s="702" t="s">
        <v>741</v>
      </c>
      <c r="AR36" s="702" t="s">
        <v>741</v>
      </c>
      <c r="AS36" s="702" t="s">
        <v>741</v>
      </c>
      <c r="AT36" s="916"/>
      <c r="AU36" s="907"/>
      <c r="AV36" s="907"/>
      <c r="AW36" s="886"/>
      <c r="AX36" s="882"/>
      <c r="AY36" s="882"/>
      <c r="AZ36" s="900"/>
      <c r="BA36" s="900"/>
      <c r="BB36" s="900"/>
      <c r="BC36" s="900"/>
      <c r="BD36" s="900"/>
      <c r="BE36" s="900"/>
      <c r="BF36" s="900"/>
      <c r="BG36" s="900"/>
      <c r="BH36" s="900"/>
      <c r="BI36" s="900"/>
      <c r="BJ36" s="900"/>
      <c r="BK36" s="908"/>
      <c r="BL36" s="936"/>
      <c r="BM36" s="932"/>
      <c r="BN36" s="908"/>
      <c r="BO36" s="564" t="s">
        <v>942</v>
      </c>
      <c r="BP36" s="204" t="s">
        <v>973</v>
      </c>
      <c r="BQ36" s="204" t="s">
        <v>938</v>
      </c>
      <c r="BR36" s="204" t="s">
        <v>939</v>
      </c>
      <c r="BS36" s="204" t="s">
        <v>940</v>
      </c>
      <c r="BT36" s="564"/>
      <c r="BU36" s="204"/>
      <c r="BV36" s="204"/>
      <c r="BW36" s="204"/>
      <c r="BX36" s="204"/>
      <c r="BY36" s="204"/>
      <c r="BZ36" s="204"/>
    </row>
    <row r="37" spans="1:78" ht="50.1" customHeight="1" x14ac:dyDescent="0.25">
      <c r="A37" s="943"/>
      <c r="B37" s="959"/>
      <c r="C37" s="965"/>
      <c r="D37" s="913"/>
      <c r="E37" s="945"/>
      <c r="F37" s="913"/>
      <c r="G37" s="962"/>
      <c r="H37" s="913"/>
      <c r="I37" s="913"/>
      <c r="J37" s="913"/>
      <c r="K37" s="913"/>
      <c r="L37" s="908"/>
      <c r="M37" s="913"/>
      <c r="N37" s="837"/>
      <c r="O37" s="836"/>
      <c r="P37" s="949"/>
      <c r="Q37" s="302" t="s">
        <v>950</v>
      </c>
      <c r="R37" s="302" t="s">
        <v>951</v>
      </c>
      <c r="S37" s="44">
        <v>0.05</v>
      </c>
      <c r="T37" s="372" t="s">
        <v>952</v>
      </c>
      <c r="U37" s="319" t="s">
        <v>931</v>
      </c>
      <c r="V37" s="319" t="s">
        <v>931</v>
      </c>
      <c r="W37" s="319" t="s">
        <v>931</v>
      </c>
      <c r="X37" s="319" t="s">
        <v>931</v>
      </c>
      <c r="Y37" s="319" t="s">
        <v>931</v>
      </c>
      <c r="Z37" s="319" t="s">
        <v>931</v>
      </c>
      <c r="AA37" s="319" t="s">
        <v>931</v>
      </c>
      <c r="AB37" s="319" t="s">
        <v>931</v>
      </c>
      <c r="AC37" s="319" t="s">
        <v>931</v>
      </c>
      <c r="AD37" s="319" t="s">
        <v>931</v>
      </c>
      <c r="AE37" s="319" t="s">
        <v>932</v>
      </c>
      <c r="AF37" s="319" t="s">
        <v>931</v>
      </c>
      <c r="AG37" s="319" t="s">
        <v>931</v>
      </c>
      <c r="AH37" s="303" t="s">
        <v>741</v>
      </c>
      <c r="AI37" s="303" t="s">
        <v>741</v>
      </c>
      <c r="AJ37" s="702" t="s">
        <v>741</v>
      </c>
      <c r="AK37" s="702" t="s">
        <v>741</v>
      </c>
      <c r="AL37" s="702" t="s">
        <v>741</v>
      </c>
      <c r="AM37" s="702" t="s">
        <v>741</v>
      </c>
      <c r="AN37" s="702" t="s">
        <v>741</v>
      </c>
      <c r="AO37" s="702" t="s">
        <v>741</v>
      </c>
      <c r="AP37" s="702" t="s">
        <v>741</v>
      </c>
      <c r="AQ37" s="702" t="s">
        <v>741</v>
      </c>
      <c r="AR37" s="702" t="s">
        <v>741</v>
      </c>
      <c r="AS37" s="702" t="s">
        <v>741</v>
      </c>
      <c r="AT37" s="917"/>
      <c r="AU37" s="871"/>
      <c r="AV37" s="871"/>
      <c r="AW37" s="885"/>
      <c r="AX37" s="883"/>
      <c r="AY37" s="883"/>
      <c r="AZ37" s="899"/>
      <c r="BA37" s="899"/>
      <c r="BB37" s="899"/>
      <c r="BC37" s="899"/>
      <c r="BD37" s="899"/>
      <c r="BE37" s="899"/>
      <c r="BF37" s="899"/>
      <c r="BG37" s="899"/>
      <c r="BH37" s="899"/>
      <c r="BI37" s="899"/>
      <c r="BJ37" s="899"/>
      <c r="BK37" s="897"/>
      <c r="BL37" s="936"/>
      <c r="BM37" s="932"/>
      <c r="BN37" s="897"/>
      <c r="BO37" s="564" t="s">
        <v>942</v>
      </c>
      <c r="BP37" s="204" t="s">
        <v>973</v>
      </c>
      <c r="BQ37" s="204" t="s">
        <v>938</v>
      </c>
      <c r="BR37" s="204" t="s">
        <v>939</v>
      </c>
      <c r="BS37" s="204" t="s">
        <v>940</v>
      </c>
      <c r="BT37" s="564"/>
      <c r="BU37" s="204"/>
      <c r="BV37" s="204"/>
      <c r="BW37" s="204"/>
      <c r="BX37" s="204"/>
      <c r="BY37" s="204"/>
      <c r="BZ37" s="204"/>
    </row>
    <row r="38" spans="1:78" ht="50.1" customHeight="1" x14ac:dyDescent="0.25">
      <c r="A38" s="941" t="s">
        <v>100</v>
      </c>
      <c r="B38" s="959"/>
      <c r="C38" s="965"/>
      <c r="D38" s="913"/>
      <c r="E38" s="945"/>
      <c r="F38" s="913"/>
      <c r="G38" s="962"/>
      <c r="H38" s="913"/>
      <c r="I38" s="913"/>
      <c r="J38" s="913"/>
      <c r="K38" s="913"/>
      <c r="L38" s="908"/>
      <c r="M38" s="913"/>
      <c r="N38" s="837"/>
      <c r="O38" s="835">
        <v>1</v>
      </c>
      <c r="P38" s="947" t="s">
        <v>978</v>
      </c>
      <c r="Q38" s="302" t="s">
        <v>912</v>
      </c>
      <c r="R38" s="302" t="s">
        <v>929</v>
      </c>
      <c r="S38" s="44">
        <v>0.25</v>
      </c>
      <c r="T38" s="372" t="s">
        <v>960</v>
      </c>
      <c r="U38" s="319" t="s">
        <v>931</v>
      </c>
      <c r="V38" s="319" t="s">
        <v>931</v>
      </c>
      <c r="W38" s="319" t="s">
        <v>932</v>
      </c>
      <c r="X38" s="319" t="s">
        <v>931</v>
      </c>
      <c r="Y38" s="319" t="s">
        <v>931</v>
      </c>
      <c r="Z38" s="319" t="s">
        <v>931</v>
      </c>
      <c r="AA38" s="319" t="s">
        <v>931</v>
      </c>
      <c r="AB38" s="319" t="s">
        <v>931</v>
      </c>
      <c r="AC38" s="319" t="s">
        <v>931</v>
      </c>
      <c r="AD38" s="319" t="s">
        <v>931</v>
      </c>
      <c r="AE38" s="319" t="s">
        <v>931</v>
      </c>
      <c r="AF38" s="319" t="s">
        <v>931</v>
      </c>
      <c r="AG38" s="319" t="s">
        <v>931</v>
      </c>
      <c r="AH38" s="303" t="s">
        <v>62</v>
      </c>
      <c r="AI38" s="303" t="s">
        <v>741</v>
      </c>
      <c r="AJ38" s="702" t="s">
        <v>47</v>
      </c>
      <c r="AK38" s="702" t="s">
        <v>955</v>
      </c>
      <c r="AL38" s="702" t="s">
        <v>955</v>
      </c>
      <c r="AM38" s="702" t="s">
        <v>955</v>
      </c>
      <c r="AN38" s="702" t="s">
        <v>955</v>
      </c>
      <c r="AO38" s="702" t="s">
        <v>955</v>
      </c>
      <c r="AP38" s="702" t="s">
        <v>955</v>
      </c>
      <c r="AQ38" s="702" t="s">
        <v>955</v>
      </c>
      <c r="AR38" s="702" t="s">
        <v>955</v>
      </c>
      <c r="AS38" s="702" t="s">
        <v>955</v>
      </c>
      <c r="AT38" s="915" t="s">
        <v>933</v>
      </c>
      <c r="AU38" s="870" t="s">
        <v>318</v>
      </c>
      <c r="AV38" s="870">
        <v>1</v>
      </c>
      <c r="AW38" s="884" t="s">
        <v>930</v>
      </c>
      <c r="AX38" s="881" t="s">
        <v>62</v>
      </c>
      <c r="AY38" s="881" t="s">
        <v>741</v>
      </c>
      <c r="AZ38" s="898" t="s">
        <v>62</v>
      </c>
      <c r="BA38" s="898" t="s">
        <v>62</v>
      </c>
      <c r="BB38" s="898" t="s">
        <v>62</v>
      </c>
      <c r="BC38" s="898" t="s">
        <v>741</v>
      </c>
      <c r="BD38" s="898" t="s">
        <v>741</v>
      </c>
      <c r="BE38" s="898" t="s">
        <v>741</v>
      </c>
      <c r="BF38" s="898" t="s">
        <v>741</v>
      </c>
      <c r="BG38" s="898" t="s">
        <v>741</v>
      </c>
      <c r="BH38" s="898" t="s">
        <v>741</v>
      </c>
      <c r="BI38" s="898" t="s">
        <v>741</v>
      </c>
      <c r="BJ38" s="898" t="s">
        <v>741</v>
      </c>
      <c r="BK38" s="896" t="s">
        <v>934</v>
      </c>
      <c r="BL38" s="936"/>
      <c r="BM38" s="932"/>
      <c r="BN38" s="896" t="s">
        <v>935</v>
      </c>
      <c r="BO38" s="569" t="s">
        <v>979</v>
      </c>
      <c r="BP38" s="204" t="s">
        <v>973</v>
      </c>
      <c r="BQ38" s="204" t="s">
        <v>980</v>
      </c>
      <c r="BR38" s="204" t="s">
        <v>966</v>
      </c>
      <c r="BS38" s="204" t="s">
        <v>981</v>
      </c>
      <c r="BT38" s="564"/>
      <c r="BU38" s="204"/>
      <c r="BV38" s="204"/>
      <c r="BW38" s="204"/>
      <c r="BX38" s="204"/>
      <c r="BY38" s="204"/>
      <c r="BZ38" s="204"/>
    </row>
    <row r="39" spans="1:78" ht="50.1" customHeight="1" x14ac:dyDescent="0.25">
      <c r="A39" s="942"/>
      <c r="B39" s="959"/>
      <c r="C39" s="965"/>
      <c r="D39" s="913"/>
      <c r="E39" s="945"/>
      <c r="F39" s="913"/>
      <c r="G39" s="962"/>
      <c r="H39" s="913"/>
      <c r="I39" s="913"/>
      <c r="J39" s="913"/>
      <c r="K39" s="913"/>
      <c r="L39" s="908"/>
      <c r="M39" s="913"/>
      <c r="N39" s="837"/>
      <c r="O39" s="837"/>
      <c r="P39" s="948"/>
      <c r="Q39" s="302" t="s">
        <v>912</v>
      </c>
      <c r="R39" s="302" t="s">
        <v>941</v>
      </c>
      <c r="S39" s="44">
        <v>0.15</v>
      </c>
      <c r="T39" s="372" t="s">
        <v>982</v>
      </c>
      <c r="U39" s="319" t="s">
        <v>931</v>
      </c>
      <c r="V39" s="319" t="s">
        <v>931</v>
      </c>
      <c r="W39" s="319" t="s">
        <v>931</v>
      </c>
      <c r="X39" s="319" t="s">
        <v>932</v>
      </c>
      <c r="Y39" s="319" t="s">
        <v>931</v>
      </c>
      <c r="Z39" s="319" t="s">
        <v>931</v>
      </c>
      <c r="AA39" s="319" t="s">
        <v>931</v>
      </c>
      <c r="AB39" s="319" t="s">
        <v>931</v>
      </c>
      <c r="AC39" s="319" t="s">
        <v>931</v>
      </c>
      <c r="AD39" s="319" t="s">
        <v>931</v>
      </c>
      <c r="AE39" s="319" t="s">
        <v>931</v>
      </c>
      <c r="AF39" s="319" t="s">
        <v>931</v>
      </c>
      <c r="AG39" s="319" t="s">
        <v>931</v>
      </c>
      <c r="AH39" s="303" t="s">
        <v>741</v>
      </c>
      <c r="AI39" s="303" t="s">
        <v>741</v>
      </c>
      <c r="AJ39" s="702" t="s">
        <v>741</v>
      </c>
      <c r="AK39" s="702" t="s">
        <v>47</v>
      </c>
      <c r="AL39" s="702" t="s">
        <v>955</v>
      </c>
      <c r="AM39" s="702" t="s">
        <v>741</v>
      </c>
      <c r="AN39" s="702" t="s">
        <v>741</v>
      </c>
      <c r="AO39" s="702" t="s">
        <v>741</v>
      </c>
      <c r="AP39" s="702" t="s">
        <v>741</v>
      </c>
      <c r="AQ39" s="702" t="s">
        <v>741</v>
      </c>
      <c r="AR39" s="702" t="s">
        <v>741</v>
      </c>
      <c r="AS39" s="702" t="s">
        <v>741</v>
      </c>
      <c r="AT39" s="916"/>
      <c r="AU39" s="907"/>
      <c r="AV39" s="907"/>
      <c r="AW39" s="886"/>
      <c r="AX39" s="882"/>
      <c r="AY39" s="882"/>
      <c r="AZ39" s="900"/>
      <c r="BA39" s="900"/>
      <c r="BB39" s="900"/>
      <c r="BC39" s="900"/>
      <c r="BD39" s="900"/>
      <c r="BE39" s="900"/>
      <c r="BF39" s="900"/>
      <c r="BG39" s="900"/>
      <c r="BH39" s="900"/>
      <c r="BI39" s="900"/>
      <c r="BJ39" s="900"/>
      <c r="BK39" s="908"/>
      <c r="BL39" s="936"/>
      <c r="BM39" s="932"/>
      <c r="BN39" s="908"/>
      <c r="BO39" s="564" t="s">
        <v>942</v>
      </c>
      <c r="BP39" s="204" t="s">
        <v>973</v>
      </c>
      <c r="BQ39" s="204" t="s">
        <v>938</v>
      </c>
      <c r="BR39" s="204" t="s">
        <v>983</v>
      </c>
      <c r="BS39" s="204" t="s">
        <v>981</v>
      </c>
      <c r="BT39" s="564"/>
      <c r="BU39" s="204"/>
      <c r="BV39" s="204"/>
      <c r="BW39" s="204"/>
      <c r="BX39" s="204"/>
      <c r="BY39" s="204"/>
      <c r="BZ39" s="204"/>
    </row>
    <row r="40" spans="1:78" ht="50.1" customHeight="1" x14ac:dyDescent="0.25">
      <c r="A40" s="942"/>
      <c r="B40" s="959"/>
      <c r="C40" s="965"/>
      <c r="D40" s="913"/>
      <c r="E40" s="945"/>
      <c r="F40" s="913"/>
      <c r="G40" s="962"/>
      <c r="H40" s="913"/>
      <c r="I40" s="913"/>
      <c r="J40" s="913"/>
      <c r="K40" s="913"/>
      <c r="L40" s="908"/>
      <c r="M40" s="913"/>
      <c r="N40" s="837"/>
      <c r="O40" s="837"/>
      <c r="P40" s="948"/>
      <c r="Q40" s="302" t="s">
        <v>943</v>
      </c>
      <c r="R40" s="302" t="s">
        <v>944</v>
      </c>
      <c r="S40" s="44">
        <v>0.05</v>
      </c>
      <c r="T40" s="372" t="s">
        <v>982</v>
      </c>
      <c r="U40" s="319" t="s">
        <v>931</v>
      </c>
      <c r="V40" s="319" t="s">
        <v>931</v>
      </c>
      <c r="W40" s="319" t="s">
        <v>931</v>
      </c>
      <c r="X40" s="319" t="s">
        <v>932</v>
      </c>
      <c r="Y40" s="319" t="s">
        <v>931</v>
      </c>
      <c r="Z40" s="319" t="s">
        <v>931</v>
      </c>
      <c r="AA40" s="319" t="s">
        <v>931</v>
      </c>
      <c r="AB40" s="319" t="s">
        <v>931</v>
      </c>
      <c r="AC40" s="319" t="s">
        <v>931</v>
      </c>
      <c r="AD40" s="319" t="s">
        <v>931</v>
      </c>
      <c r="AE40" s="319" t="s">
        <v>931</v>
      </c>
      <c r="AF40" s="319" t="s">
        <v>931</v>
      </c>
      <c r="AG40" s="319" t="s">
        <v>931</v>
      </c>
      <c r="AH40" s="303" t="s">
        <v>741</v>
      </c>
      <c r="AI40" s="303" t="s">
        <v>741</v>
      </c>
      <c r="AJ40" s="702" t="s">
        <v>741</v>
      </c>
      <c r="AK40" s="702" t="s">
        <v>47</v>
      </c>
      <c r="AL40" s="702" t="s">
        <v>955</v>
      </c>
      <c r="AM40" s="702" t="s">
        <v>741</v>
      </c>
      <c r="AN40" s="702" t="s">
        <v>741</v>
      </c>
      <c r="AO40" s="702" t="s">
        <v>741</v>
      </c>
      <c r="AP40" s="702" t="s">
        <v>741</v>
      </c>
      <c r="AQ40" s="702" t="s">
        <v>741</v>
      </c>
      <c r="AR40" s="702" t="s">
        <v>741</v>
      </c>
      <c r="AS40" s="702" t="s">
        <v>741</v>
      </c>
      <c r="AT40" s="916"/>
      <c r="AU40" s="907"/>
      <c r="AV40" s="907"/>
      <c r="AW40" s="886"/>
      <c r="AX40" s="882"/>
      <c r="AY40" s="882"/>
      <c r="AZ40" s="900"/>
      <c r="BA40" s="900"/>
      <c r="BB40" s="900"/>
      <c r="BC40" s="900"/>
      <c r="BD40" s="900"/>
      <c r="BE40" s="900"/>
      <c r="BF40" s="900"/>
      <c r="BG40" s="900"/>
      <c r="BH40" s="900"/>
      <c r="BI40" s="900"/>
      <c r="BJ40" s="900"/>
      <c r="BK40" s="908"/>
      <c r="BL40" s="936"/>
      <c r="BM40" s="932"/>
      <c r="BN40" s="908"/>
      <c r="BO40" s="564" t="s">
        <v>942</v>
      </c>
      <c r="BP40" s="204" t="s">
        <v>973</v>
      </c>
      <c r="BQ40" s="204" t="s">
        <v>938</v>
      </c>
      <c r="BR40" s="204" t="s">
        <v>984</v>
      </c>
      <c r="BS40" s="204" t="s">
        <v>981</v>
      </c>
      <c r="BT40" s="809"/>
      <c r="BU40" s="309"/>
      <c r="BV40" s="309"/>
      <c r="BW40" s="309"/>
      <c r="BX40" s="309"/>
      <c r="BY40" s="309"/>
      <c r="BZ40" s="309"/>
    </row>
    <row r="41" spans="1:78" ht="50.1" customHeight="1" x14ac:dyDescent="0.25">
      <c r="A41" s="942"/>
      <c r="B41" s="959"/>
      <c r="C41" s="965"/>
      <c r="D41" s="913"/>
      <c r="E41" s="945"/>
      <c r="F41" s="913"/>
      <c r="G41" s="962"/>
      <c r="H41" s="913"/>
      <c r="I41" s="913"/>
      <c r="J41" s="913"/>
      <c r="K41" s="913"/>
      <c r="L41" s="908"/>
      <c r="M41" s="913"/>
      <c r="N41" s="837"/>
      <c r="O41" s="837"/>
      <c r="P41" s="948"/>
      <c r="Q41" s="302" t="s">
        <v>912</v>
      </c>
      <c r="R41" s="302" t="s">
        <v>985</v>
      </c>
      <c r="S41" s="44">
        <v>0.2</v>
      </c>
      <c r="T41" s="372" t="s">
        <v>968</v>
      </c>
      <c r="U41" s="319" t="s">
        <v>931</v>
      </c>
      <c r="V41" s="319" t="s">
        <v>931</v>
      </c>
      <c r="W41" s="319" t="s">
        <v>931</v>
      </c>
      <c r="X41" s="319" t="s">
        <v>931</v>
      </c>
      <c r="Y41" s="319" t="s">
        <v>932</v>
      </c>
      <c r="Z41" s="319" t="s">
        <v>931</v>
      </c>
      <c r="AA41" s="319" t="s">
        <v>931</v>
      </c>
      <c r="AB41" s="319" t="s">
        <v>931</v>
      </c>
      <c r="AC41" s="319" t="s">
        <v>931</v>
      </c>
      <c r="AD41" s="319" t="s">
        <v>931</v>
      </c>
      <c r="AE41" s="319" t="s">
        <v>931</v>
      </c>
      <c r="AF41" s="319" t="s">
        <v>931</v>
      </c>
      <c r="AG41" s="319" t="s">
        <v>931</v>
      </c>
      <c r="AH41" s="303" t="s">
        <v>741</v>
      </c>
      <c r="AI41" s="303" t="s">
        <v>741</v>
      </c>
      <c r="AJ41" s="702" t="s">
        <v>741</v>
      </c>
      <c r="AK41" s="702" t="s">
        <v>741</v>
      </c>
      <c r="AL41" s="702" t="s">
        <v>47</v>
      </c>
      <c r="AM41" s="702" t="s">
        <v>741</v>
      </c>
      <c r="AN41" s="702" t="s">
        <v>741</v>
      </c>
      <c r="AO41" s="702" t="s">
        <v>741</v>
      </c>
      <c r="AP41" s="702" t="s">
        <v>741</v>
      </c>
      <c r="AQ41" s="702" t="s">
        <v>741</v>
      </c>
      <c r="AR41" s="702" t="s">
        <v>741</v>
      </c>
      <c r="AS41" s="702" t="s">
        <v>741</v>
      </c>
      <c r="AT41" s="916"/>
      <c r="AU41" s="907"/>
      <c r="AV41" s="907"/>
      <c r="AW41" s="886"/>
      <c r="AX41" s="882"/>
      <c r="AY41" s="882"/>
      <c r="AZ41" s="900"/>
      <c r="BA41" s="900"/>
      <c r="BB41" s="900"/>
      <c r="BC41" s="900"/>
      <c r="BD41" s="900"/>
      <c r="BE41" s="900"/>
      <c r="BF41" s="900"/>
      <c r="BG41" s="900"/>
      <c r="BH41" s="900"/>
      <c r="BI41" s="900"/>
      <c r="BJ41" s="900"/>
      <c r="BK41" s="908"/>
      <c r="BL41" s="936"/>
      <c r="BM41" s="932"/>
      <c r="BN41" s="908"/>
      <c r="BO41" s="564" t="s">
        <v>942</v>
      </c>
      <c r="BP41" s="204" t="s">
        <v>973</v>
      </c>
      <c r="BQ41" s="204" t="s">
        <v>938</v>
      </c>
      <c r="BR41" s="204" t="s">
        <v>939</v>
      </c>
      <c r="BS41" s="204" t="s">
        <v>986</v>
      </c>
      <c r="BT41" s="564"/>
      <c r="BU41" s="204"/>
      <c r="BV41" s="204"/>
      <c r="BW41" s="204"/>
      <c r="BX41" s="204"/>
      <c r="BY41" s="204"/>
      <c r="BZ41" s="204"/>
    </row>
    <row r="42" spans="1:78" ht="50.1" customHeight="1" x14ac:dyDescent="0.25">
      <c r="A42" s="942"/>
      <c r="B42" s="959"/>
      <c r="C42" s="965"/>
      <c r="D42" s="913"/>
      <c r="E42" s="945"/>
      <c r="F42" s="913"/>
      <c r="G42" s="962"/>
      <c r="H42" s="913"/>
      <c r="I42" s="913"/>
      <c r="J42" s="913"/>
      <c r="K42" s="913"/>
      <c r="L42" s="908"/>
      <c r="M42" s="913"/>
      <c r="N42" s="837"/>
      <c r="O42" s="837"/>
      <c r="P42" s="948"/>
      <c r="Q42" s="302" t="s">
        <v>912</v>
      </c>
      <c r="R42" s="302" t="s">
        <v>947</v>
      </c>
      <c r="S42" s="44">
        <v>0.15</v>
      </c>
      <c r="T42" s="372" t="s">
        <v>968</v>
      </c>
      <c r="U42" s="319" t="s">
        <v>931</v>
      </c>
      <c r="V42" s="319" t="s">
        <v>931</v>
      </c>
      <c r="W42" s="319" t="s">
        <v>931</v>
      </c>
      <c r="X42" s="319" t="s">
        <v>931</v>
      </c>
      <c r="Y42" s="319" t="s">
        <v>932</v>
      </c>
      <c r="Z42" s="319" t="s">
        <v>931</v>
      </c>
      <c r="AA42" s="319" t="s">
        <v>931</v>
      </c>
      <c r="AB42" s="319" t="s">
        <v>931</v>
      </c>
      <c r="AC42" s="319" t="s">
        <v>931</v>
      </c>
      <c r="AD42" s="319" t="s">
        <v>931</v>
      </c>
      <c r="AE42" s="319" t="s">
        <v>931</v>
      </c>
      <c r="AF42" s="319" t="s">
        <v>931</v>
      </c>
      <c r="AG42" s="319" t="s">
        <v>931</v>
      </c>
      <c r="AH42" s="303" t="s">
        <v>741</v>
      </c>
      <c r="AI42" s="303" t="s">
        <v>741</v>
      </c>
      <c r="AJ42" s="702" t="s">
        <v>741</v>
      </c>
      <c r="AK42" s="702" t="s">
        <v>741</v>
      </c>
      <c r="AL42" s="702" t="s">
        <v>47</v>
      </c>
      <c r="AM42" s="702" t="s">
        <v>741</v>
      </c>
      <c r="AN42" s="702" t="s">
        <v>741</v>
      </c>
      <c r="AO42" s="702" t="s">
        <v>741</v>
      </c>
      <c r="AP42" s="702" t="s">
        <v>741</v>
      </c>
      <c r="AQ42" s="702" t="s">
        <v>741</v>
      </c>
      <c r="AR42" s="702" t="s">
        <v>741</v>
      </c>
      <c r="AS42" s="702" t="s">
        <v>741</v>
      </c>
      <c r="AT42" s="916"/>
      <c r="AU42" s="907"/>
      <c r="AV42" s="907"/>
      <c r="AW42" s="886"/>
      <c r="AX42" s="882"/>
      <c r="AY42" s="882"/>
      <c r="AZ42" s="900"/>
      <c r="BA42" s="900"/>
      <c r="BB42" s="900"/>
      <c r="BC42" s="900"/>
      <c r="BD42" s="900"/>
      <c r="BE42" s="900"/>
      <c r="BF42" s="900"/>
      <c r="BG42" s="900"/>
      <c r="BH42" s="900"/>
      <c r="BI42" s="900"/>
      <c r="BJ42" s="900"/>
      <c r="BK42" s="908"/>
      <c r="BL42" s="936"/>
      <c r="BM42" s="932"/>
      <c r="BN42" s="908"/>
      <c r="BO42" s="564" t="s">
        <v>942</v>
      </c>
      <c r="BP42" s="204" t="s">
        <v>973</v>
      </c>
      <c r="BQ42" s="204" t="s">
        <v>938</v>
      </c>
      <c r="BR42" s="204" t="s">
        <v>939</v>
      </c>
      <c r="BS42" s="204" t="s">
        <v>987</v>
      </c>
      <c r="BT42" s="564"/>
      <c r="BU42" s="204"/>
      <c r="BV42" s="204"/>
      <c r="BW42" s="204"/>
      <c r="BX42" s="204"/>
      <c r="BY42" s="204"/>
      <c r="BZ42" s="204"/>
    </row>
    <row r="43" spans="1:78" ht="50.1" customHeight="1" x14ac:dyDescent="0.25">
      <c r="A43" s="942"/>
      <c r="B43" s="959"/>
      <c r="C43" s="965"/>
      <c r="D43" s="913"/>
      <c r="E43" s="945"/>
      <c r="F43" s="913"/>
      <c r="G43" s="962"/>
      <c r="H43" s="913"/>
      <c r="I43" s="913"/>
      <c r="J43" s="913"/>
      <c r="K43" s="913"/>
      <c r="L43" s="908"/>
      <c r="M43" s="913"/>
      <c r="N43" s="837"/>
      <c r="O43" s="837"/>
      <c r="P43" s="948"/>
      <c r="Q43" s="302" t="s">
        <v>912</v>
      </c>
      <c r="R43" s="302" t="s">
        <v>949</v>
      </c>
      <c r="S43" s="44">
        <v>0.15</v>
      </c>
      <c r="T43" s="372" t="s">
        <v>930</v>
      </c>
      <c r="U43" s="319" t="s">
        <v>931</v>
      </c>
      <c r="V43" s="319" t="s">
        <v>931</v>
      </c>
      <c r="W43" s="319" t="s">
        <v>931</v>
      </c>
      <c r="X43" s="319" t="s">
        <v>931</v>
      </c>
      <c r="Y43" s="319" t="s">
        <v>931</v>
      </c>
      <c r="Z43" s="319" t="s">
        <v>932</v>
      </c>
      <c r="AA43" s="319" t="s">
        <v>931</v>
      </c>
      <c r="AB43" s="319" t="s">
        <v>931</v>
      </c>
      <c r="AC43" s="319" t="s">
        <v>931</v>
      </c>
      <c r="AD43" s="319" t="s">
        <v>931</v>
      </c>
      <c r="AE43" s="319" t="s">
        <v>931</v>
      </c>
      <c r="AF43" s="319" t="s">
        <v>931</v>
      </c>
      <c r="AG43" s="319" t="s">
        <v>931</v>
      </c>
      <c r="AH43" s="303" t="s">
        <v>741</v>
      </c>
      <c r="AI43" s="303" t="s">
        <v>741</v>
      </c>
      <c r="AJ43" s="702" t="s">
        <v>741</v>
      </c>
      <c r="AK43" s="702" t="s">
        <v>741</v>
      </c>
      <c r="AL43" s="702" t="s">
        <v>741</v>
      </c>
      <c r="AM43" s="702" t="s">
        <v>741</v>
      </c>
      <c r="AN43" s="702" t="s">
        <v>741</v>
      </c>
      <c r="AO43" s="702" t="s">
        <v>741</v>
      </c>
      <c r="AP43" s="702" t="s">
        <v>741</v>
      </c>
      <c r="AQ43" s="702" t="s">
        <v>741</v>
      </c>
      <c r="AR43" s="702" t="s">
        <v>741</v>
      </c>
      <c r="AS43" s="702" t="s">
        <v>741</v>
      </c>
      <c r="AT43" s="916"/>
      <c r="AU43" s="907"/>
      <c r="AV43" s="907"/>
      <c r="AW43" s="886"/>
      <c r="AX43" s="882"/>
      <c r="AY43" s="882"/>
      <c r="AZ43" s="900"/>
      <c r="BA43" s="900"/>
      <c r="BB43" s="900"/>
      <c r="BC43" s="900"/>
      <c r="BD43" s="900"/>
      <c r="BE43" s="900"/>
      <c r="BF43" s="900"/>
      <c r="BG43" s="900"/>
      <c r="BH43" s="900"/>
      <c r="BI43" s="900"/>
      <c r="BJ43" s="900"/>
      <c r="BK43" s="908"/>
      <c r="BL43" s="936"/>
      <c r="BM43" s="932"/>
      <c r="BN43" s="908"/>
      <c r="BO43" s="564" t="s">
        <v>942</v>
      </c>
      <c r="BP43" s="204" t="s">
        <v>973</v>
      </c>
      <c r="BQ43" s="204" t="s">
        <v>938</v>
      </c>
      <c r="BR43" s="204" t="s">
        <v>939</v>
      </c>
      <c r="BS43" s="204" t="s">
        <v>940</v>
      </c>
      <c r="BT43" s="306"/>
      <c r="BU43" s="204"/>
      <c r="BV43" s="204"/>
      <c r="BW43" s="204"/>
      <c r="BX43" s="204"/>
      <c r="BY43" s="204"/>
      <c r="BZ43" s="204"/>
    </row>
    <row r="44" spans="1:78" ht="50.1" customHeight="1" x14ac:dyDescent="0.25">
      <c r="A44" s="943"/>
      <c r="B44" s="959"/>
      <c r="C44" s="965"/>
      <c r="D44" s="913"/>
      <c r="E44" s="945"/>
      <c r="F44" s="913"/>
      <c r="G44" s="962"/>
      <c r="H44" s="913"/>
      <c r="I44" s="913"/>
      <c r="J44" s="913"/>
      <c r="K44" s="913"/>
      <c r="L44" s="908"/>
      <c r="M44" s="913"/>
      <c r="N44" s="837"/>
      <c r="O44" s="836"/>
      <c r="P44" s="949"/>
      <c r="Q44" s="302" t="s">
        <v>950</v>
      </c>
      <c r="R44" s="302" t="s">
        <v>951</v>
      </c>
      <c r="S44" s="44">
        <v>0.05</v>
      </c>
      <c r="T44" s="372" t="s">
        <v>930</v>
      </c>
      <c r="U44" s="319" t="s">
        <v>931</v>
      </c>
      <c r="V44" s="319" t="s">
        <v>931</v>
      </c>
      <c r="W44" s="319" t="s">
        <v>931</v>
      </c>
      <c r="X44" s="319" t="s">
        <v>931</v>
      </c>
      <c r="Y44" s="319" t="s">
        <v>931</v>
      </c>
      <c r="Z44" s="319" t="s">
        <v>932</v>
      </c>
      <c r="AA44" s="319" t="s">
        <v>931</v>
      </c>
      <c r="AB44" s="319" t="s">
        <v>931</v>
      </c>
      <c r="AC44" s="319" t="s">
        <v>931</v>
      </c>
      <c r="AD44" s="319" t="s">
        <v>931</v>
      </c>
      <c r="AE44" s="319" t="s">
        <v>931</v>
      </c>
      <c r="AF44" s="319" t="s">
        <v>931</v>
      </c>
      <c r="AG44" s="319" t="s">
        <v>931</v>
      </c>
      <c r="AH44" s="303" t="s">
        <v>741</v>
      </c>
      <c r="AI44" s="303" t="s">
        <v>741</v>
      </c>
      <c r="AJ44" s="702" t="s">
        <v>741</v>
      </c>
      <c r="AK44" s="702" t="s">
        <v>741</v>
      </c>
      <c r="AL44" s="702" t="s">
        <v>741</v>
      </c>
      <c r="AM44" s="702" t="s">
        <v>741</v>
      </c>
      <c r="AN44" s="702" t="s">
        <v>741</v>
      </c>
      <c r="AO44" s="702" t="s">
        <v>741</v>
      </c>
      <c r="AP44" s="702" t="s">
        <v>741</v>
      </c>
      <c r="AQ44" s="702" t="s">
        <v>741</v>
      </c>
      <c r="AR44" s="702" t="s">
        <v>741</v>
      </c>
      <c r="AS44" s="702" t="s">
        <v>741</v>
      </c>
      <c r="AT44" s="917"/>
      <c r="AU44" s="871"/>
      <c r="AV44" s="871"/>
      <c r="AW44" s="885"/>
      <c r="AX44" s="883"/>
      <c r="AY44" s="883"/>
      <c r="AZ44" s="899"/>
      <c r="BA44" s="899"/>
      <c r="BB44" s="899"/>
      <c r="BC44" s="899"/>
      <c r="BD44" s="899"/>
      <c r="BE44" s="899"/>
      <c r="BF44" s="899"/>
      <c r="BG44" s="899"/>
      <c r="BH44" s="899"/>
      <c r="BI44" s="899"/>
      <c r="BJ44" s="899"/>
      <c r="BK44" s="897"/>
      <c r="BL44" s="936"/>
      <c r="BM44" s="932"/>
      <c r="BN44" s="897"/>
      <c r="BO44" s="564" t="s">
        <v>942</v>
      </c>
      <c r="BP44" s="204" t="s">
        <v>973</v>
      </c>
      <c r="BQ44" s="204" t="s">
        <v>938</v>
      </c>
      <c r="BR44" s="204" t="s">
        <v>939</v>
      </c>
      <c r="BS44" s="204" t="s">
        <v>940</v>
      </c>
      <c r="BT44" s="564"/>
      <c r="BU44" s="204"/>
      <c r="BV44" s="204"/>
      <c r="BW44" s="204"/>
      <c r="BX44" s="204"/>
      <c r="BY44" s="204"/>
      <c r="BZ44" s="204"/>
    </row>
    <row r="45" spans="1:78" ht="50.1" customHeight="1" x14ac:dyDescent="0.25">
      <c r="A45" s="941" t="s">
        <v>105</v>
      </c>
      <c r="B45" s="959"/>
      <c r="C45" s="965"/>
      <c r="D45" s="913"/>
      <c r="E45" s="945"/>
      <c r="F45" s="913"/>
      <c r="G45" s="962"/>
      <c r="H45" s="913"/>
      <c r="I45" s="913"/>
      <c r="J45" s="913"/>
      <c r="K45" s="913"/>
      <c r="L45" s="908"/>
      <c r="M45" s="913"/>
      <c r="N45" s="837"/>
      <c r="O45" s="835">
        <v>1</v>
      </c>
      <c r="P45" s="971" t="s">
        <v>988</v>
      </c>
      <c r="Q45" s="302" t="s">
        <v>912</v>
      </c>
      <c r="R45" s="302" t="s">
        <v>949</v>
      </c>
      <c r="S45" s="44">
        <v>0.95</v>
      </c>
      <c r="T45" s="679" t="s">
        <v>930</v>
      </c>
      <c r="U45" s="319" t="s">
        <v>931</v>
      </c>
      <c r="V45" s="319" t="s">
        <v>931</v>
      </c>
      <c r="W45" s="319" t="s">
        <v>931</v>
      </c>
      <c r="X45" s="319" t="s">
        <v>931</v>
      </c>
      <c r="Y45" s="319" t="s">
        <v>931</v>
      </c>
      <c r="Z45" s="319" t="s">
        <v>932</v>
      </c>
      <c r="AA45" s="319" t="s">
        <v>931</v>
      </c>
      <c r="AB45" s="319" t="s">
        <v>931</v>
      </c>
      <c r="AC45" s="319" t="s">
        <v>931</v>
      </c>
      <c r="AD45" s="319" t="s">
        <v>931</v>
      </c>
      <c r="AE45" s="319" t="s">
        <v>931</v>
      </c>
      <c r="AF45" s="319" t="s">
        <v>931</v>
      </c>
      <c r="AG45" s="319" t="s">
        <v>931</v>
      </c>
      <c r="AH45" s="303" t="s">
        <v>62</v>
      </c>
      <c r="AI45" s="303" t="s">
        <v>741</v>
      </c>
      <c r="AJ45" s="702" t="s">
        <v>62</v>
      </c>
      <c r="AK45" s="702" t="s">
        <v>741</v>
      </c>
      <c r="AL45" s="702" t="s">
        <v>741</v>
      </c>
      <c r="AM45" s="702" t="s">
        <v>741</v>
      </c>
      <c r="AN45" s="702" t="s">
        <v>741</v>
      </c>
      <c r="AO45" s="702" t="s">
        <v>741</v>
      </c>
      <c r="AP45" s="702" t="s">
        <v>741</v>
      </c>
      <c r="AQ45" s="702" t="s">
        <v>741</v>
      </c>
      <c r="AR45" s="702" t="s">
        <v>741</v>
      </c>
      <c r="AS45" s="702" t="s">
        <v>741</v>
      </c>
      <c r="AT45" s="915" t="s">
        <v>933</v>
      </c>
      <c r="AU45" s="870" t="s">
        <v>318</v>
      </c>
      <c r="AV45" s="870">
        <v>1</v>
      </c>
      <c r="AW45" s="904" t="s">
        <v>974</v>
      </c>
      <c r="AX45" s="881" t="s">
        <v>741</v>
      </c>
      <c r="AY45" s="881" t="s">
        <v>741</v>
      </c>
      <c r="AZ45" s="898" t="s">
        <v>62</v>
      </c>
      <c r="BA45" s="898" t="s">
        <v>741</v>
      </c>
      <c r="BB45" s="898" t="s">
        <v>741</v>
      </c>
      <c r="BC45" s="898" t="s">
        <v>741</v>
      </c>
      <c r="BD45" s="898" t="s">
        <v>741</v>
      </c>
      <c r="BE45" s="898" t="s">
        <v>741</v>
      </c>
      <c r="BF45" s="898" t="s">
        <v>741</v>
      </c>
      <c r="BG45" s="898" t="s">
        <v>741</v>
      </c>
      <c r="BH45" s="898" t="s">
        <v>741</v>
      </c>
      <c r="BI45" s="898" t="s">
        <v>741</v>
      </c>
      <c r="BJ45" s="898" t="s">
        <v>741</v>
      </c>
      <c r="BK45" s="896" t="s">
        <v>934</v>
      </c>
      <c r="BL45" s="936"/>
      <c r="BM45" s="932"/>
      <c r="BN45" s="896" t="s">
        <v>935</v>
      </c>
      <c r="BO45" s="564" t="s">
        <v>942</v>
      </c>
      <c r="BP45" s="204" t="s">
        <v>989</v>
      </c>
      <c r="BQ45" s="204" t="s">
        <v>990</v>
      </c>
      <c r="BR45" s="204" t="s">
        <v>939</v>
      </c>
      <c r="BS45" s="204" t="s">
        <v>940</v>
      </c>
      <c r="BT45" s="564"/>
      <c r="BU45" s="204"/>
      <c r="BV45" s="204"/>
      <c r="BW45" s="204"/>
      <c r="BX45" s="204"/>
      <c r="BY45" s="204"/>
      <c r="BZ45" s="204"/>
    </row>
    <row r="46" spans="1:78" ht="50.1" customHeight="1" x14ac:dyDescent="0.25">
      <c r="A46" s="943"/>
      <c r="B46" s="959"/>
      <c r="C46" s="965"/>
      <c r="D46" s="913"/>
      <c r="E46" s="945"/>
      <c r="F46" s="913"/>
      <c r="G46" s="962"/>
      <c r="H46" s="913"/>
      <c r="I46" s="913"/>
      <c r="J46" s="913"/>
      <c r="K46" s="913"/>
      <c r="L46" s="897"/>
      <c r="M46" s="914"/>
      <c r="N46" s="836"/>
      <c r="O46" s="836"/>
      <c r="P46" s="972"/>
      <c r="Q46" s="302" t="s">
        <v>950</v>
      </c>
      <c r="R46" s="302" t="s">
        <v>951</v>
      </c>
      <c r="S46" s="44">
        <v>0.05</v>
      </c>
      <c r="T46" s="679" t="s">
        <v>974</v>
      </c>
      <c r="U46" s="319" t="s">
        <v>931</v>
      </c>
      <c r="V46" s="319" t="s">
        <v>931</v>
      </c>
      <c r="W46" s="319" t="s">
        <v>931</v>
      </c>
      <c r="X46" s="319" t="s">
        <v>931</v>
      </c>
      <c r="Y46" s="319" t="s">
        <v>931</v>
      </c>
      <c r="Z46" s="319" t="s">
        <v>931</v>
      </c>
      <c r="AA46" s="319" t="s">
        <v>932</v>
      </c>
      <c r="AB46" s="319" t="s">
        <v>931</v>
      </c>
      <c r="AC46" s="319" t="s">
        <v>931</v>
      </c>
      <c r="AD46" s="319" t="s">
        <v>931</v>
      </c>
      <c r="AE46" s="319" t="s">
        <v>931</v>
      </c>
      <c r="AF46" s="319" t="s">
        <v>931</v>
      </c>
      <c r="AG46" s="319" t="s">
        <v>931</v>
      </c>
      <c r="AH46" s="303" t="s">
        <v>741</v>
      </c>
      <c r="AI46" s="303" t="s">
        <v>741</v>
      </c>
      <c r="AJ46" s="702" t="s">
        <v>741</v>
      </c>
      <c r="AK46" s="702" t="s">
        <v>741</v>
      </c>
      <c r="AL46" s="702" t="s">
        <v>741</v>
      </c>
      <c r="AM46" s="702" t="s">
        <v>741</v>
      </c>
      <c r="AN46" s="702" t="s">
        <v>741</v>
      </c>
      <c r="AO46" s="702" t="s">
        <v>741</v>
      </c>
      <c r="AP46" s="702" t="s">
        <v>741</v>
      </c>
      <c r="AQ46" s="702" t="s">
        <v>741</v>
      </c>
      <c r="AR46" s="702" t="s">
        <v>741</v>
      </c>
      <c r="AS46" s="702" t="s">
        <v>741</v>
      </c>
      <c r="AT46" s="917"/>
      <c r="AU46" s="871"/>
      <c r="AV46" s="871"/>
      <c r="AW46" s="906"/>
      <c r="AX46" s="883"/>
      <c r="AY46" s="883"/>
      <c r="AZ46" s="899"/>
      <c r="BA46" s="899"/>
      <c r="BB46" s="899"/>
      <c r="BC46" s="899"/>
      <c r="BD46" s="899"/>
      <c r="BE46" s="899"/>
      <c r="BF46" s="899"/>
      <c r="BG46" s="899"/>
      <c r="BH46" s="899"/>
      <c r="BI46" s="899"/>
      <c r="BJ46" s="899"/>
      <c r="BK46" s="897"/>
      <c r="BL46" s="937"/>
      <c r="BM46" s="932"/>
      <c r="BN46" s="897"/>
      <c r="BO46" s="564" t="s">
        <v>942</v>
      </c>
      <c r="BP46" s="204" t="s">
        <v>973</v>
      </c>
      <c r="BQ46" s="204" t="s">
        <v>938</v>
      </c>
      <c r="BR46" s="204" t="s">
        <v>939</v>
      </c>
      <c r="BS46" s="204" t="s">
        <v>940</v>
      </c>
      <c r="BT46" s="564"/>
      <c r="BU46" s="204"/>
      <c r="BV46" s="204"/>
      <c r="BW46" s="204"/>
      <c r="BX46" s="204"/>
      <c r="BY46" s="204"/>
      <c r="BZ46" s="204"/>
    </row>
    <row r="47" spans="1:78" ht="50.1" customHeight="1" x14ac:dyDescent="0.25">
      <c r="A47" s="767" t="s">
        <v>118</v>
      </c>
      <c r="B47" s="959"/>
      <c r="C47" s="965"/>
      <c r="D47" s="913"/>
      <c r="E47" s="945"/>
      <c r="F47" s="913"/>
      <c r="G47" s="962"/>
      <c r="H47" s="913"/>
      <c r="I47" s="913"/>
      <c r="J47" s="913"/>
      <c r="K47" s="913"/>
      <c r="L47" s="896" t="s">
        <v>991</v>
      </c>
      <c r="M47" s="912" t="s">
        <v>992</v>
      </c>
      <c r="N47" s="835" t="s">
        <v>993</v>
      </c>
      <c r="O47" s="746">
        <v>1</v>
      </c>
      <c r="P47" s="648" t="s">
        <v>994</v>
      </c>
      <c r="Q47" s="302" t="s">
        <v>912</v>
      </c>
      <c r="R47" s="302" t="s">
        <v>995</v>
      </c>
      <c r="S47" s="44">
        <v>1</v>
      </c>
      <c r="T47" s="372" t="s">
        <v>996</v>
      </c>
      <c r="U47" s="319" t="s">
        <v>931</v>
      </c>
      <c r="V47" s="319" t="s">
        <v>931</v>
      </c>
      <c r="W47" s="319" t="s">
        <v>931</v>
      </c>
      <c r="X47" s="319" t="s">
        <v>931</v>
      </c>
      <c r="Y47" s="319" t="s">
        <v>931</v>
      </c>
      <c r="Z47" s="319" t="s">
        <v>931</v>
      </c>
      <c r="AA47" s="319" t="s">
        <v>931</v>
      </c>
      <c r="AB47" s="319" t="s">
        <v>931</v>
      </c>
      <c r="AC47" s="319" t="s">
        <v>931</v>
      </c>
      <c r="AD47" s="319" t="s">
        <v>931</v>
      </c>
      <c r="AE47" s="319" t="s">
        <v>931</v>
      </c>
      <c r="AF47" s="319" t="s">
        <v>932</v>
      </c>
      <c r="AG47" s="319" t="s">
        <v>931</v>
      </c>
      <c r="AH47" s="303" t="s">
        <v>741</v>
      </c>
      <c r="AI47" s="303" t="s">
        <v>741</v>
      </c>
      <c r="AJ47" s="702" t="s">
        <v>741</v>
      </c>
      <c r="AK47" s="702" t="s">
        <v>741</v>
      </c>
      <c r="AL47" s="702" t="s">
        <v>741</v>
      </c>
      <c r="AM47" s="702" t="s">
        <v>741</v>
      </c>
      <c r="AN47" s="702" t="s">
        <v>741</v>
      </c>
      <c r="AO47" s="702" t="s">
        <v>741</v>
      </c>
      <c r="AP47" s="702" t="s">
        <v>741</v>
      </c>
      <c r="AQ47" s="702" t="s">
        <v>741</v>
      </c>
      <c r="AR47" s="702" t="s">
        <v>741</v>
      </c>
      <c r="AS47" s="702" t="s">
        <v>741</v>
      </c>
      <c r="AT47" s="302" t="s">
        <v>997</v>
      </c>
      <c r="AU47" s="776" t="s">
        <v>318</v>
      </c>
      <c r="AV47" s="776">
        <v>1</v>
      </c>
      <c r="AW47" s="774" t="s">
        <v>996</v>
      </c>
      <c r="AX47" s="752" t="s">
        <v>741</v>
      </c>
      <c r="AY47" s="752" t="s">
        <v>741</v>
      </c>
      <c r="AZ47" s="749" t="s">
        <v>741</v>
      </c>
      <c r="BA47" s="749" t="s">
        <v>741</v>
      </c>
      <c r="BB47" s="749" t="s">
        <v>741</v>
      </c>
      <c r="BC47" s="749" t="s">
        <v>741</v>
      </c>
      <c r="BD47" s="749" t="s">
        <v>741</v>
      </c>
      <c r="BE47" s="749" t="s">
        <v>741</v>
      </c>
      <c r="BF47" s="749" t="s">
        <v>741</v>
      </c>
      <c r="BG47" s="749" t="s">
        <v>741</v>
      </c>
      <c r="BH47" s="749" t="s">
        <v>741</v>
      </c>
      <c r="BI47" s="749" t="s">
        <v>741</v>
      </c>
      <c r="BJ47" s="749" t="s">
        <v>741</v>
      </c>
      <c r="BK47" s="762" t="s">
        <v>934</v>
      </c>
      <c r="BL47" s="565">
        <v>327703750</v>
      </c>
      <c r="BM47" s="932"/>
      <c r="BN47" s="762" t="s">
        <v>935</v>
      </c>
      <c r="BO47" s="564" t="s">
        <v>942</v>
      </c>
      <c r="BP47" s="204" t="s">
        <v>973</v>
      </c>
      <c r="BQ47" s="204" t="s">
        <v>938</v>
      </c>
      <c r="BR47" s="204" t="s">
        <v>939</v>
      </c>
      <c r="BS47" s="204" t="s">
        <v>940</v>
      </c>
      <c r="BT47" s="564"/>
      <c r="BU47" s="204"/>
      <c r="BV47" s="204"/>
      <c r="BW47" s="204"/>
      <c r="BX47" s="204"/>
      <c r="BY47" s="204"/>
      <c r="BZ47" s="204"/>
    </row>
    <row r="48" spans="1:78" ht="50.1" customHeight="1" x14ac:dyDescent="0.25">
      <c r="A48" s="571" t="s">
        <v>998</v>
      </c>
      <c r="B48" s="959"/>
      <c r="C48" s="965"/>
      <c r="D48" s="913"/>
      <c r="E48" s="945"/>
      <c r="F48" s="913"/>
      <c r="G48" s="962"/>
      <c r="H48" s="913"/>
      <c r="I48" s="913"/>
      <c r="J48" s="913"/>
      <c r="K48" s="913"/>
      <c r="L48" s="908"/>
      <c r="M48" s="913"/>
      <c r="N48" s="837"/>
      <c r="O48" s="570">
        <v>1</v>
      </c>
      <c r="P48" s="789" t="s">
        <v>999</v>
      </c>
      <c r="Q48" s="302" t="s">
        <v>912</v>
      </c>
      <c r="R48" s="302" t="s">
        <v>995</v>
      </c>
      <c r="S48" s="44">
        <v>1</v>
      </c>
      <c r="T48" s="372" t="s">
        <v>996</v>
      </c>
      <c r="U48" s="319" t="s">
        <v>931</v>
      </c>
      <c r="V48" s="319" t="s">
        <v>931</v>
      </c>
      <c r="W48" s="319" t="s">
        <v>931</v>
      </c>
      <c r="X48" s="319" t="s">
        <v>931</v>
      </c>
      <c r="Y48" s="319" t="s">
        <v>931</v>
      </c>
      <c r="Z48" s="319" t="s">
        <v>931</v>
      </c>
      <c r="AA48" s="319" t="s">
        <v>931</v>
      </c>
      <c r="AB48" s="319" t="s">
        <v>931</v>
      </c>
      <c r="AC48" s="319" t="s">
        <v>931</v>
      </c>
      <c r="AD48" s="319" t="s">
        <v>931</v>
      </c>
      <c r="AE48" s="319" t="s">
        <v>931</v>
      </c>
      <c r="AF48" s="319" t="s">
        <v>932</v>
      </c>
      <c r="AG48" s="319" t="s">
        <v>931</v>
      </c>
      <c r="AH48" s="303" t="s">
        <v>741</v>
      </c>
      <c r="AI48" s="303" t="s">
        <v>741</v>
      </c>
      <c r="AJ48" s="702" t="s">
        <v>741</v>
      </c>
      <c r="AK48" s="702" t="s">
        <v>741</v>
      </c>
      <c r="AL48" s="702" t="s">
        <v>741</v>
      </c>
      <c r="AM48" s="702" t="s">
        <v>741</v>
      </c>
      <c r="AN48" s="702" t="s">
        <v>741</v>
      </c>
      <c r="AO48" s="702" t="s">
        <v>741</v>
      </c>
      <c r="AP48" s="702" t="s">
        <v>741</v>
      </c>
      <c r="AQ48" s="702" t="s">
        <v>741</v>
      </c>
      <c r="AR48" s="702" t="s">
        <v>741</v>
      </c>
      <c r="AS48" s="702" t="s">
        <v>741</v>
      </c>
      <c r="AT48" s="302" t="s">
        <v>997</v>
      </c>
      <c r="AU48" s="572" t="s">
        <v>318</v>
      </c>
      <c r="AV48" s="572">
        <v>1</v>
      </c>
      <c r="AW48" s="647" t="s">
        <v>996</v>
      </c>
      <c r="AX48" s="494" t="s">
        <v>741</v>
      </c>
      <c r="AY48" s="494" t="s">
        <v>741</v>
      </c>
      <c r="AZ48" s="709" t="s">
        <v>741</v>
      </c>
      <c r="BA48" s="709" t="s">
        <v>741</v>
      </c>
      <c r="BB48" s="709" t="s">
        <v>741</v>
      </c>
      <c r="BC48" s="709" t="s">
        <v>741</v>
      </c>
      <c r="BD48" s="709" t="s">
        <v>741</v>
      </c>
      <c r="BE48" s="709" t="s">
        <v>741</v>
      </c>
      <c r="BF48" s="709" t="s">
        <v>741</v>
      </c>
      <c r="BG48" s="709" t="s">
        <v>741</v>
      </c>
      <c r="BH48" s="709" t="s">
        <v>741</v>
      </c>
      <c r="BI48" s="709" t="s">
        <v>741</v>
      </c>
      <c r="BJ48" s="709" t="s">
        <v>741</v>
      </c>
      <c r="BK48" s="759" t="s">
        <v>934</v>
      </c>
      <c r="BL48" s="566"/>
      <c r="BM48" s="932"/>
      <c r="BN48" s="759" t="s">
        <v>935</v>
      </c>
      <c r="BO48" s="564" t="s">
        <v>942</v>
      </c>
      <c r="BP48" s="204" t="s">
        <v>973</v>
      </c>
      <c r="BQ48" s="204" t="s">
        <v>938</v>
      </c>
      <c r="BR48" s="204" t="s">
        <v>939</v>
      </c>
      <c r="BS48" s="204" t="s">
        <v>940</v>
      </c>
      <c r="BT48" s="564"/>
      <c r="BU48" s="204"/>
      <c r="BV48" s="204"/>
      <c r="BW48" s="204"/>
      <c r="BX48" s="204"/>
      <c r="BY48" s="204"/>
      <c r="BZ48" s="204"/>
    </row>
    <row r="49" spans="1:78" ht="50.1" customHeight="1" x14ac:dyDescent="0.25">
      <c r="A49" s="767" t="s">
        <v>130</v>
      </c>
      <c r="B49" s="959"/>
      <c r="C49" s="965"/>
      <c r="D49" s="913"/>
      <c r="E49" s="945"/>
      <c r="F49" s="913"/>
      <c r="G49" s="962"/>
      <c r="H49" s="913"/>
      <c r="I49" s="913"/>
      <c r="J49" s="913"/>
      <c r="K49" s="913"/>
      <c r="L49" s="908"/>
      <c r="M49" s="913"/>
      <c r="N49" s="837"/>
      <c r="O49" s="746">
        <v>1</v>
      </c>
      <c r="P49" s="755" t="s">
        <v>1000</v>
      </c>
      <c r="Q49" s="302" t="s">
        <v>912</v>
      </c>
      <c r="R49" s="302" t="s">
        <v>995</v>
      </c>
      <c r="S49" s="44">
        <v>1</v>
      </c>
      <c r="T49" s="372" t="s">
        <v>996</v>
      </c>
      <c r="U49" s="319" t="s">
        <v>931</v>
      </c>
      <c r="V49" s="319" t="s">
        <v>931</v>
      </c>
      <c r="W49" s="319" t="s">
        <v>931</v>
      </c>
      <c r="X49" s="319" t="s">
        <v>931</v>
      </c>
      <c r="Y49" s="319" t="s">
        <v>931</v>
      </c>
      <c r="Z49" s="319" t="s">
        <v>931</v>
      </c>
      <c r="AA49" s="319" t="s">
        <v>931</v>
      </c>
      <c r="AB49" s="319" t="s">
        <v>931</v>
      </c>
      <c r="AC49" s="319" t="s">
        <v>931</v>
      </c>
      <c r="AD49" s="319" t="s">
        <v>931</v>
      </c>
      <c r="AE49" s="319" t="s">
        <v>931</v>
      </c>
      <c r="AF49" s="319" t="s">
        <v>932</v>
      </c>
      <c r="AG49" s="319" t="s">
        <v>931</v>
      </c>
      <c r="AH49" s="303" t="s">
        <v>741</v>
      </c>
      <c r="AI49" s="303" t="s">
        <v>741</v>
      </c>
      <c r="AJ49" s="702" t="s">
        <v>741</v>
      </c>
      <c r="AK49" s="702" t="s">
        <v>741</v>
      </c>
      <c r="AL49" s="702" t="s">
        <v>741</v>
      </c>
      <c r="AM49" s="702" t="s">
        <v>741</v>
      </c>
      <c r="AN49" s="702" t="s">
        <v>741</v>
      </c>
      <c r="AO49" s="702" t="s">
        <v>741</v>
      </c>
      <c r="AP49" s="702" t="s">
        <v>741</v>
      </c>
      <c r="AQ49" s="702" t="s">
        <v>741</v>
      </c>
      <c r="AR49" s="702" t="s">
        <v>741</v>
      </c>
      <c r="AS49" s="702" t="s">
        <v>741</v>
      </c>
      <c r="AT49" s="302" t="s">
        <v>997</v>
      </c>
      <c r="AU49" s="776" t="s">
        <v>318</v>
      </c>
      <c r="AV49" s="776">
        <v>1</v>
      </c>
      <c r="AW49" s="647" t="s">
        <v>996</v>
      </c>
      <c r="AX49" s="752" t="s">
        <v>741</v>
      </c>
      <c r="AY49" s="752" t="s">
        <v>741</v>
      </c>
      <c r="AZ49" s="749" t="s">
        <v>741</v>
      </c>
      <c r="BA49" s="749" t="s">
        <v>741</v>
      </c>
      <c r="BB49" s="749" t="s">
        <v>741</v>
      </c>
      <c r="BC49" s="749" t="s">
        <v>741</v>
      </c>
      <c r="BD49" s="749" t="s">
        <v>741</v>
      </c>
      <c r="BE49" s="749" t="s">
        <v>741</v>
      </c>
      <c r="BF49" s="749" t="s">
        <v>741</v>
      </c>
      <c r="BG49" s="749" t="s">
        <v>741</v>
      </c>
      <c r="BH49" s="749" t="s">
        <v>741</v>
      </c>
      <c r="BI49" s="749" t="s">
        <v>741</v>
      </c>
      <c r="BJ49" s="749" t="s">
        <v>741</v>
      </c>
      <c r="BK49" s="762" t="s">
        <v>934</v>
      </c>
      <c r="BL49" s="566"/>
      <c r="BM49" s="932"/>
      <c r="BN49" s="762" t="s">
        <v>935</v>
      </c>
      <c r="BO49" s="564" t="s">
        <v>942</v>
      </c>
      <c r="BP49" s="204" t="s">
        <v>973</v>
      </c>
      <c r="BQ49" s="204" t="s">
        <v>938</v>
      </c>
      <c r="BR49" s="204" t="s">
        <v>939</v>
      </c>
      <c r="BS49" s="204" t="s">
        <v>940</v>
      </c>
      <c r="BT49" s="809"/>
      <c r="BU49" s="309"/>
      <c r="BV49" s="309"/>
      <c r="BW49" s="309"/>
      <c r="BX49" s="309"/>
      <c r="BY49" s="309"/>
      <c r="BZ49" s="309"/>
    </row>
    <row r="50" spans="1:78" ht="50.1" customHeight="1" x14ac:dyDescent="0.25">
      <c r="A50" s="767" t="s">
        <v>140</v>
      </c>
      <c r="B50" s="959"/>
      <c r="C50" s="965"/>
      <c r="D50" s="913"/>
      <c r="E50" s="945"/>
      <c r="F50" s="913"/>
      <c r="G50" s="962"/>
      <c r="H50" s="913"/>
      <c r="I50" s="913"/>
      <c r="J50" s="913"/>
      <c r="K50" s="913"/>
      <c r="L50" s="908"/>
      <c r="M50" s="913"/>
      <c r="N50" s="837"/>
      <c r="O50" s="746">
        <v>1</v>
      </c>
      <c r="P50" s="755" t="s">
        <v>1001</v>
      </c>
      <c r="Q50" s="302" t="s">
        <v>912</v>
      </c>
      <c r="R50" s="302" t="s">
        <v>995</v>
      </c>
      <c r="S50" s="44">
        <v>1</v>
      </c>
      <c r="T50" s="372" t="s">
        <v>996</v>
      </c>
      <c r="U50" s="319" t="s">
        <v>931</v>
      </c>
      <c r="V50" s="319" t="s">
        <v>931</v>
      </c>
      <c r="W50" s="319" t="s">
        <v>931</v>
      </c>
      <c r="X50" s="319" t="s">
        <v>931</v>
      </c>
      <c r="Y50" s="319" t="s">
        <v>931</v>
      </c>
      <c r="Z50" s="319" t="s">
        <v>931</v>
      </c>
      <c r="AA50" s="319" t="s">
        <v>931</v>
      </c>
      <c r="AB50" s="319" t="s">
        <v>931</v>
      </c>
      <c r="AC50" s="319" t="s">
        <v>931</v>
      </c>
      <c r="AD50" s="319" t="s">
        <v>931</v>
      </c>
      <c r="AE50" s="319" t="s">
        <v>931</v>
      </c>
      <c r="AF50" s="319" t="s">
        <v>932</v>
      </c>
      <c r="AG50" s="319" t="s">
        <v>931</v>
      </c>
      <c r="AH50" s="303" t="s">
        <v>741</v>
      </c>
      <c r="AI50" s="303" t="s">
        <v>741</v>
      </c>
      <c r="AJ50" s="702" t="s">
        <v>741</v>
      </c>
      <c r="AK50" s="702" t="s">
        <v>741</v>
      </c>
      <c r="AL50" s="702" t="s">
        <v>741</v>
      </c>
      <c r="AM50" s="702" t="s">
        <v>741</v>
      </c>
      <c r="AN50" s="702" t="s">
        <v>741</v>
      </c>
      <c r="AO50" s="702" t="s">
        <v>741</v>
      </c>
      <c r="AP50" s="702" t="s">
        <v>741</v>
      </c>
      <c r="AQ50" s="702" t="s">
        <v>741</v>
      </c>
      <c r="AR50" s="702" t="s">
        <v>741</v>
      </c>
      <c r="AS50" s="702" t="s">
        <v>741</v>
      </c>
      <c r="AT50" s="302" t="s">
        <v>997</v>
      </c>
      <c r="AU50" s="776" t="s">
        <v>318</v>
      </c>
      <c r="AV50" s="776">
        <v>1</v>
      </c>
      <c r="AW50" s="647" t="s">
        <v>996</v>
      </c>
      <c r="AX50" s="752" t="s">
        <v>741</v>
      </c>
      <c r="AY50" s="752" t="s">
        <v>741</v>
      </c>
      <c r="AZ50" s="749" t="s">
        <v>741</v>
      </c>
      <c r="BA50" s="749" t="s">
        <v>741</v>
      </c>
      <c r="BB50" s="749" t="s">
        <v>741</v>
      </c>
      <c r="BC50" s="749" t="s">
        <v>741</v>
      </c>
      <c r="BD50" s="749" t="s">
        <v>741</v>
      </c>
      <c r="BE50" s="749" t="s">
        <v>741</v>
      </c>
      <c r="BF50" s="749" t="s">
        <v>741</v>
      </c>
      <c r="BG50" s="749" t="s">
        <v>741</v>
      </c>
      <c r="BH50" s="749" t="s">
        <v>741</v>
      </c>
      <c r="BI50" s="749" t="s">
        <v>741</v>
      </c>
      <c r="BJ50" s="749" t="s">
        <v>741</v>
      </c>
      <c r="BK50" s="762" t="s">
        <v>934</v>
      </c>
      <c r="BL50" s="566"/>
      <c r="BM50" s="932"/>
      <c r="BN50" s="762" t="s">
        <v>935</v>
      </c>
      <c r="BO50" s="564" t="s">
        <v>942</v>
      </c>
      <c r="BP50" s="204" t="s">
        <v>973</v>
      </c>
      <c r="BQ50" s="204" t="s">
        <v>938</v>
      </c>
      <c r="BR50" s="204" t="s">
        <v>939</v>
      </c>
      <c r="BS50" s="204" t="s">
        <v>940</v>
      </c>
      <c r="BT50" s="564"/>
      <c r="BU50" s="204"/>
      <c r="BV50" s="204"/>
      <c r="BW50" s="204"/>
      <c r="BX50" s="204"/>
      <c r="BY50" s="204"/>
      <c r="BZ50" s="204"/>
    </row>
    <row r="51" spans="1:78" ht="50.1" customHeight="1" x14ac:dyDescent="0.25">
      <c r="A51" s="767" t="s">
        <v>150</v>
      </c>
      <c r="B51" s="959"/>
      <c r="C51" s="965"/>
      <c r="D51" s="913"/>
      <c r="E51" s="945"/>
      <c r="F51" s="913"/>
      <c r="G51" s="962"/>
      <c r="H51" s="913"/>
      <c r="I51" s="913"/>
      <c r="J51" s="913"/>
      <c r="K51" s="913"/>
      <c r="L51" s="908"/>
      <c r="M51" s="913"/>
      <c r="N51" s="837"/>
      <c r="O51" s="746">
        <v>1</v>
      </c>
      <c r="P51" s="755" t="s">
        <v>1002</v>
      </c>
      <c r="Q51" s="766" t="s">
        <v>912</v>
      </c>
      <c r="R51" s="766" t="s">
        <v>995</v>
      </c>
      <c r="S51" s="374">
        <v>1</v>
      </c>
      <c r="T51" s="301" t="s">
        <v>996</v>
      </c>
      <c r="U51" s="320" t="s">
        <v>931</v>
      </c>
      <c r="V51" s="320" t="s">
        <v>931</v>
      </c>
      <c r="W51" s="320" t="s">
        <v>931</v>
      </c>
      <c r="X51" s="320" t="s">
        <v>931</v>
      </c>
      <c r="Y51" s="320" t="s">
        <v>931</v>
      </c>
      <c r="Z51" s="320" t="s">
        <v>931</v>
      </c>
      <c r="AA51" s="320" t="s">
        <v>931</v>
      </c>
      <c r="AB51" s="320" t="s">
        <v>931</v>
      </c>
      <c r="AC51" s="320" t="s">
        <v>931</v>
      </c>
      <c r="AD51" s="320" t="s">
        <v>931</v>
      </c>
      <c r="AE51" s="320" t="s">
        <v>931</v>
      </c>
      <c r="AF51" s="320" t="s">
        <v>932</v>
      </c>
      <c r="AG51" s="321" t="s">
        <v>931</v>
      </c>
      <c r="AH51" s="303" t="s">
        <v>741</v>
      </c>
      <c r="AI51" s="303" t="s">
        <v>741</v>
      </c>
      <c r="AJ51" s="702" t="s">
        <v>741</v>
      </c>
      <c r="AK51" s="702" t="s">
        <v>741</v>
      </c>
      <c r="AL51" s="702" t="s">
        <v>741</v>
      </c>
      <c r="AM51" s="702" t="s">
        <v>741</v>
      </c>
      <c r="AN51" s="702" t="s">
        <v>741</v>
      </c>
      <c r="AO51" s="702" t="s">
        <v>741</v>
      </c>
      <c r="AP51" s="702" t="s">
        <v>741</v>
      </c>
      <c r="AQ51" s="702" t="s">
        <v>741</v>
      </c>
      <c r="AR51" s="702" t="s">
        <v>741</v>
      </c>
      <c r="AS51" s="702" t="s">
        <v>741</v>
      </c>
      <c r="AT51" s="302" t="s">
        <v>997</v>
      </c>
      <c r="AU51" s="776" t="s">
        <v>318</v>
      </c>
      <c r="AV51" s="776">
        <v>1</v>
      </c>
      <c r="AW51" s="647" t="s">
        <v>996</v>
      </c>
      <c r="AX51" s="752" t="s">
        <v>741</v>
      </c>
      <c r="AY51" s="752" t="s">
        <v>741</v>
      </c>
      <c r="AZ51" s="749" t="s">
        <v>741</v>
      </c>
      <c r="BA51" s="749" t="s">
        <v>741</v>
      </c>
      <c r="BB51" s="749" t="s">
        <v>741</v>
      </c>
      <c r="BC51" s="749" t="s">
        <v>741</v>
      </c>
      <c r="BD51" s="749" t="s">
        <v>741</v>
      </c>
      <c r="BE51" s="749" t="s">
        <v>741</v>
      </c>
      <c r="BF51" s="749" t="s">
        <v>741</v>
      </c>
      <c r="BG51" s="749" t="s">
        <v>741</v>
      </c>
      <c r="BH51" s="749" t="s">
        <v>741</v>
      </c>
      <c r="BI51" s="749" t="s">
        <v>741</v>
      </c>
      <c r="BJ51" s="749" t="s">
        <v>741</v>
      </c>
      <c r="BK51" s="762" t="s">
        <v>934</v>
      </c>
      <c r="BL51" s="566"/>
      <c r="BM51" s="932"/>
      <c r="BN51" s="762" t="s">
        <v>935</v>
      </c>
      <c r="BO51" s="564" t="s">
        <v>942</v>
      </c>
      <c r="BP51" s="204" t="s">
        <v>973</v>
      </c>
      <c r="BQ51" s="204" t="s">
        <v>938</v>
      </c>
      <c r="BR51" s="204" t="s">
        <v>939</v>
      </c>
      <c r="BS51" s="204" t="s">
        <v>940</v>
      </c>
      <c r="BT51" s="564"/>
      <c r="BU51" s="204"/>
      <c r="BV51" s="204"/>
      <c r="BW51" s="204"/>
      <c r="BX51" s="204"/>
      <c r="BY51" s="204"/>
      <c r="BZ51" s="204"/>
    </row>
    <row r="52" spans="1:78" ht="50.1" customHeight="1" x14ac:dyDescent="0.25">
      <c r="A52" s="767" t="s">
        <v>1003</v>
      </c>
      <c r="B52" s="959"/>
      <c r="C52" s="965"/>
      <c r="D52" s="913"/>
      <c r="E52" s="945"/>
      <c r="F52" s="913"/>
      <c r="G52" s="962"/>
      <c r="H52" s="913"/>
      <c r="I52" s="913"/>
      <c r="J52" s="913"/>
      <c r="K52" s="913"/>
      <c r="L52" s="908"/>
      <c r="M52" s="913"/>
      <c r="N52" s="837"/>
      <c r="O52" s="746">
        <v>1</v>
      </c>
      <c r="P52" s="755" t="s">
        <v>1004</v>
      </c>
      <c r="Q52" s="302" t="s">
        <v>912</v>
      </c>
      <c r="R52" s="302" t="s">
        <v>995</v>
      </c>
      <c r="S52" s="44">
        <v>1</v>
      </c>
      <c r="T52" s="372" t="s">
        <v>996</v>
      </c>
      <c r="U52" s="319" t="s">
        <v>931</v>
      </c>
      <c r="V52" s="319" t="s">
        <v>931</v>
      </c>
      <c r="W52" s="319" t="s">
        <v>931</v>
      </c>
      <c r="X52" s="319" t="s">
        <v>931</v>
      </c>
      <c r="Y52" s="319" t="s">
        <v>931</v>
      </c>
      <c r="Z52" s="319" t="s">
        <v>931</v>
      </c>
      <c r="AA52" s="319" t="s">
        <v>931</v>
      </c>
      <c r="AB52" s="319" t="s">
        <v>931</v>
      </c>
      <c r="AC52" s="319" t="s">
        <v>931</v>
      </c>
      <c r="AD52" s="319" t="s">
        <v>931</v>
      </c>
      <c r="AE52" s="319" t="s">
        <v>931</v>
      </c>
      <c r="AF52" s="319" t="s">
        <v>932</v>
      </c>
      <c r="AG52" s="319" t="s">
        <v>931</v>
      </c>
      <c r="AH52" s="303" t="s">
        <v>741</v>
      </c>
      <c r="AI52" s="303" t="s">
        <v>741</v>
      </c>
      <c r="AJ52" s="702" t="s">
        <v>741</v>
      </c>
      <c r="AK52" s="702" t="s">
        <v>741</v>
      </c>
      <c r="AL52" s="702" t="s">
        <v>741</v>
      </c>
      <c r="AM52" s="702" t="s">
        <v>741</v>
      </c>
      <c r="AN52" s="702" t="s">
        <v>741</v>
      </c>
      <c r="AO52" s="702" t="s">
        <v>741</v>
      </c>
      <c r="AP52" s="702" t="s">
        <v>741</v>
      </c>
      <c r="AQ52" s="702" t="s">
        <v>741</v>
      </c>
      <c r="AR52" s="702" t="s">
        <v>741</v>
      </c>
      <c r="AS52" s="702" t="s">
        <v>741</v>
      </c>
      <c r="AT52" s="302" t="s">
        <v>997</v>
      </c>
      <c r="AU52" s="776" t="s">
        <v>318</v>
      </c>
      <c r="AV52" s="776">
        <v>1</v>
      </c>
      <c r="AW52" s="647" t="s">
        <v>996</v>
      </c>
      <c r="AX52" s="752" t="s">
        <v>741</v>
      </c>
      <c r="AY52" s="752" t="s">
        <v>741</v>
      </c>
      <c r="AZ52" s="749" t="s">
        <v>741</v>
      </c>
      <c r="BA52" s="749" t="s">
        <v>741</v>
      </c>
      <c r="BB52" s="749" t="s">
        <v>741</v>
      </c>
      <c r="BC52" s="749" t="s">
        <v>741</v>
      </c>
      <c r="BD52" s="749" t="s">
        <v>741</v>
      </c>
      <c r="BE52" s="749" t="s">
        <v>741</v>
      </c>
      <c r="BF52" s="749" t="s">
        <v>741</v>
      </c>
      <c r="BG52" s="749" t="s">
        <v>741</v>
      </c>
      <c r="BH52" s="749" t="s">
        <v>741</v>
      </c>
      <c r="BI52" s="749" t="s">
        <v>741</v>
      </c>
      <c r="BJ52" s="749" t="s">
        <v>741</v>
      </c>
      <c r="BK52" s="762" t="s">
        <v>934</v>
      </c>
      <c r="BL52" s="566"/>
      <c r="BM52" s="932"/>
      <c r="BN52" s="762" t="s">
        <v>935</v>
      </c>
      <c r="BO52" s="564" t="s">
        <v>942</v>
      </c>
      <c r="BP52" s="204" t="s">
        <v>973</v>
      </c>
      <c r="BQ52" s="204" t="s">
        <v>938</v>
      </c>
      <c r="BR52" s="204" t="s">
        <v>939</v>
      </c>
      <c r="BS52" s="204" t="s">
        <v>940</v>
      </c>
      <c r="BT52" s="564"/>
      <c r="BU52" s="204"/>
      <c r="BV52" s="204"/>
      <c r="BW52" s="204"/>
      <c r="BX52" s="204"/>
      <c r="BY52" s="204"/>
      <c r="BZ52" s="204"/>
    </row>
    <row r="53" spans="1:78" ht="50.1" customHeight="1" x14ac:dyDescent="0.25">
      <c r="A53" s="767" t="s">
        <v>1005</v>
      </c>
      <c r="B53" s="959"/>
      <c r="C53" s="965"/>
      <c r="D53" s="913"/>
      <c r="E53" s="945"/>
      <c r="F53" s="913"/>
      <c r="G53" s="962"/>
      <c r="H53" s="913"/>
      <c r="I53" s="913"/>
      <c r="J53" s="913"/>
      <c r="K53" s="913"/>
      <c r="L53" s="908"/>
      <c r="M53" s="913"/>
      <c r="N53" s="837"/>
      <c r="O53" s="746">
        <v>1</v>
      </c>
      <c r="P53" s="755" t="s">
        <v>1006</v>
      </c>
      <c r="Q53" s="302" t="s">
        <v>912</v>
      </c>
      <c r="R53" s="302" t="s">
        <v>995</v>
      </c>
      <c r="S53" s="44">
        <v>1</v>
      </c>
      <c r="T53" s="372" t="s">
        <v>996</v>
      </c>
      <c r="U53" s="319" t="s">
        <v>931</v>
      </c>
      <c r="V53" s="319" t="s">
        <v>931</v>
      </c>
      <c r="W53" s="319" t="s">
        <v>931</v>
      </c>
      <c r="X53" s="319" t="s">
        <v>931</v>
      </c>
      <c r="Y53" s="319" t="s">
        <v>931</v>
      </c>
      <c r="Z53" s="319" t="s">
        <v>931</v>
      </c>
      <c r="AA53" s="319" t="s">
        <v>931</v>
      </c>
      <c r="AB53" s="319" t="s">
        <v>931</v>
      </c>
      <c r="AC53" s="319" t="s">
        <v>931</v>
      </c>
      <c r="AD53" s="319" t="s">
        <v>931</v>
      </c>
      <c r="AE53" s="319" t="s">
        <v>931</v>
      </c>
      <c r="AF53" s="319" t="s">
        <v>932</v>
      </c>
      <c r="AG53" s="319" t="s">
        <v>931</v>
      </c>
      <c r="AH53" s="303" t="s">
        <v>741</v>
      </c>
      <c r="AI53" s="303" t="s">
        <v>741</v>
      </c>
      <c r="AJ53" s="702" t="s">
        <v>741</v>
      </c>
      <c r="AK53" s="702" t="s">
        <v>741</v>
      </c>
      <c r="AL53" s="702" t="s">
        <v>741</v>
      </c>
      <c r="AM53" s="702" t="s">
        <v>741</v>
      </c>
      <c r="AN53" s="702" t="s">
        <v>741</v>
      </c>
      <c r="AO53" s="702" t="s">
        <v>741</v>
      </c>
      <c r="AP53" s="702" t="s">
        <v>741</v>
      </c>
      <c r="AQ53" s="702" t="s">
        <v>741</v>
      </c>
      <c r="AR53" s="702" t="s">
        <v>741</v>
      </c>
      <c r="AS53" s="702" t="s">
        <v>741</v>
      </c>
      <c r="AT53" s="302" t="s">
        <v>997</v>
      </c>
      <c r="AU53" s="776" t="s">
        <v>318</v>
      </c>
      <c r="AV53" s="776">
        <v>1</v>
      </c>
      <c r="AW53" s="647" t="s">
        <v>996</v>
      </c>
      <c r="AX53" s="752" t="s">
        <v>741</v>
      </c>
      <c r="AY53" s="752" t="s">
        <v>741</v>
      </c>
      <c r="AZ53" s="749" t="s">
        <v>741</v>
      </c>
      <c r="BA53" s="749" t="s">
        <v>741</v>
      </c>
      <c r="BB53" s="749" t="s">
        <v>741</v>
      </c>
      <c r="BC53" s="749" t="s">
        <v>741</v>
      </c>
      <c r="BD53" s="749" t="s">
        <v>741</v>
      </c>
      <c r="BE53" s="749" t="s">
        <v>741</v>
      </c>
      <c r="BF53" s="749" t="s">
        <v>741</v>
      </c>
      <c r="BG53" s="749" t="s">
        <v>741</v>
      </c>
      <c r="BH53" s="749" t="s">
        <v>741</v>
      </c>
      <c r="BI53" s="749" t="s">
        <v>741</v>
      </c>
      <c r="BJ53" s="749" t="s">
        <v>741</v>
      </c>
      <c r="BK53" s="762" t="s">
        <v>934</v>
      </c>
      <c r="BL53" s="566"/>
      <c r="BM53" s="932"/>
      <c r="BN53" s="762" t="s">
        <v>935</v>
      </c>
      <c r="BO53" s="564" t="s">
        <v>942</v>
      </c>
      <c r="BP53" s="204" t="s">
        <v>973</v>
      </c>
      <c r="BQ53" s="204" t="s">
        <v>938</v>
      </c>
      <c r="BR53" s="204" t="s">
        <v>939</v>
      </c>
      <c r="BS53" s="204" t="s">
        <v>940</v>
      </c>
      <c r="BT53" s="564"/>
      <c r="BU53" s="204"/>
      <c r="BV53" s="204"/>
      <c r="BW53" s="204"/>
      <c r="BX53" s="204"/>
      <c r="BY53" s="204"/>
      <c r="BZ53" s="204"/>
    </row>
    <row r="54" spans="1:78" ht="50.1" customHeight="1" x14ac:dyDescent="0.25">
      <c r="A54" s="767" t="s">
        <v>163</v>
      </c>
      <c r="B54" s="959"/>
      <c r="C54" s="965"/>
      <c r="D54" s="913"/>
      <c r="E54" s="945"/>
      <c r="F54" s="913"/>
      <c r="G54" s="962"/>
      <c r="H54" s="913"/>
      <c r="I54" s="913"/>
      <c r="J54" s="913"/>
      <c r="K54" s="913"/>
      <c r="L54" s="908"/>
      <c r="M54" s="913"/>
      <c r="N54" s="837"/>
      <c r="O54" s="746">
        <v>1</v>
      </c>
      <c r="P54" s="755" t="s">
        <v>1007</v>
      </c>
      <c r="Q54" s="302" t="s">
        <v>912</v>
      </c>
      <c r="R54" s="302" t="s">
        <v>995</v>
      </c>
      <c r="S54" s="44">
        <v>1</v>
      </c>
      <c r="T54" s="372" t="s">
        <v>996</v>
      </c>
      <c r="U54" s="319" t="s">
        <v>931</v>
      </c>
      <c r="V54" s="319" t="s">
        <v>931</v>
      </c>
      <c r="W54" s="319" t="s">
        <v>931</v>
      </c>
      <c r="X54" s="319" t="s">
        <v>931</v>
      </c>
      <c r="Y54" s="319" t="s">
        <v>931</v>
      </c>
      <c r="Z54" s="319" t="s">
        <v>931</v>
      </c>
      <c r="AA54" s="319" t="s">
        <v>931</v>
      </c>
      <c r="AB54" s="319" t="s">
        <v>931</v>
      </c>
      <c r="AC54" s="319" t="s">
        <v>931</v>
      </c>
      <c r="AD54" s="319" t="s">
        <v>931</v>
      </c>
      <c r="AE54" s="319" t="s">
        <v>931</v>
      </c>
      <c r="AF54" s="319" t="s">
        <v>932</v>
      </c>
      <c r="AG54" s="319" t="s">
        <v>931</v>
      </c>
      <c r="AH54" s="303" t="s">
        <v>741</v>
      </c>
      <c r="AI54" s="303" t="s">
        <v>741</v>
      </c>
      <c r="AJ54" s="702" t="s">
        <v>741</v>
      </c>
      <c r="AK54" s="702" t="s">
        <v>741</v>
      </c>
      <c r="AL54" s="702" t="s">
        <v>741</v>
      </c>
      <c r="AM54" s="702" t="s">
        <v>741</v>
      </c>
      <c r="AN54" s="702" t="s">
        <v>741</v>
      </c>
      <c r="AO54" s="702" t="s">
        <v>741</v>
      </c>
      <c r="AP54" s="702" t="s">
        <v>741</v>
      </c>
      <c r="AQ54" s="702" t="s">
        <v>741</v>
      </c>
      <c r="AR54" s="702" t="s">
        <v>741</v>
      </c>
      <c r="AS54" s="702" t="s">
        <v>741</v>
      </c>
      <c r="AT54" s="302" t="s">
        <v>997</v>
      </c>
      <c r="AU54" s="776" t="s">
        <v>318</v>
      </c>
      <c r="AV54" s="776">
        <v>1</v>
      </c>
      <c r="AW54" s="647" t="s">
        <v>996</v>
      </c>
      <c r="AX54" s="752" t="s">
        <v>741</v>
      </c>
      <c r="AY54" s="752" t="s">
        <v>741</v>
      </c>
      <c r="AZ54" s="749" t="s">
        <v>741</v>
      </c>
      <c r="BA54" s="749" t="s">
        <v>741</v>
      </c>
      <c r="BB54" s="749" t="s">
        <v>741</v>
      </c>
      <c r="BC54" s="749" t="s">
        <v>741</v>
      </c>
      <c r="BD54" s="749" t="s">
        <v>741</v>
      </c>
      <c r="BE54" s="749" t="s">
        <v>741</v>
      </c>
      <c r="BF54" s="749" t="s">
        <v>741</v>
      </c>
      <c r="BG54" s="749" t="s">
        <v>741</v>
      </c>
      <c r="BH54" s="749" t="s">
        <v>741</v>
      </c>
      <c r="BI54" s="749" t="s">
        <v>741</v>
      </c>
      <c r="BJ54" s="749" t="s">
        <v>741</v>
      </c>
      <c r="BK54" s="762" t="s">
        <v>934</v>
      </c>
      <c r="BL54" s="566"/>
      <c r="BM54" s="932"/>
      <c r="BN54" s="762" t="s">
        <v>935</v>
      </c>
      <c r="BO54" s="564" t="s">
        <v>942</v>
      </c>
      <c r="BP54" s="204" t="s">
        <v>973</v>
      </c>
      <c r="BQ54" s="204" t="s">
        <v>938</v>
      </c>
      <c r="BR54" s="204" t="s">
        <v>939</v>
      </c>
      <c r="BS54" s="204" t="s">
        <v>940</v>
      </c>
      <c r="BT54" s="809"/>
      <c r="BU54" s="309"/>
      <c r="BV54" s="309"/>
      <c r="BW54" s="309"/>
      <c r="BX54" s="309"/>
      <c r="BY54" s="309"/>
      <c r="BZ54" s="309"/>
    </row>
    <row r="55" spans="1:78" ht="21.75" customHeight="1" x14ac:dyDescent="0.25">
      <c r="A55" s="511"/>
      <c r="B55" s="959"/>
      <c r="C55" s="965"/>
      <c r="D55" s="913"/>
      <c r="E55" s="945"/>
      <c r="F55" s="913"/>
      <c r="G55" s="962"/>
      <c r="H55" s="913"/>
      <c r="I55" s="913"/>
      <c r="J55" s="913"/>
      <c r="K55" s="913"/>
      <c r="L55" s="387"/>
      <c r="M55" s="388"/>
      <c r="N55" s="388"/>
      <c r="O55" s="388"/>
      <c r="P55" s="532"/>
      <c r="Q55" s="543" t="s">
        <v>912</v>
      </c>
      <c r="R55" s="532" t="s">
        <v>1008</v>
      </c>
      <c r="S55" s="468"/>
      <c r="T55" s="532"/>
      <c r="U55" s="388"/>
      <c r="V55" s="388"/>
      <c r="W55" s="388"/>
      <c r="X55" s="388"/>
      <c r="Y55" s="388"/>
      <c r="Z55" s="388"/>
      <c r="AA55" s="388"/>
      <c r="AB55" s="388"/>
      <c r="AC55" s="388"/>
      <c r="AD55" s="388"/>
      <c r="AE55" s="388"/>
      <c r="AF55" s="388"/>
      <c r="AG55" s="388"/>
      <c r="AH55" s="388"/>
      <c r="AI55" s="388"/>
      <c r="AJ55" s="388"/>
      <c r="AK55" s="388"/>
      <c r="AL55" s="388"/>
      <c r="AM55" s="388"/>
      <c r="AN55" s="388"/>
      <c r="AO55" s="388"/>
      <c r="AP55" s="388"/>
      <c r="AQ55" s="388"/>
      <c r="AR55" s="388"/>
      <c r="AS55" s="388"/>
      <c r="AT55" s="561"/>
      <c r="AU55" s="388"/>
      <c r="AV55" s="388"/>
      <c r="AW55" s="556"/>
      <c r="AX55" s="388"/>
      <c r="AY55" s="388"/>
      <c r="AZ55" s="721"/>
      <c r="BA55" s="721"/>
      <c r="BB55" s="721"/>
      <c r="BC55" s="721"/>
      <c r="BD55" s="721"/>
      <c r="BE55" s="721"/>
      <c r="BF55" s="721"/>
      <c r="BG55" s="721"/>
      <c r="BH55" s="721"/>
      <c r="BI55" s="721"/>
      <c r="BJ55" s="721"/>
      <c r="BK55" s="388"/>
      <c r="BL55" s="388"/>
      <c r="BM55" s="932"/>
      <c r="BN55" s="389"/>
      <c r="BO55" s="524"/>
      <c r="BP55" s="490"/>
      <c r="BQ55" s="490"/>
      <c r="BR55" s="490"/>
      <c r="BS55" s="369"/>
      <c r="BT55" s="810"/>
      <c r="BU55" s="369"/>
      <c r="BV55" s="369"/>
      <c r="BW55" s="369"/>
      <c r="BX55" s="369"/>
      <c r="BY55" s="369"/>
      <c r="BZ55" s="369"/>
    </row>
    <row r="56" spans="1:78" ht="60" customHeight="1" x14ac:dyDescent="0.25">
      <c r="A56" s="938" t="s">
        <v>1009</v>
      </c>
      <c r="B56" s="959"/>
      <c r="C56" s="965"/>
      <c r="D56" s="913"/>
      <c r="E56" s="945"/>
      <c r="F56" s="913"/>
      <c r="G56" s="962"/>
      <c r="H56" s="913"/>
      <c r="I56" s="913"/>
      <c r="J56" s="913"/>
      <c r="K56" s="913"/>
      <c r="L56" s="896" t="s">
        <v>925</v>
      </c>
      <c r="M56" s="912" t="s">
        <v>1010</v>
      </c>
      <c r="N56" s="835" t="s">
        <v>1011</v>
      </c>
      <c r="O56" s="835">
        <v>1</v>
      </c>
      <c r="P56" s="929" t="s">
        <v>1919</v>
      </c>
      <c r="Q56" s="758" t="s">
        <v>912</v>
      </c>
      <c r="R56" s="766" t="s">
        <v>929</v>
      </c>
      <c r="S56" s="374">
        <v>0.25</v>
      </c>
      <c r="T56" s="301" t="s">
        <v>960</v>
      </c>
      <c r="U56" s="320" t="s">
        <v>931</v>
      </c>
      <c r="V56" s="320" t="s">
        <v>931</v>
      </c>
      <c r="W56" s="320" t="s">
        <v>932</v>
      </c>
      <c r="X56" s="320" t="s">
        <v>931</v>
      </c>
      <c r="Y56" s="320" t="s">
        <v>931</v>
      </c>
      <c r="Z56" s="320" t="s">
        <v>931</v>
      </c>
      <c r="AA56" s="320" t="s">
        <v>931</v>
      </c>
      <c r="AB56" s="320" t="s">
        <v>931</v>
      </c>
      <c r="AC56" s="320" t="s">
        <v>931</v>
      </c>
      <c r="AD56" s="320" t="s">
        <v>931</v>
      </c>
      <c r="AE56" s="320" t="s">
        <v>931</v>
      </c>
      <c r="AF56" s="320" t="s">
        <v>931</v>
      </c>
      <c r="AG56" s="321" t="s">
        <v>931</v>
      </c>
      <c r="AH56" s="305" t="s">
        <v>741</v>
      </c>
      <c r="AI56" s="305" t="s">
        <v>741</v>
      </c>
      <c r="AJ56" s="702" t="s">
        <v>47</v>
      </c>
      <c r="AK56" s="702" t="s">
        <v>955</v>
      </c>
      <c r="AL56" s="702" t="s">
        <v>955</v>
      </c>
      <c r="AM56" s="702" t="s">
        <v>955</v>
      </c>
      <c r="AN56" s="702" t="s">
        <v>955</v>
      </c>
      <c r="AO56" s="702" t="s">
        <v>955</v>
      </c>
      <c r="AP56" s="702" t="s">
        <v>955</v>
      </c>
      <c r="AQ56" s="702" t="s">
        <v>955</v>
      </c>
      <c r="AR56" s="702" t="s">
        <v>955</v>
      </c>
      <c r="AS56" s="702" t="s">
        <v>955</v>
      </c>
      <c r="AT56" s="915" t="s">
        <v>933</v>
      </c>
      <c r="AU56" s="870" t="s">
        <v>318</v>
      </c>
      <c r="AV56" s="870">
        <v>1</v>
      </c>
      <c r="AW56" s="884" t="s">
        <v>974</v>
      </c>
      <c r="AX56" s="881" t="s">
        <v>741</v>
      </c>
      <c r="AY56" s="881" t="s">
        <v>741</v>
      </c>
      <c r="AZ56" s="898" t="s">
        <v>62</v>
      </c>
      <c r="BA56" s="898" t="s">
        <v>62</v>
      </c>
      <c r="BB56" s="898" t="s">
        <v>62</v>
      </c>
      <c r="BC56" s="898" t="s">
        <v>741</v>
      </c>
      <c r="BD56" s="898" t="s">
        <v>741</v>
      </c>
      <c r="BE56" s="898" t="s">
        <v>741</v>
      </c>
      <c r="BF56" s="898" t="s">
        <v>741</v>
      </c>
      <c r="BG56" s="898" t="s">
        <v>741</v>
      </c>
      <c r="BH56" s="898" t="s">
        <v>741</v>
      </c>
      <c r="BI56" s="898" t="s">
        <v>741</v>
      </c>
      <c r="BJ56" s="898" t="s">
        <v>741</v>
      </c>
      <c r="BK56" s="896" t="s">
        <v>934</v>
      </c>
      <c r="BL56" s="935">
        <v>1912070080</v>
      </c>
      <c r="BM56" s="932"/>
      <c r="BN56" s="896" t="s">
        <v>935</v>
      </c>
      <c r="BO56" s="564" t="s">
        <v>942</v>
      </c>
      <c r="BP56" s="644" t="s">
        <v>973</v>
      </c>
      <c r="BQ56" s="644" t="s">
        <v>1012</v>
      </c>
      <c r="BR56" s="307" t="s">
        <v>966</v>
      </c>
      <c r="BS56" s="307" t="s">
        <v>981</v>
      </c>
      <c r="BT56" s="564"/>
      <c r="BU56" s="307"/>
      <c r="BV56" s="308"/>
      <c r="BW56" s="308"/>
      <c r="BX56" s="307"/>
      <c r="BY56" s="307"/>
      <c r="BZ56" s="307"/>
    </row>
    <row r="57" spans="1:78" ht="60" customHeight="1" x14ac:dyDescent="0.25">
      <c r="A57" s="954"/>
      <c r="B57" s="959"/>
      <c r="C57" s="965"/>
      <c r="D57" s="913"/>
      <c r="E57" s="945"/>
      <c r="F57" s="913"/>
      <c r="G57" s="962"/>
      <c r="H57" s="913"/>
      <c r="I57" s="913"/>
      <c r="J57" s="913"/>
      <c r="K57" s="913"/>
      <c r="L57" s="908"/>
      <c r="M57" s="913"/>
      <c r="N57" s="837"/>
      <c r="O57" s="837"/>
      <c r="P57" s="967"/>
      <c r="Q57" s="375" t="s">
        <v>912</v>
      </c>
      <c r="R57" s="302" t="s">
        <v>941</v>
      </c>
      <c r="S57" s="44">
        <v>0.15</v>
      </c>
      <c r="T57" s="301" t="s">
        <v>960</v>
      </c>
      <c r="U57" s="320" t="s">
        <v>931</v>
      </c>
      <c r="V57" s="320" t="s">
        <v>931</v>
      </c>
      <c r="W57" s="320" t="s">
        <v>932</v>
      </c>
      <c r="X57" s="320" t="s">
        <v>931</v>
      </c>
      <c r="Y57" s="320" t="s">
        <v>931</v>
      </c>
      <c r="Z57" s="320" t="s">
        <v>931</v>
      </c>
      <c r="AA57" s="320" t="s">
        <v>931</v>
      </c>
      <c r="AB57" s="320" t="s">
        <v>931</v>
      </c>
      <c r="AC57" s="320" t="s">
        <v>931</v>
      </c>
      <c r="AD57" s="320" t="s">
        <v>931</v>
      </c>
      <c r="AE57" s="320" t="s">
        <v>931</v>
      </c>
      <c r="AF57" s="320" t="s">
        <v>931</v>
      </c>
      <c r="AG57" s="321" t="s">
        <v>931</v>
      </c>
      <c r="AH57" s="303" t="s">
        <v>741</v>
      </c>
      <c r="AI57" s="303" t="s">
        <v>741</v>
      </c>
      <c r="AJ57" s="702" t="s">
        <v>47</v>
      </c>
      <c r="AK57" s="702" t="s">
        <v>955</v>
      </c>
      <c r="AL57" s="702" t="s">
        <v>955</v>
      </c>
      <c r="AM57" s="702" t="s">
        <v>955</v>
      </c>
      <c r="AN57" s="702" t="s">
        <v>955</v>
      </c>
      <c r="AO57" s="702" t="s">
        <v>955</v>
      </c>
      <c r="AP57" s="702" t="s">
        <v>955</v>
      </c>
      <c r="AQ57" s="702" t="s">
        <v>955</v>
      </c>
      <c r="AR57" s="702" t="s">
        <v>955</v>
      </c>
      <c r="AS57" s="702" t="s">
        <v>955</v>
      </c>
      <c r="AT57" s="916"/>
      <c r="AU57" s="907"/>
      <c r="AV57" s="907"/>
      <c r="AW57" s="886"/>
      <c r="AX57" s="882"/>
      <c r="AY57" s="882"/>
      <c r="AZ57" s="900"/>
      <c r="BA57" s="900"/>
      <c r="BB57" s="900"/>
      <c r="BC57" s="900"/>
      <c r="BD57" s="900"/>
      <c r="BE57" s="900"/>
      <c r="BF57" s="900"/>
      <c r="BG57" s="900"/>
      <c r="BH57" s="900"/>
      <c r="BI57" s="900"/>
      <c r="BJ57" s="900"/>
      <c r="BK57" s="908"/>
      <c r="BL57" s="936"/>
      <c r="BM57" s="932"/>
      <c r="BN57" s="908"/>
      <c r="BO57" s="564" t="s">
        <v>942</v>
      </c>
      <c r="BP57" s="307" t="s">
        <v>973</v>
      </c>
      <c r="BQ57" s="308" t="s">
        <v>1013</v>
      </c>
      <c r="BR57" s="307" t="s">
        <v>966</v>
      </c>
      <c r="BS57" s="307" t="s">
        <v>981</v>
      </c>
      <c r="BT57" s="564"/>
      <c r="BU57" s="307"/>
      <c r="BV57" s="308"/>
      <c r="BW57" s="308"/>
      <c r="BX57" s="307"/>
      <c r="BY57" s="307"/>
      <c r="BZ57" s="307"/>
    </row>
    <row r="58" spans="1:78" ht="60" customHeight="1" x14ac:dyDescent="0.25">
      <c r="A58" s="954"/>
      <c r="B58" s="959"/>
      <c r="C58" s="965"/>
      <c r="D58" s="913"/>
      <c r="E58" s="945"/>
      <c r="F58" s="913"/>
      <c r="G58" s="962"/>
      <c r="H58" s="913"/>
      <c r="I58" s="913"/>
      <c r="J58" s="913"/>
      <c r="K58" s="913"/>
      <c r="L58" s="908"/>
      <c r="M58" s="913"/>
      <c r="N58" s="837"/>
      <c r="O58" s="837"/>
      <c r="P58" s="967"/>
      <c r="Q58" s="375" t="s">
        <v>943</v>
      </c>
      <c r="R58" s="302" t="s">
        <v>944</v>
      </c>
      <c r="S58" s="44">
        <v>0.05</v>
      </c>
      <c r="T58" s="301" t="s">
        <v>982</v>
      </c>
      <c r="U58" s="320" t="s">
        <v>931</v>
      </c>
      <c r="V58" s="320" t="s">
        <v>931</v>
      </c>
      <c r="W58" s="320" t="s">
        <v>931</v>
      </c>
      <c r="X58" s="320" t="s">
        <v>932</v>
      </c>
      <c r="Y58" s="320" t="s">
        <v>931</v>
      </c>
      <c r="Z58" s="320" t="s">
        <v>931</v>
      </c>
      <c r="AA58" s="320" t="s">
        <v>931</v>
      </c>
      <c r="AB58" s="320" t="s">
        <v>931</v>
      </c>
      <c r="AC58" s="320" t="s">
        <v>931</v>
      </c>
      <c r="AD58" s="320" t="s">
        <v>931</v>
      </c>
      <c r="AE58" s="320" t="s">
        <v>931</v>
      </c>
      <c r="AF58" s="320" t="s">
        <v>931</v>
      </c>
      <c r="AG58" s="321" t="s">
        <v>931</v>
      </c>
      <c r="AH58" s="303" t="s">
        <v>741</v>
      </c>
      <c r="AI58" s="303" t="s">
        <v>741</v>
      </c>
      <c r="AJ58" s="702" t="s">
        <v>741</v>
      </c>
      <c r="AK58" s="702" t="s">
        <v>47</v>
      </c>
      <c r="AL58" s="702" t="s">
        <v>955</v>
      </c>
      <c r="AM58" s="702" t="s">
        <v>741</v>
      </c>
      <c r="AN58" s="702" t="s">
        <v>741</v>
      </c>
      <c r="AO58" s="702" t="s">
        <v>741</v>
      </c>
      <c r="AP58" s="702" t="s">
        <v>741</v>
      </c>
      <c r="AQ58" s="702" t="s">
        <v>741</v>
      </c>
      <c r="AR58" s="702" t="s">
        <v>741</v>
      </c>
      <c r="AS58" s="702" t="s">
        <v>741</v>
      </c>
      <c r="AT58" s="916"/>
      <c r="AU58" s="907"/>
      <c r="AV58" s="907"/>
      <c r="AW58" s="886"/>
      <c r="AX58" s="882"/>
      <c r="AY58" s="882"/>
      <c r="AZ58" s="900"/>
      <c r="BA58" s="900"/>
      <c r="BB58" s="900"/>
      <c r="BC58" s="900"/>
      <c r="BD58" s="900"/>
      <c r="BE58" s="900"/>
      <c r="BF58" s="900"/>
      <c r="BG58" s="900"/>
      <c r="BH58" s="900"/>
      <c r="BI58" s="900"/>
      <c r="BJ58" s="900"/>
      <c r="BK58" s="908"/>
      <c r="BL58" s="936"/>
      <c r="BM58" s="932"/>
      <c r="BN58" s="908"/>
      <c r="BO58" s="564" t="s">
        <v>942</v>
      </c>
      <c r="BP58" s="307" t="s">
        <v>973</v>
      </c>
      <c r="BQ58" s="204" t="s">
        <v>938</v>
      </c>
      <c r="BR58" s="308" t="s">
        <v>1014</v>
      </c>
      <c r="BS58" s="307" t="s">
        <v>1015</v>
      </c>
      <c r="BT58" s="564"/>
      <c r="BU58" s="307"/>
      <c r="BV58" s="308"/>
      <c r="BW58" s="308"/>
      <c r="BX58" s="307"/>
      <c r="BY58" s="307"/>
      <c r="BZ58" s="307"/>
    </row>
    <row r="59" spans="1:78" ht="60" customHeight="1" x14ac:dyDescent="0.25">
      <c r="A59" s="954"/>
      <c r="B59" s="959"/>
      <c r="C59" s="965"/>
      <c r="D59" s="913"/>
      <c r="E59" s="945"/>
      <c r="F59" s="913"/>
      <c r="G59" s="962"/>
      <c r="H59" s="913"/>
      <c r="I59" s="913"/>
      <c r="J59" s="913"/>
      <c r="K59" s="913"/>
      <c r="L59" s="908"/>
      <c r="M59" s="913"/>
      <c r="N59" s="837"/>
      <c r="O59" s="837"/>
      <c r="P59" s="967"/>
      <c r="Q59" s="375" t="s">
        <v>912</v>
      </c>
      <c r="R59" s="302" t="s">
        <v>945</v>
      </c>
      <c r="S59" s="44">
        <v>0.2</v>
      </c>
      <c r="T59" s="301" t="s">
        <v>930</v>
      </c>
      <c r="U59" s="320" t="s">
        <v>931</v>
      </c>
      <c r="V59" s="320" t="s">
        <v>931</v>
      </c>
      <c r="W59" s="320" t="s">
        <v>931</v>
      </c>
      <c r="X59" s="320" t="s">
        <v>931</v>
      </c>
      <c r="Y59" s="320" t="s">
        <v>931</v>
      </c>
      <c r="Z59" s="320" t="s">
        <v>932</v>
      </c>
      <c r="AA59" s="320" t="s">
        <v>931</v>
      </c>
      <c r="AB59" s="320" t="s">
        <v>931</v>
      </c>
      <c r="AC59" s="320" t="s">
        <v>931</v>
      </c>
      <c r="AD59" s="320" t="s">
        <v>931</v>
      </c>
      <c r="AE59" s="320" t="s">
        <v>931</v>
      </c>
      <c r="AF59" s="320" t="s">
        <v>931</v>
      </c>
      <c r="AG59" s="321" t="s">
        <v>931</v>
      </c>
      <c r="AH59" s="303" t="s">
        <v>741</v>
      </c>
      <c r="AI59" s="303" t="s">
        <v>741</v>
      </c>
      <c r="AJ59" s="702" t="s">
        <v>741</v>
      </c>
      <c r="AK59" s="702" t="s">
        <v>741</v>
      </c>
      <c r="AL59" s="702" t="s">
        <v>741</v>
      </c>
      <c r="AM59" s="702" t="s">
        <v>741</v>
      </c>
      <c r="AN59" s="702" t="s">
        <v>741</v>
      </c>
      <c r="AO59" s="702" t="s">
        <v>741</v>
      </c>
      <c r="AP59" s="702" t="s">
        <v>741</v>
      </c>
      <c r="AQ59" s="702" t="s">
        <v>741</v>
      </c>
      <c r="AR59" s="702" t="s">
        <v>741</v>
      </c>
      <c r="AS59" s="702" t="s">
        <v>741</v>
      </c>
      <c r="AT59" s="916"/>
      <c r="AU59" s="907"/>
      <c r="AV59" s="907"/>
      <c r="AW59" s="886"/>
      <c r="AX59" s="882"/>
      <c r="AY59" s="882"/>
      <c r="AZ59" s="900"/>
      <c r="BA59" s="900"/>
      <c r="BB59" s="900"/>
      <c r="BC59" s="900"/>
      <c r="BD59" s="900"/>
      <c r="BE59" s="900"/>
      <c r="BF59" s="900"/>
      <c r="BG59" s="900"/>
      <c r="BH59" s="900"/>
      <c r="BI59" s="900"/>
      <c r="BJ59" s="900"/>
      <c r="BK59" s="908"/>
      <c r="BL59" s="936"/>
      <c r="BM59" s="932"/>
      <c r="BN59" s="908"/>
      <c r="BO59" s="564" t="s">
        <v>942</v>
      </c>
      <c r="BP59" s="307" t="s">
        <v>973</v>
      </c>
      <c r="BQ59" s="204" t="s">
        <v>938</v>
      </c>
      <c r="BR59" s="307" t="s">
        <v>939</v>
      </c>
      <c r="BS59" s="564" t="s">
        <v>940</v>
      </c>
      <c r="BT59" s="564"/>
      <c r="BU59" s="307"/>
      <c r="BV59" s="308"/>
      <c r="BW59" s="308"/>
      <c r="BX59" s="307"/>
      <c r="BY59" s="307"/>
      <c r="BZ59" s="307"/>
    </row>
    <row r="60" spans="1:78" ht="60" customHeight="1" x14ac:dyDescent="0.25">
      <c r="A60" s="954"/>
      <c r="B60" s="959"/>
      <c r="C60" s="965"/>
      <c r="D60" s="913"/>
      <c r="E60" s="945"/>
      <c r="F60" s="913"/>
      <c r="G60" s="962"/>
      <c r="H60" s="913"/>
      <c r="I60" s="913"/>
      <c r="J60" s="913"/>
      <c r="K60" s="913"/>
      <c r="L60" s="908"/>
      <c r="M60" s="913"/>
      <c r="N60" s="837"/>
      <c r="O60" s="837"/>
      <c r="P60" s="967"/>
      <c r="Q60" s="375" t="s">
        <v>912</v>
      </c>
      <c r="R60" s="302" t="s">
        <v>947</v>
      </c>
      <c r="S60" s="44">
        <v>0.15</v>
      </c>
      <c r="T60" s="301" t="s">
        <v>930</v>
      </c>
      <c r="U60" s="320" t="s">
        <v>931</v>
      </c>
      <c r="V60" s="320" t="s">
        <v>931</v>
      </c>
      <c r="W60" s="320" t="s">
        <v>931</v>
      </c>
      <c r="X60" s="320" t="s">
        <v>931</v>
      </c>
      <c r="Y60" s="320" t="s">
        <v>931</v>
      </c>
      <c r="Z60" s="320" t="s">
        <v>932</v>
      </c>
      <c r="AA60" s="320" t="s">
        <v>931</v>
      </c>
      <c r="AB60" s="320" t="s">
        <v>931</v>
      </c>
      <c r="AC60" s="320" t="s">
        <v>931</v>
      </c>
      <c r="AD60" s="320" t="s">
        <v>931</v>
      </c>
      <c r="AE60" s="320" t="s">
        <v>931</v>
      </c>
      <c r="AF60" s="320" t="s">
        <v>931</v>
      </c>
      <c r="AG60" s="321" t="s">
        <v>931</v>
      </c>
      <c r="AH60" s="303" t="s">
        <v>741</v>
      </c>
      <c r="AI60" s="303" t="s">
        <v>741</v>
      </c>
      <c r="AJ60" s="702" t="s">
        <v>741</v>
      </c>
      <c r="AK60" s="702" t="s">
        <v>741</v>
      </c>
      <c r="AL60" s="702" t="s">
        <v>741</v>
      </c>
      <c r="AM60" s="702" t="s">
        <v>741</v>
      </c>
      <c r="AN60" s="702" t="s">
        <v>741</v>
      </c>
      <c r="AO60" s="702" t="s">
        <v>741</v>
      </c>
      <c r="AP60" s="702" t="s">
        <v>741</v>
      </c>
      <c r="AQ60" s="702" t="s">
        <v>741</v>
      </c>
      <c r="AR60" s="702" t="s">
        <v>741</v>
      </c>
      <c r="AS60" s="702" t="s">
        <v>741</v>
      </c>
      <c r="AT60" s="916"/>
      <c r="AU60" s="907"/>
      <c r="AV60" s="907"/>
      <c r="AW60" s="886"/>
      <c r="AX60" s="882"/>
      <c r="AY60" s="882"/>
      <c r="AZ60" s="900"/>
      <c r="BA60" s="900"/>
      <c r="BB60" s="900"/>
      <c r="BC60" s="900"/>
      <c r="BD60" s="900"/>
      <c r="BE60" s="900"/>
      <c r="BF60" s="900"/>
      <c r="BG60" s="900"/>
      <c r="BH60" s="900"/>
      <c r="BI60" s="900"/>
      <c r="BJ60" s="900"/>
      <c r="BK60" s="908"/>
      <c r="BL60" s="936"/>
      <c r="BM60" s="932"/>
      <c r="BN60" s="908"/>
      <c r="BO60" s="564" t="s">
        <v>942</v>
      </c>
      <c r="BP60" s="307" t="s">
        <v>973</v>
      </c>
      <c r="BQ60" s="204" t="s">
        <v>938</v>
      </c>
      <c r="BR60" s="307" t="s">
        <v>939</v>
      </c>
      <c r="BS60" s="564" t="s">
        <v>940</v>
      </c>
      <c r="BT60" s="564"/>
      <c r="BU60" s="307"/>
      <c r="BV60" s="308"/>
      <c r="BW60" s="308"/>
      <c r="BX60" s="307"/>
      <c r="BY60" s="307"/>
      <c r="BZ60" s="307"/>
    </row>
    <row r="61" spans="1:78" ht="60" customHeight="1" x14ac:dyDescent="0.25">
      <c r="A61" s="954"/>
      <c r="B61" s="959"/>
      <c r="C61" s="965"/>
      <c r="D61" s="913"/>
      <c r="E61" s="945"/>
      <c r="F61" s="913"/>
      <c r="G61" s="962"/>
      <c r="H61" s="913"/>
      <c r="I61" s="913"/>
      <c r="J61" s="913"/>
      <c r="K61" s="913"/>
      <c r="L61" s="908"/>
      <c r="M61" s="913"/>
      <c r="N61" s="837"/>
      <c r="O61" s="837"/>
      <c r="P61" s="967"/>
      <c r="Q61" s="375" t="s">
        <v>912</v>
      </c>
      <c r="R61" s="302" t="s">
        <v>949</v>
      </c>
      <c r="S61" s="44">
        <v>0.15</v>
      </c>
      <c r="T61" s="301" t="s">
        <v>930</v>
      </c>
      <c r="U61" s="320" t="s">
        <v>931</v>
      </c>
      <c r="V61" s="320" t="s">
        <v>931</v>
      </c>
      <c r="W61" s="320" t="s">
        <v>931</v>
      </c>
      <c r="X61" s="320" t="s">
        <v>931</v>
      </c>
      <c r="Y61" s="320" t="s">
        <v>931</v>
      </c>
      <c r="Z61" s="320" t="s">
        <v>932</v>
      </c>
      <c r="AA61" s="320" t="s">
        <v>931</v>
      </c>
      <c r="AB61" s="320" t="s">
        <v>931</v>
      </c>
      <c r="AC61" s="320" t="s">
        <v>931</v>
      </c>
      <c r="AD61" s="320" t="s">
        <v>931</v>
      </c>
      <c r="AE61" s="320" t="s">
        <v>931</v>
      </c>
      <c r="AF61" s="320" t="s">
        <v>931</v>
      </c>
      <c r="AG61" s="321" t="s">
        <v>931</v>
      </c>
      <c r="AH61" s="303" t="s">
        <v>741</v>
      </c>
      <c r="AI61" s="303" t="s">
        <v>741</v>
      </c>
      <c r="AJ61" s="702" t="s">
        <v>741</v>
      </c>
      <c r="AK61" s="702" t="s">
        <v>741</v>
      </c>
      <c r="AL61" s="702" t="s">
        <v>741</v>
      </c>
      <c r="AM61" s="702" t="s">
        <v>741</v>
      </c>
      <c r="AN61" s="702" t="s">
        <v>741</v>
      </c>
      <c r="AO61" s="702" t="s">
        <v>741</v>
      </c>
      <c r="AP61" s="702" t="s">
        <v>741</v>
      </c>
      <c r="AQ61" s="702" t="s">
        <v>741</v>
      </c>
      <c r="AR61" s="702" t="s">
        <v>741</v>
      </c>
      <c r="AS61" s="702" t="s">
        <v>741</v>
      </c>
      <c r="AT61" s="916"/>
      <c r="AU61" s="907"/>
      <c r="AV61" s="907"/>
      <c r="AW61" s="886"/>
      <c r="AX61" s="882"/>
      <c r="AY61" s="882"/>
      <c r="AZ61" s="900"/>
      <c r="BA61" s="900"/>
      <c r="BB61" s="900"/>
      <c r="BC61" s="900"/>
      <c r="BD61" s="900"/>
      <c r="BE61" s="900"/>
      <c r="BF61" s="900"/>
      <c r="BG61" s="900"/>
      <c r="BH61" s="900"/>
      <c r="BI61" s="900"/>
      <c r="BJ61" s="900"/>
      <c r="BK61" s="908"/>
      <c r="BL61" s="936"/>
      <c r="BM61" s="932"/>
      <c r="BN61" s="908"/>
      <c r="BO61" s="564" t="s">
        <v>942</v>
      </c>
      <c r="BP61" s="307" t="s">
        <v>973</v>
      </c>
      <c r="BQ61" s="204" t="s">
        <v>938</v>
      </c>
      <c r="BR61" s="307" t="s">
        <v>939</v>
      </c>
      <c r="BS61" s="564" t="s">
        <v>940</v>
      </c>
      <c r="BT61" s="564"/>
      <c r="BU61" s="307"/>
      <c r="BV61" s="308"/>
      <c r="BW61" s="308"/>
      <c r="BX61" s="307"/>
      <c r="BY61" s="307"/>
      <c r="BZ61" s="307"/>
    </row>
    <row r="62" spans="1:78" ht="60" customHeight="1" x14ac:dyDescent="0.25">
      <c r="A62" s="939"/>
      <c r="B62" s="959"/>
      <c r="C62" s="965"/>
      <c r="D62" s="913"/>
      <c r="E62" s="945"/>
      <c r="F62" s="913"/>
      <c r="G62" s="962"/>
      <c r="H62" s="913"/>
      <c r="I62" s="913"/>
      <c r="J62" s="913"/>
      <c r="K62" s="913"/>
      <c r="L62" s="908"/>
      <c r="M62" s="914"/>
      <c r="N62" s="837"/>
      <c r="O62" s="836"/>
      <c r="P62" s="930"/>
      <c r="Q62" s="302" t="s">
        <v>950</v>
      </c>
      <c r="R62" s="302" t="s">
        <v>951</v>
      </c>
      <c r="S62" s="44">
        <v>0.05</v>
      </c>
      <c r="T62" s="372" t="s">
        <v>974</v>
      </c>
      <c r="U62" s="319" t="s">
        <v>931</v>
      </c>
      <c r="V62" s="319" t="s">
        <v>931</v>
      </c>
      <c r="W62" s="319" t="s">
        <v>931</v>
      </c>
      <c r="X62" s="319" t="s">
        <v>931</v>
      </c>
      <c r="Y62" s="319" t="s">
        <v>931</v>
      </c>
      <c r="Z62" s="319" t="s">
        <v>931</v>
      </c>
      <c r="AA62" s="319" t="s">
        <v>932</v>
      </c>
      <c r="AB62" s="319" t="s">
        <v>931</v>
      </c>
      <c r="AC62" s="319" t="s">
        <v>931</v>
      </c>
      <c r="AD62" s="319" t="s">
        <v>931</v>
      </c>
      <c r="AE62" s="319" t="s">
        <v>931</v>
      </c>
      <c r="AF62" s="319" t="s">
        <v>931</v>
      </c>
      <c r="AG62" s="319" t="s">
        <v>931</v>
      </c>
      <c r="AH62" s="303" t="s">
        <v>741</v>
      </c>
      <c r="AI62" s="303" t="s">
        <v>741</v>
      </c>
      <c r="AJ62" s="702" t="s">
        <v>741</v>
      </c>
      <c r="AK62" s="702" t="s">
        <v>741</v>
      </c>
      <c r="AL62" s="702" t="s">
        <v>741</v>
      </c>
      <c r="AM62" s="702" t="s">
        <v>741</v>
      </c>
      <c r="AN62" s="702" t="s">
        <v>741</v>
      </c>
      <c r="AO62" s="702" t="s">
        <v>741</v>
      </c>
      <c r="AP62" s="702" t="s">
        <v>741</v>
      </c>
      <c r="AQ62" s="702" t="s">
        <v>741</v>
      </c>
      <c r="AR62" s="702" t="s">
        <v>741</v>
      </c>
      <c r="AS62" s="702" t="s">
        <v>741</v>
      </c>
      <c r="AT62" s="917"/>
      <c r="AU62" s="871"/>
      <c r="AV62" s="871"/>
      <c r="AW62" s="885"/>
      <c r="AX62" s="883"/>
      <c r="AY62" s="883"/>
      <c r="AZ62" s="899"/>
      <c r="BA62" s="899"/>
      <c r="BB62" s="899"/>
      <c r="BC62" s="899"/>
      <c r="BD62" s="899"/>
      <c r="BE62" s="899"/>
      <c r="BF62" s="899"/>
      <c r="BG62" s="899"/>
      <c r="BH62" s="899"/>
      <c r="BI62" s="899"/>
      <c r="BJ62" s="899"/>
      <c r="BK62" s="897"/>
      <c r="BL62" s="936"/>
      <c r="BM62" s="932"/>
      <c r="BN62" s="897"/>
      <c r="BO62" s="564" t="s">
        <v>942</v>
      </c>
      <c r="BP62" s="307" t="s">
        <v>973</v>
      </c>
      <c r="BQ62" s="204" t="s">
        <v>938</v>
      </c>
      <c r="BR62" s="307" t="s">
        <v>939</v>
      </c>
      <c r="BS62" s="564" t="s">
        <v>940</v>
      </c>
      <c r="BT62" s="564"/>
      <c r="BU62" s="307"/>
      <c r="BV62" s="308"/>
      <c r="BW62" s="308"/>
      <c r="BX62" s="307"/>
      <c r="BY62" s="307"/>
      <c r="BZ62" s="307"/>
    </row>
    <row r="63" spans="1:78" ht="89.25" customHeight="1" x14ac:dyDescent="0.25">
      <c r="A63" s="938" t="s">
        <v>251</v>
      </c>
      <c r="B63" s="959"/>
      <c r="C63" s="965"/>
      <c r="D63" s="913"/>
      <c r="E63" s="945"/>
      <c r="F63" s="913"/>
      <c r="G63" s="962"/>
      <c r="H63" s="913"/>
      <c r="I63" s="913"/>
      <c r="J63" s="913"/>
      <c r="K63" s="913"/>
      <c r="L63" s="908"/>
      <c r="M63" s="912" t="s">
        <v>1016</v>
      </c>
      <c r="N63" s="837"/>
      <c r="O63" s="835">
        <v>1</v>
      </c>
      <c r="P63" s="877" t="s">
        <v>1017</v>
      </c>
      <c r="Q63" s="375" t="s">
        <v>912</v>
      </c>
      <c r="R63" s="302" t="s">
        <v>929</v>
      </c>
      <c r="S63" s="44">
        <v>0.25</v>
      </c>
      <c r="T63" s="372" t="s">
        <v>954</v>
      </c>
      <c r="U63" s="319" t="s">
        <v>931</v>
      </c>
      <c r="V63" s="319" t="s">
        <v>932</v>
      </c>
      <c r="W63" s="319" t="s">
        <v>931</v>
      </c>
      <c r="X63" s="319" t="s">
        <v>931</v>
      </c>
      <c r="Y63" s="319" t="s">
        <v>931</v>
      </c>
      <c r="Z63" s="319" t="s">
        <v>931</v>
      </c>
      <c r="AA63" s="319" t="s">
        <v>931</v>
      </c>
      <c r="AB63" s="319" t="s">
        <v>931</v>
      </c>
      <c r="AC63" s="319" t="s">
        <v>931</v>
      </c>
      <c r="AD63" s="319" t="s">
        <v>931</v>
      </c>
      <c r="AE63" s="319" t="s">
        <v>931</v>
      </c>
      <c r="AF63" s="319" t="s">
        <v>931</v>
      </c>
      <c r="AG63" s="319" t="s">
        <v>931</v>
      </c>
      <c r="AH63" s="303" t="s">
        <v>62</v>
      </c>
      <c r="AI63" s="303" t="s">
        <v>47</v>
      </c>
      <c r="AJ63" s="702" t="s">
        <v>955</v>
      </c>
      <c r="AK63" s="702" t="s">
        <v>955</v>
      </c>
      <c r="AL63" s="702" t="s">
        <v>955</v>
      </c>
      <c r="AM63" s="702" t="s">
        <v>955</v>
      </c>
      <c r="AN63" s="702" t="s">
        <v>955</v>
      </c>
      <c r="AO63" s="702" t="s">
        <v>955</v>
      </c>
      <c r="AP63" s="702" t="s">
        <v>955</v>
      </c>
      <c r="AQ63" s="702" t="s">
        <v>955</v>
      </c>
      <c r="AR63" s="702" t="s">
        <v>955</v>
      </c>
      <c r="AS63" s="702" t="s">
        <v>955</v>
      </c>
      <c r="AT63" s="915" t="s">
        <v>972</v>
      </c>
      <c r="AU63" s="870" t="s">
        <v>318</v>
      </c>
      <c r="AV63" s="872">
        <v>1</v>
      </c>
      <c r="AW63" s="884" t="s">
        <v>930</v>
      </c>
      <c r="AX63" s="881" t="s">
        <v>62</v>
      </c>
      <c r="AY63" s="881" t="s">
        <v>62</v>
      </c>
      <c r="AZ63" s="898" t="s">
        <v>62</v>
      </c>
      <c r="BA63" s="898" t="s">
        <v>47</v>
      </c>
      <c r="BB63" s="898" t="s">
        <v>955</v>
      </c>
      <c r="BC63" s="898" t="s">
        <v>741</v>
      </c>
      <c r="BD63" s="898" t="s">
        <v>741</v>
      </c>
      <c r="BE63" s="898" t="s">
        <v>741</v>
      </c>
      <c r="BF63" s="898" t="s">
        <v>741</v>
      </c>
      <c r="BG63" s="898" t="s">
        <v>741</v>
      </c>
      <c r="BH63" s="898" t="s">
        <v>741</v>
      </c>
      <c r="BI63" s="898" t="s">
        <v>741</v>
      </c>
      <c r="BJ63" s="898" t="s">
        <v>741</v>
      </c>
      <c r="BK63" s="896" t="s">
        <v>934</v>
      </c>
      <c r="BL63" s="936"/>
      <c r="BM63" s="932"/>
      <c r="BN63" s="896" t="s">
        <v>935</v>
      </c>
      <c r="BO63" s="569" t="s">
        <v>1018</v>
      </c>
      <c r="BP63" s="645" t="s">
        <v>1019</v>
      </c>
      <c r="BQ63" s="703" t="s">
        <v>1020</v>
      </c>
      <c r="BR63" s="307" t="s">
        <v>1021</v>
      </c>
      <c r="BS63" s="307" t="s">
        <v>959</v>
      </c>
      <c r="BT63" s="564"/>
      <c r="BU63" s="307"/>
      <c r="BV63" s="308"/>
      <c r="BW63" s="308"/>
      <c r="BX63" s="307"/>
      <c r="BY63" s="307"/>
      <c r="BZ63" s="307"/>
    </row>
    <row r="64" spans="1:78" ht="60" customHeight="1" x14ac:dyDescent="0.25">
      <c r="A64" s="954"/>
      <c r="B64" s="959"/>
      <c r="C64" s="965"/>
      <c r="D64" s="913"/>
      <c r="E64" s="945"/>
      <c r="F64" s="913"/>
      <c r="G64" s="962"/>
      <c r="H64" s="913"/>
      <c r="I64" s="913"/>
      <c r="J64" s="913"/>
      <c r="K64" s="913"/>
      <c r="L64" s="908"/>
      <c r="M64" s="913"/>
      <c r="N64" s="837"/>
      <c r="O64" s="837"/>
      <c r="P64" s="950"/>
      <c r="Q64" s="375" t="s">
        <v>912</v>
      </c>
      <c r="R64" s="302" t="s">
        <v>941</v>
      </c>
      <c r="S64" s="44">
        <v>0.15</v>
      </c>
      <c r="T64" s="372" t="s">
        <v>960</v>
      </c>
      <c r="U64" s="319" t="s">
        <v>931</v>
      </c>
      <c r="V64" s="319" t="s">
        <v>931</v>
      </c>
      <c r="W64" s="319" t="s">
        <v>932</v>
      </c>
      <c r="X64" s="319" t="s">
        <v>931</v>
      </c>
      <c r="Y64" s="319" t="s">
        <v>931</v>
      </c>
      <c r="Z64" s="319" t="s">
        <v>931</v>
      </c>
      <c r="AA64" s="319" t="s">
        <v>931</v>
      </c>
      <c r="AB64" s="319" t="s">
        <v>931</v>
      </c>
      <c r="AC64" s="319" t="s">
        <v>931</v>
      </c>
      <c r="AD64" s="319" t="s">
        <v>931</v>
      </c>
      <c r="AE64" s="319" t="s">
        <v>931</v>
      </c>
      <c r="AF64" s="319" t="s">
        <v>931</v>
      </c>
      <c r="AG64" s="319" t="s">
        <v>931</v>
      </c>
      <c r="AH64" s="303" t="s">
        <v>741</v>
      </c>
      <c r="AI64" s="303" t="s">
        <v>741</v>
      </c>
      <c r="AJ64" s="702" t="s">
        <v>47</v>
      </c>
      <c r="AK64" s="702" t="s">
        <v>955</v>
      </c>
      <c r="AL64" s="702" t="s">
        <v>955</v>
      </c>
      <c r="AM64" s="702" t="s">
        <v>955</v>
      </c>
      <c r="AN64" s="702" t="s">
        <v>955</v>
      </c>
      <c r="AO64" s="702" t="s">
        <v>955</v>
      </c>
      <c r="AP64" s="702" t="s">
        <v>955</v>
      </c>
      <c r="AQ64" s="702" t="s">
        <v>955</v>
      </c>
      <c r="AR64" s="702" t="s">
        <v>955</v>
      </c>
      <c r="AS64" s="702" t="s">
        <v>955</v>
      </c>
      <c r="AT64" s="916"/>
      <c r="AU64" s="907"/>
      <c r="AV64" s="848"/>
      <c r="AW64" s="886"/>
      <c r="AX64" s="882"/>
      <c r="AY64" s="882"/>
      <c r="AZ64" s="900"/>
      <c r="BA64" s="900"/>
      <c r="BB64" s="900"/>
      <c r="BC64" s="900"/>
      <c r="BD64" s="900"/>
      <c r="BE64" s="900"/>
      <c r="BF64" s="900"/>
      <c r="BG64" s="900"/>
      <c r="BH64" s="900"/>
      <c r="BI64" s="900"/>
      <c r="BJ64" s="900"/>
      <c r="BK64" s="908"/>
      <c r="BL64" s="936"/>
      <c r="BM64" s="932"/>
      <c r="BN64" s="908"/>
      <c r="BO64" s="564" t="s">
        <v>942</v>
      </c>
      <c r="BP64" s="308" t="s">
        <v>973</v>
      </c>
      <c r="BQ64" s="713" t="s">
        <v>1022</v>
      </c>
      <c r="BR64" s="307" t="s">
        <v>966</v>
      </c>
      <c r="BS64" s="307" t="s">
        <v>959</v>
      </c>
      <c r="BT64" s="564"/>
      <c r="BU64" s="307"/>
      <c r="BV64" s="308"/>
      <c r="BW64" s="308"/>
      <c r="BX64" s="307"/>
      <c r="BY64" s="307"/>
      <c r="BZ64" s="307"/>
    </row>
    <row r="65" spans="1:78" ht="36.950000000000003" customHeight="1" x14ac:dyDescent="0.25">
      <c r="A65" s="954"/>
      <c r="B65" s="959"/>
      <c r="C65" s="965"/>
      <c r="D65" s="913"/>
      <c r="E65" s="945"/>
      <c r="F65" s="913"/>
      <c r="G65" s="962"/>
      <c r="H65" s="913"/>
      <c r="I65" s="913"/>
      <c r="J65" s="913"/>
      <c r="K65" s="913"/>
      <c r="L65" s="908"/>
      <c r="M65" s="913"/>
      <c r="N65" s="837"/>
      <c r="O65" s="837"/>
      <c r="P65" s="950"/>
      <c r="Q65" s="375" t="s">
        <v>943</v>
      </c>
      <c r="R65" s="302" t="s">
        <v>944</v>
      </c>
      <c r="S65" s="44">
        <v>0.05</v>
      </c>
      <c r="T65" s="372" t="s">
        <v>982</v>
      </c>
      <c r="U65" s="319" t="s">
        <v>931</v>
      </c>
      <c r="V65" s="319" t="s">
        <v>931</v>
      </c>
      <c r="W65" s="319" t="s">
        <v>931</v>
      </c>
      <c r="X65" s="319" t="s">
        <v>932</v>
      </c>
      <c r="Y65" s="319" t="s">
        <v>931</v>
      </c>
      <c r="Z65" s="319" t="s">
        <v>931</v>
      </c>
      <c r="AA65" s="319" t="s">
        <v>931</v>
      </c>
      <c r="AB65" s="319" t="s">
        <v>931</v>
      </c>
      <c r="AC65" s="319" t="s">
        <v>931</v>
      </c>
      <c r="AD65" s="319" t="s">
        <v>931</v>
      </c>
      <c r="AE65" s="319" t="s">
        <v>931</v>
      </c>
      <c r="AF65" s="319" t="s">
        <v>931</v>
      </c>
      <c r="AG65" s="319" t="s">
        <v>931</v>
      </c>
      <c r="AH65" s="303" t="s">
        <v>741</v>
      </c>
      <c r="AI65" s="303" t="s">
        <v>741</v>
      </c>
      <c r="AJ65" s="702" t="s">
        <v>47</v>
      </c>
      <c r="AK65" s="702" t="s">
        <v>955</v>
      </c>
      <c r="AL65" s="702" t="s">
        <v>955</v>
      </c>
      <c r="AM65" s="702" t="s">
        <v>955</v>
      </c>
      <c r="AN65" s="702" t="s">
        <v>955</v>
      </c>
      <c r="AO65" s="702" t="s">
        <v>955</v>
      </c>
      <c r="AP65" s="702" t="s">
        <v>955</v>
      </c>
      <c r="AQ65" s="702" t="s">
        <v>955</v>
      </c>
      <c r="AR65" s="702" t="s">
        <v>955</v>
      </c>
      <c r="AS65" s="702" t="s">
        <v>955</v>
      </c>
      <c r="AT65" s="916"/>
      <c r="AU65" s="907"/>
      <c r="AV65" s="848"/>
      <c r="AW65" s="886"/>
      <c r="AX65" s="882"/>
      <c r="AY65" s="882"/>
      <c r="AZ65" s="900"/>
      <c r="BA65" s="900"/>
      <c r="BB65" s="900"/>
      <c r="BC65" s="900"/>
      <c r="BD65" s="900"/>
      <c r="BE65" s="900"/>
      <c r="BF65" s="900"/>
      <c r="BG65" s="900"/>
      <c r="BH65" s="900"/>
      <c r="BI65" s="900"/>
      <c r="BJ65" s="900"/>
      <c r="BK65" s="908"/>
      <c r="BL65" s="936"/>
      <c r="BM65" s="932"/>
      <c r="BN65" s="908"/>
      <c r="BO65" s="564" t="s">
        <v>942</v>
      </c>
      <c r="BP65" s="308" t="s">
        <v>973</v>
      </c>
      <c r="BQ65" s="308" t="s">
        <v>1023</v>
      </c>
      <c r="BR65" s="308" t="s">
        <v>1024</v>
      </c>
      <c r="BS65" s="307" t="s">
        <v>959</v>
      </c>
      <c r="BT65" s="564"/>
      <c r="BU65" s="307"/>
      <c r="BV65" s="308"/>
      <c r="BW65" s="308"/>
      <c r="BX65" s="307"/>
      <c r="BY65" s="307"/>
      <c r="BZ65" s="307"/>
    </row>
    <row r="66" spans="1:78" ht="60" customHeight="1" x14ac:dyDescent="0.25">
      <c r="A66" s="954"/>
      <c r="B66" s="959"/>
      <c r="C66" s="965"/>
      <c r="D66" s="913"/>
      <c r="E66" s="945"/>
      <c r="F66" s="913"/>
      <c r="G66" s="962"/>
      <c r="H66" s="913"/>
      <c r="I66" s="913"/>
      <c r="J66" s="913"/>
      <c r="K66" s="913"/>
      <c r="L66" s="908"/>
      <c r="M66" s="913"/>
      <c r="N66" s="837"/>
      <c r="O66" s="837"/>
      <c r="P66" s="950"/>
      <c r="Q66" s="375" t="s">
        <v>912</v>
      </c>
      <c r="R66" s="302" t="s">
        <v>945</v>
      </c>
      <c r="S66" s="44">
        <v>0.2</v>
      </c>
      <c r="T66" s="372" t="s">
        <v>968</v>
      </c>
      <c r="U66" s="319" t="s">
        <v>931</v>
      </c>
      <c r="V66" s="319" t="s">
        <v>931</v>
      </c>
      <c r="W66" s="319" t="s">
        <v>931</v>
      </c>
      <c r="X66" s="319" t="s">
        <v>931</v>
      </c>
      <c r="Y66" s="319" t="s">
        <v>932</v>
      </c>
      <c r="Z66" s="319" t="s">
        <v>931</v>
      </c>
      <c r="AA66" s="319" t="s">
        <v>931</v>
      </c>
      <c r="AB66" s="319" t="s">
        <v>931</v>
      </c>
      <c r="AC66" s="319" t="s">
        <v>931</v>
      </c>
      <c r="AD66" s="319" t="s">
        <v>931</v>
      </c>
      <c r="AE66" s="319" t="s">
        <v>931</v>
      </c>
      <c r="AF66" s="319" t="s">
        <v>931</v>
      </c>
      <c r="AG66" s="319" t="s">
        <v>931</v>
      </c>
      <c r="AH66" s="303" t="s">
        <v>741</v>
      </c>
      <c r="AI66" s="303" t="s">
        <v>741</v>
      </c>
      <c r="AJ66" s="702" t="s">
        <v>47</v>
      </c>
      <c r="AK66" s="702" t="s">
        <v>955</v>
      </c>
      <c r="AL66" s="702" t="s">
        <v>955</v>
      </c>
      <c r="AM66" s="702" t="s">
        <v>955</v>
      </c>
      <c r="AN66" s="702" t="s">
        <v>955</v>
      </c>
      <c r="AO66" s="702" t="s">
        <v>955</v>
      </c>
      <c r="AP66" s="702" t="s">
        <v>955</v>
      </c>
      <c r="AQ66" s="702" t="s">
        <v>955</v>
      </c>
      <c r="AR66" s="702" t="s">
        <v>955</v>
      </c>
      <c r="AS66" s="702" t="s">
        <v>955</v>
      </c>
      <c r="AT66" s="916"/>
      <c r="AU66" s="907"/>
      <c r="AV66" s="848"/>
      <c r="AW66" s="886"/>
      <c r="AX66" s="882"/>
      <c r="AY66" s="882"/>
      <c r="AZ66" s="900"/>
      <c r="BA66" s="900"/>
      <c r="BB66" s="900"/>
      <c r="BC66" s="900"/>
      <c r="BD66" s="900"/>
      <c r="BE66" s="900"/>
      <c r="BF66" s="900"/>
      <c r="BG66" s="900"/>
      <c r="BH66" s="900"/>
      <c r="BI66" s="900"/>
      <c r="BJ66" s="900"/>
      <c r="BK66" s="908"/>
      <c r="BL66" s="936"/>
      <c r="BM66" s="932"/>
      <c r="BN66" s="908"/>
      <c r="BO66" s="564" t="s">
        <v>942</v>
      </c>
      <c r="BP66" s="308" t="s">
        <v>973</v>
      </c>
      <c r="BQ66" s="204" t="s">
        <v>938</v>
      </c>
      <c r="BR66" s="308" t="s">
        <v>1025</v>
      </c>
      <c r="BS66" s="307" t="s">
        <v>959</v>
      </c>
      <c r="BT66" s="564"/>
      <c r="BU66" s="307"/>
      <c r="BV66" s="308"/>
      <c r="BW66" s="308"/>
      <c r="BX66" s="307"/>
      <c r="BY66" s="307"/>
      <c r="BZ66" s="307"/>
    </row>
    <row r="67" spans="1:78" ht="60" customHeight="1" x14ac:dyDescent="0.25">
      <c r="A67" s="954"/>
      <c r="B67" s="959"/>
      <c r="C67" s="965"/>
      <c r="D67" s="913"/>
      <c r="E67" s="945"/>
      <c r="F67" s="913"/>
      <c r="G67" s="962"/>
      <c r="H67" s="913"/>
      <c r="I67" s="913"/>
      <c r="J67" s="913"/>
      <c r="K67" s="913"/>
      <c r="L67" s="908"/>
      <c r="M67" s="913"/>
      <c r="N67" s="837"/>
      <c r="O67" s="837"/>
      <c r="P67" s="950"/>
      <c r="Q67" s="375" t="s">
        <v>912</v>
      </c>
      <c r="R67" s="302" t="s">
        <v>947</v>
      </c>
      <c r="S67" s="44">
        <v>0.15</v>
      </c>
      <c r="T67" s="372" t="s">
        <v>968</v>
      </c>
      <c r="U67" s="319" t="s">
        <v>931</v>
      </c>
      <c r="V67" s="319" t="s">
        <v>931</v>
      </c>
      <c r="W67" s="319" t="s">
        <v>931</v>
      </c>
      <c r="X67" s="319" t="s">
        <v>931</v>
      </c>
      <c r="Y67" s="319" t="s">
        <v>932</v>
      </c>
      <c r="Z67" s="319" t="s">
        <v>931</v>
      </c>
      <c r="AA67" s="319" t="s">
        <v>931</v>
      </c>
      <c r="AB67" s="319" t="s">
        <v>931</v>
      </c>
      <c r="AC67" s="319" t="s">
        <v>931</v>
      </c>
      <c r="AD67" s="319" t="s">
        <v>931</v>
      </c>
      <c r="AE67" s="319" t="s">
        <v>931</v>
      </c>
      <c r="AF67" s="319" t="s">
        <v>931</v>
      </c>
      <c r="AG67" s="319" t="s">
        <v>931</v>
      </c>
      <c r="AH67" s="303" t="s">
        <v>741</v>
      </c>
      <c r="AI67" s="303" t="s">
        <v>741</v>
      </c>
      <c r="AJ67" s="702" t="s">
        <v>741</v>
      </c>
      <c r="AK67" s="702" t="s">
        <v>47</v>
      </c>
      <c r="AL67" s="702" t="s">
        <v>955</v>
      </c>
      <c r="AM67" s="702" t="s">
        <v>955</v>
      </c>
      <c r="AN67" s="702" t="s">
        <v>955</v>
      </c>
      <c r="AO67" s="702" t="s">
        <v>955</v>
      </c>
      <c r="AP67" s="702" t="s">
        <v>955</v>
      </c>
      <c r="AQ67" s="702" t="s">
        <v>955</v>
      </c>
      <c r="AR67" s="702" t="s">
        <v>955</v>
      </c>
      <c r="AS67" s="702" t="s">
        <v>955</v>
      </c>
      <c r="AT67" s="916"/>
      <c r="AU67" s="907"/>
      <c r="AV67" s="848"/>
      <c r="AW67" s="886"/>
      <c r="AX67" s="882"/>
      <c r="AY67" s="882"/>
      <c r="AZ67" s="900"/>
      <c r="BA67" s="900"/>
      <c r="BB67" s="900"/>
      <c r="BC67" s="900"/>
      <c r="BD67" s="900"/>
      <c r="BE67" s="900"/>
      <c r="BF67" s="900"/>
      <c r="BG67" s="900"/>
      <c r="BH67" s="900"/>
      <c r="BI67" s="900"/>
      <c r="BJ67" s="900"/>
      <c r="BK67" s="908"/>
      <c r="BL67" s="936"/>
      <c r="BM67" s="932"/>
      <c r="BN67" s="908"/>
      <c r="BO67" s="564" t="s">
        <v>942</v>
      </c>
      <c r="BP67" s="308" t="s">
        <v>973</v>
      </c>
      <c r="BQ67" s="204" t="s">
        <v>938</v>
      </c>
      <c r="BR67" s="308" t="s">
        <v>1026</v>
      </c>
      <c r="BS67" s="307" t="s">
        <v>959</v>
      </c>
      <c r="BT67" s="564"/>
      <c r="BU67" s="307"/>
      <c r="BV67" s="308"/>
      <c r="BW67" s="308"/>
      <c r="BX67" s="307"/>
      <c r="BY67" s="307"/>
      <c r="BZ67" s="307"/>
    </row>
    <row r="68" spans="1:78" ht="60" customHeight="1" x14ac:dyDescent="0.25">
      <c r="A68" s="954"/>
      <c r="B68" s="959"/>
      <c r="C68" s="965"/>
      <c r="D68" s="913"/>
      <c r="E68" s="945"/>
      <c r="F68" s="913"/>
      <c r="G68" s="962"/>
      <c r="H68" s="913"/>
      <c r="I68" s="913"/>
      <c r="J68" s="913"/>
      <c r="K68" s="913"/>
      <c r="L68" s="908"/>
      <c r="M68" s="913"/>
      <c r="N68" s="837"/>
      <c r="O68" s="837"/>
      <c r="P68" s="950"/>
      <c r="Q68" s="375" t="s">
        <v>912</v>
      </c>
      <c r="R68" s="302" t="s">
        <v>949</v>
      </c>
      <c r="S68" s="44">
        <v>0.15</v>
      </c>
      <c r="T68" s="372" t="s">
        <v>930</v>
      </c>
      <c r="U68" s="319" t="s">
        <v>931</v>
      </c>
      <c r="V68" s="319" t="s">
        <v>931</v>
      </c>
      <c r="W68" s="319" t="s">
        <v>931</v>
      </c>
      <c r="X68" s="319" t="s">
        <v>931</v>
      </c>
      <c r="Y68" s="319" t="s">
        <v>931</v>
      </c>
      <c r="Z68" s="319" t="s">
        <v>932</v>
      </c>
      <c r="AA68" s="319" t="s">
        <v>931</v>
      </c>
      <c r="AB68" s="319" t="s">
        <v>931</v>
      </c>
      <c r="AC68" s="319" t="s">
        <v>931</v>
      </c>
      <c r="AD68" s="319" t="s">
        <v>931</v>
      </c>
      <c r="AE68" s="319" t="s">
        <v>931</v>
      </c>
      <c r="AF68" s="319" t="s">
        <v>931</v>
      </c>
      <c r="AG68" s="319" t="s">
        <v>931</v>
      </c>
      <c r="AH68" s="303" t="s">
        <v>741</v>
      </c>
      <c r="AI68" s="303" t="s">
        <v>741</v>
      </c>
      <c r="AJ68" s="702" t="s">
        <v>741</v>
      </c>
      <c r="AK68" s="702" t="s">
        <v>47</v>
      </c>
      <c r="AL68" s="702" t="s">
        <v>955</v>
      </c>
      <c r="AM68" s="702" t="s">
        <v>955</v>
      </c>
      <c r="AN68" s="702" t="s">
        <v>955</v>
      </c>
      <c r="AO68" s="702" t="s">
        <v>955</v>
      </c>
      <c r="AP68" s="702" t="s">
        <v>955</v>
      </c>
      <c r="AQ68" s="702" t="s">
        <v>955</v>
      </c>
      <c r="AR68" s="702" t="s">
        <v>955</v>
      </c>
      <c r="AS68" s="702" t="s">
        <v>955</v>
      </c>
      <c r="AT68" s="916"/>
      <c r="AU68" s="907"/>
      <c r="AV68" s="848"/>
      <c r="AW68" s="886"/>
      <c r="AX68" s="882"/>
      <c r="AY68" s="882"/>
      <c r="AZ68" s="900"/>
      <c r="BA68" s="900"/>
      <c r="BB68" s="900"/>
      <c r="BC68" s="900"/>
      <c r="BD68" s="900"/>
      <c r="BE68" s="900"/>
      <c r="BF68" s="900"/>
      <c r="BG68" s="900"/>
      <c r="BH68" s="900"/>
      <c r="BI68" s="900"/>
      <c r="BJ68" s="900"/>
      <c r="BK68" s="908"/>
      <c r="BL68" s="936"/>
      <c r="BM68" s="932"/>
      <c r="BN68" s="908"/>
      <c r="BO68" s="564" t="s">
        <v>942</v>
      </c>
      <c r="BP68" s="308" t="s">
        <v>973</v>
      </c>
      <c r="BQ68" s="204" t="s">
        <v>938</v>
      </c>
      <c r="BR68" s="307" t="s">
        <v>1027</v>
      </c>
      <c r="BS68" s="307" t="s">
        <v>959</v>
      </c>
      <c r="BT68" s="564"/>
      <c r="BU68" s="307"/>
      <c r="BV68" s="308"/>
      <c r="BW68" s="308"/>
      <c r="BX68" s="307"/>
      <c r="BY68" s="307"/>
      <c r="BZ68" s="307"/>
    </row>
    <row r="69" spans="1:78" ht="60" customHeight="1" x14ac:dyDescent="0.25">
      <c r="A69" s="939"/>
      <c r="B69" s="959"/>
      <c r="C69" s="965"/>
      <c r="D69" s="913"/>
      <c r="E69" s="945"/>
      <c r="F69" s="913"/>
      <c r="G69" s="962"/>
      <c r="H69" s="913"/>
      <c r="I69" s="913"/>
      <c r="J69" s="913"/>
      <c r="K69" s="913"/>
      <c r="L69" s="908"/>
      <c r="M69" s="913"/>
      <c r="N69" s="837"/>
      <c r="O69" s="836"/>
      <c r="P69" s="878"/>
      <c r="Q69" s="302" t="s">
        <v>1028</v>
      </c>
      <c r="R69" s="302" t="s">
        <v>951</v>
      </c>
      <c r="S69" s="44">
        <v>0.05</v>
      </c>
      <c r="T69" s="372" t="s">
        <v>930</v>
      </c>
      <c r="U69" s="319" t="s">
        <v>931</v>
      </c>
      <c r="V69" s="319" t="s">
        <v>931</v>
      </c>
      <c r="W69" s="319" t="s">
        <v>931</v>
      </c>
      <c r="X69" s="319" t="s">
        <v>931</v>
      </c>
      <c r="Y69" s="319" t="s">
        <v>931</v>
      </c>
      <c r="Z69" s="319" t="s">
        <v>932</v>
      </c>
      <c r="AA69" s="319" t="s">
        <v>931</v>
      </c>
      <c r="AB69" s="319" t="s">
        <v>931</v>
      </c>
      <c r="AC69" s="319" t="s">
        <v>931</v>
      </c>
      <c r="AD69" s="319" t="s">
        <v>931</v>
      </c>
      <c r="AE69" s="319" t="s">
        <v>931</v>
      </c>
      <c r="AF69" s="319" t="s">
        <v>931</v>
      </c>
      <c r="AG69" s="319" t="s">
        <v>931</v>
      </c>
      <c r="AH69" s="303" t="s">
        <v>741</v>
      </c>
      <c r="AI69" s="303" t="s">
        <v>741</v>
      </c>
      <c r="AJ69" s="702" t="s">
        <v>741</v>
      </c>
      <c r="AK69" s="702" t="s">
        <v>47</v>
      </c>
      <c r="AL69" s="702" t="s">
        <v>955</v>
      </c>
      <c r="AM69" s="702" t="s">
        <v>955</v>
      </c>
      <c r="AN69" s="702" t="s">
        <v>955</v>
      </c>
      <c r="AO69" s="702" t="s">
        <v>955</v>
      </c>
      <c r="AP69" s="702" t="s">
        <v>955</v>
      </c>
      <c r="AQ69" s="702" t="s">
        <v>955</v>
      </c>
      <c r="AR69" s="702" t="s">
        <v>955</v>
      </c>
      <c r="AS69" s="702" t="s">
        <v>955</v>
      </c>
      <c r="AT69" s="917"/>
      <c r="AU69" s="871"/>
      <c r="AV69" s="849"/>
      <c r="AW69" s="885"/>
      <c r="AX69" s="883"/>
      <c r="AY69" s="883"/>
      <c r="AZ69" s="899"/>
      <c r="BA69" s="899"/>
      <c r="BB69" s="899"/>
      <c r="BC69" s="899"/>
      <c r="BD69" s="899"/>
      <c r="BE69" s="899"/>
      <c r="BF69" s="899"/>
      <c r="BG69" s="899"/>
      <c r="BH69" s="899"/>
      <c r="BI69" s="899"/>
      <c r="BJ69" s="899"/>
      <c r="BK69" s="897"/>
      <c r="BL69" s="936"/>
      <c r="BM69" s="932"/>
      <c r="BN69" s="897"/>
      <c r="BO69" s="564" t="s">
        <v>942</v>
      </c>
      <c r="BP69" s="308" t="s">
        <v>973</v>
      </c>
      <c r="BQ69" s="204" t="s">
        <v>938</v>
      </c>
      <c r="BR69" s="307" t="s">
        <v>1029</v>
      </c>
      <c r="BS69" s="307" t="s">
        <v>959</v>
      </c>
      <c r="BT69" s="564"/>
      <c r="BU69" s="307"/>
      <c r="BV69" s="308"/>
      <c r="BW69" s="308"/>
      <c r="BX69" s="307"/>
      <c r="BY69" s="307"/>
      <c r="BZ69" s="307"/>
    </row>
    <row r="70" spans="1:78" ht="60" hidden="1" customHeight="1" x14ac:dyDescent="0.25">
      <c r="A70" s="938" t="s">
        <v>1030</v>
      </c>
      <c r="B70" s="959"/>
      <c r="C70" s="965"/>
      <c r="D70" s="913"/>
      <c r="E70" s="945"/>
      <c r="F70" s="913"/>
      <c r="G70" s="962"/>
      <c r="H70" s="913"/>
      <c r="I70" s="913"/>
      <c r="J70" s="913"/>
      <c r="K70" s="913"/>
      <c r="L70" s="908"/>
      <c r="M70" s="913"/>
      <c r="N70" s="837"/>
      <c r="O70" s="835">
        <v>1</v>
      </c>
      <c r="P70" s="877" t="s">
        <v>1031</v>
      </c>
      <c r="Q70" s="375" t="s">
        <v>912</v>
      </c>
      <c r="R70" s="302" t="s">
        <v>929</v>
      </c>
      <c r="S70" s="44">
        <v>0.25</v>
      </c>
      <c r="T70" s="679" t="s">
        <v>948</v>
      </c>
      <c r="U70" s="319" t="s">
        <v>931</v>
      </c>
      <c r="V70" s="319" t="s">
        <v>931</v>
      </c>
      <c r="W70" s="319" t="s">
        <v>931</v>
      </c>
      <c r="X70" s="319" t="s">
        <v>931</v>
      </c>
      <c r="Y70" s="319" t="s">
        <v>931</v>
      </c>
      <c r="Z70" s="319" t="s">
        <v>931</v>
      </c>
      <c r="AA70" s="319" t="s">
        <v>931</v>
      </c>
      <c r="AB70" s="319" t="s">
        <v>931</v>
      </c>
      <c r="AC70" s="319" t="s">
        <v>931</v>
      </c>
      <c r="AD70" s="319" t="s">
        <v>932</v>
      </c>
      <c r="AE70" s="319" t="s">
        <v>931</v>
      </c>
      <c r="AF70" s="319" t="s">
        <v>931</v>
      </c>
      <c r="AG70" s="319" t="s">
        <v>931</v>
      </c>
      <c r="AH70" s="303" t="s">
        <v>741</v>
      </c>
      <c r="AI70" s="303" t="s">
        <v>62</v>
      </c>
      <c r="AJ70" s="702" t="s">
        <v>741</v>
      </c>
      <c r="AK70" s="702" t="s">
        <v>741</v>
      </c>
      <c r="AL70" s="702" t="s">
        <v>741</v>
      </c>
      <c r="AM70" s="702" t="s">
        <v>741</v>
      </c>
      <c r="AN70" s="702" t="s">
        <v>741</v>
      </c>
      <c r="AO70" s="702" t="s">
        <v>741</v>
      </c>
      <c r="AP70" s="702" t="s">
        <v>741</v>
      </c>
      <c r="AQ70" s="702" t="s">
        <v>741</v>
      </c>
      <c r="AR70" s="702" t="s">
        <v>741</v>
      </c>
      <c r="AS70" s="702" t="s">
        <v>741</v>
      </c>
      <c r="AT70" s="951" t="s">
        <v>933</v>
      </c>
      <c r="AU70" s="870" t="s">
        <v>318</v>
      </c>
      <c r="AV70" s="872">
        <v>1</v>
      </c>
      <c r="AW70" s="884" t="s">
        <v>996</v>
      </c>
      <c r="AX70" s="881" t="s">
        <v>741</v>
      </c>
      <c r="AY70" s="881" t="s">
        <v>62</v>
      </c>
      <c r="AZ70" s="898" t="s">
        <v>741</v>
      </c>
      <c r="BA70" s="898" t="s">
        <v>741</v>
      </c>
      <c r="BB70" s="898" t="s">
        <v>741</v>
      </c>
      <c r="BC70" s="898" t="s">
        <v>741</v>
      </c>
      <c r="BD70" s="898" t="s">
        <v>741</v>
      </c>
      <c r="BE70" s="898" t="s">
        <v>741</v>
      </c>
      <c r="BF70" s="898" t="s">
        <v>741</v>
      </c>
      <c r="BG70" s="898" t="s">
        <v>741</v>
      </c>
      <c r="BH70" s="898" t="s">
        <v>741</v>
      </c>
      <c r="BI70" s="898" t="s">
        <v>741</v>
      </c>
      <c r="BJ70" s="898" t="s">
        <v>741</v>
      </c>
      <c r="BK70" s="896" t="s">
        <v>934</v>
      </c>
      <c r="BL70" s="936"/>
      <c r="BM70" s="932"/>
      <c r="BN70" s="896" t="s">
        <v>935</v>
      </c>
      <c r="BO70" s="564" t="s">
        <v>942</v>
      </c>
      <c r="BP70" s="308" t="s">
        <v>1032</v>
      </c>
      <c r="BQ70" s="204" t="s">
        <v>938</v>
      </c>
      <c r="BR70" s="307" t="s">
        <v>939</v>
      </c>
      <c r="BS70" s="564" t="s">
        <v>940</v>
      </c>
      <c r="BT70" s="564"/>
      <c r="BU70" s="307"/>
      <c r="BV70" s="308"/>
      <c r="BW70" s="308"/>
      <c r="BX70" s="307"/>
      <c r="BY70" s="307"/>
      <c r="BZ70" s="307"/>
    </row>
    <row r="71" spans="1:78" ht="60" hidden="1" customHeight="1" x14ac:dyDescent="0.25">
      <c r="A71" s="954"/>
      <c r="B71" s="959"/>
      <c r="C71" s="965"/>
      <c r="D71" s="913"/>
      <c r="E71" s="945"/>
      <c r="F71" s="913"/>
      <c r="G71" s="962"/>
      <c r="H71" s="913"/>
      <c r="I71" s="913"/>
      <c r="J71" s="913"/>
      <c r="K71" s="913"/>
      <c r="L71" s="908"/>
      <c r="M71" s="913"/>
      <c r="N71" s="837"/>
      <c r="O71" s="837"/>
      <c r="P71" s="950"/>
      <c r="Q71" s="375" t="s">
        <v>912</v>
      </c>
      <c r="R71" s="302" t="s">
        <v>941</v>
      </c>
      <c r="S71" s="44">
        <v>0.15</v>
      </c>
      <c r="T71" s="301" t="s">
        <v>952</v>
      </c>
      <c r="U71" s="320" t="s">
        <v>931</v>
      </c>
      <c r="V71" s="320" t="s">
        <v>931</v>
      </c>
      <c r="W71" s="320" t="s">
        <v>931</v>
      </c>
      <c r="X71" s="320" t="s">
        <v>931</v>
      </c>
      <c r="Y71" s="320" t="s">
        <v>931</v>
      </c>
      <c r="Z71" s="320" t="s">
        <v>931</v>
      </c>
      <c r="AA71" s="320" t="s">
        <v>931</v>
      </c>
      <c r="AB71" s="320" t="s">
        <v>931</v>
      </c>
      <c r="AC71" s="320" t="s">
        <v>931</v>
      </c>
      <c r="AD71" s="320" t="s">
        <v>931</v>
      </c>
      <c r="AE71" s="320" t="s">
        <v>932</v>
      </c>
      <c r="AF71" s="320" t="s">
        <v>931</v>
      </c>
      <c r="AG71" s="321" t="s">
        <v>931</v>
      </c>
      <c r="AH71" s="303" t="s">
        <v>741</v>
      </c>
      <c r="AI71" s="303" t="s">
        <v>741</v>
      </c>
      <c r="AJ71" s="702" t="s">
        <v>741</v>
      </c>
      <c r="AK71" s="702" t="s">
        <v>741</v>
      </c>
      <c r="AL71" s="702" t="s">
        <v>741</v>
      </c>
      <c r="AM71" s="702" t="s">
        <v>741</v>
      </c>
      <c r="AN71" s="702" t="s">
        <v>741</v>
      </c>
      <c r="AO71" s="702" t="s">
        <v>741</v>
      </c>
      <c r="AP71" s="702" t="s">
        <v>741</v>
      </c>
      <c r="AQ71" s="702" t="s">
        <v>741</v>
      </c>
      <c r="AR71" s="702" t="s">
        <v>741</v>
      </c>
      <c r="AS71" s="702" t="s">
        <v>741</v>
      </c>
      <c r="AT71" s="952"/>
      <c r="AU71" s="907"/>
      <c r="AV71" s="848"/>
      <c r="AW71" s="886"/>
      <c r="AX71" s="882"/>
      <c r="AY71" s="882"/>
      <c r="AZ71" s="900"/>
      <c r="BA71" s="900"/>
      <c r="BB71" s="900"/>
      <c r="BC71" s="900"/>
      <c r="BD71" s="900"/>
      <c r="BE71" s="900"/>
      <c r="BF71" s="900"/>
      <c r="BG71" s="900"/>
      <c r="BH71" s="900"/>
      <c r="BI71" s="900"/>
      <c r="BJ71" s="900"/>
      <c r="BK71" s="908"/>
      <c r="BL71" s="936"/>
      <c r="BM71" s="932"/>
      <c r="BN71" s="908"/>
      <c r="BO71" s="564" t="s">
        <v>942</v>
      </c>
      <c r="BP71" s="308" t="s">
        <v>973</v>
      </c>
      <c r="BQ71" s="204" t="s">
        <v>938</v>
      </c>
      <c r="BR71" s="307" t="s">
        <v>939</v>
      </c>
      <c r="BS71" s="564" t="s">
        <v>940</v>
      </c>
      <c r="BT71" s="564"/>
      <c r="BU71" s="307"/>
      <c r="BV71" s="308"/>
      <c r="BW71" s="308"/>
      <c r="BX71" s="307"/>
      <c r="BY71" s="307"/>
      <c r="BZ71" s="307"/>
    </row>
    <row r="72" spans="1:78" ht="60" hidden="1" customHeight="1" x14ac:dyDescent="0.25">
      <c r="A72" s="954"/>
      <c r="B72" s="959"/>
      <c r="C72" s="965"/>
      <c r="D72" s="913"/>
      <c r="E72" s="945"/>
      <c r="F72" s="913"/>
      <c r="G72" s="962"/>
      <c r="H72" s="913"/>
      <c r="I72" s="913"/>
      <c r="J72" s="913"/>
      <c r="K72" s="913"/>
      <c r="L72" s="908"/>
      <c r="M72" s="913"/>
      <c r="N72" s="837"/>
      <c r="O72" s="837"/>
      <c r="P72" s="950"/>
      <c r="Q72" s="375" t="s">
        <v>943</v>
      </c>
      <c r="R72" s="302" t="s">
        <v>944</v>
      </c>
      <c r="S72" s="44">
        <v>0.05</v>
      </c>
      <c r="T72" s="301" t="s">
        <v>996</v>
      </c>
      <c r="U72" s="320" t="s">
        <v>931</v>
      </c>
      <c r="V72" s="320" t="s">
        <v>931</v>
      </c>
      <c r="W72" s="320" t="s">
        <v>931</v>
      </c>
      <c r="X72" s="320" t="s">
        <v>931</v>
      </c>
      <c r="Y72" s="320" t="s">
        <v>931</v>
      </c>
      <c r="Z72" s="320" t="s">
        <v>931</v>
      </c>
      <c r="AA72" s="320" t="s">
        <v>931</v>
      </c>
      <c r="AB72" s="320" t="s">
        <v>931</v>
      </c>
      <c r="AC72" s="320" t="s">
        <v>931</v>
      </c>
      <c r="AD72" s="320" t="s">
        <v>931</v>
      </c>
      <c r="AE72" s="320" t="s">
        <v>931</v>
      </c>
      <c r="AF72" s="320" t="s">
        <v>932</v>
      </c>
      <c r="AG72" s="321" t="s">
        <v>931</v>
      </c>
      <c r="AH72" s="303" t="s">
        <v>741</v>
      </c>
      <c r="AI72" s="303" t="s">
        <v>741</v>
      </c>
      <c r="AJ72" s="702" t="s">
        <v>741</v>
      </c>
      <c r="AK72" s="702" t="s">
        <v>741</v>
      </c>
      <c r="AL72" s="702" t="s">
        <v>741</v>
      </c>
      <c r="AM72" s="702" t="s">
        <v>741</v>
      </c>
      <c r="AN72" s="702" t="s">
        <v>741</v>
      </c>
      <c r="AO72" s="702" t="s">
        <v>741</v>
      </c>
      <c r="AP72" s="702" t="s">
        <v>741</v>
      </c>
      <c r="AQ72" s="702" t="s">
        <v>741</v>
      </c>
      <c r="AR72" s="702" t="s">
        <v>741</v>
      </c>
      <c r="AS72" s="702" t="s">
        <v>741</v>
      </c>
      <c r="AT72" s="952"/>
      <c r="AU72" s="907"/>
      <c r="AV72" s="848"/>
      <c r="AW72" s="886"/>
      <c r="AX72" s="882"/>
      <c r="AY72" s="882"/>
      <c r="AZ72" s="900"/>
      <c r="BA72" s="900"/>
      <c r="BB72" s="900"/>
      <c r="BC72" s="900"/>
      <c r="BD72" s="900"/>
      <c r="BE72" s="900"/>
      <c r="BF72" s="900"/>
      <c r="BG72" s="900"/>
      <c r="BH72" s="900"/>
      <c r="BI72" s="900"/>
      <c r="BJ72" s="900"/>
      <c r="BK72" s="908"/>
      <c r="BL72" s="936"/>
      <c r="BM72" s="932"/>
      <c r="BN72" s="908"/>
      <c r="BO72" s="564" t="s">
        <v>942</v>
      </c>
      <c r="BP72" s="308" t="s">
        <v>973</v>
      </c>
      <c r="BQ72" s="204" t="s">
        <v>938</v>
      </c>
      <c r="BR72" s="307" t="s">
        <v>939</v>
      </c>
      <c r="BS72" s="564" t="s">
        <v>940</v>
      </c>
      <c r="BT72" s="564"/>
      <c r="BU72" s="307"/>
      <c r="BV72" s="308"/>
      <c r="BW72" s="308"/>
      <c r="BX72" s="307"/>
      <c r="BY72" s="307"/>
      <c r="BZ72" s="307"/>
    </row>
    <row r="73" spans="1:78" ht="60" hidden="1" customHeight="1" x14ac:dyDescent="0.25">
      <c r="A73" s="954"/>
      <c r="B73" s="959"/>
      <c r="C73" s="965"/>
      <c r="D73" s="913"/>
      <c r="E73" s="945"/>
      <c r="F73" s="913"/>
      <c r="G73" s="962"/>
      <c r="H73" s="913"/>
      <c r="I73" s="913"/>
      <c r="J73" s="913"/>
      <c r="K73" s="913"/>
      <c r="L73" s="908"/>
      <c r="M73" s="913"/>
      <c r="N73" s="837"/>
      <c r="O73" s="837"/>
      <c r="P73" s="950"/>
      <c r="Q73" s="820" t="s">
        <v>912</v>
      </c>
      <c r="R73" s="821" t="s">
        <v>945</v>
      </c>
      <c r="S73" s="822">
        <v>0.2</v>
      </c>
      <c r="T73" s="819" t="s">
        <v>1925</v>
      </c>
      <c r="U73" s="320" t="s">
        <v>931</v>
      </c>
      <c r="V73" s="320" t="s">
        <v>931</v>
      </c>
      <c r="W73" s="320" t="s">
        <v>931</v>
      </c>
      <c r="X73" s="320" t="s">
        <v>931</v>
      </c>
      <c r="Y73" s="320" t="s">
        <v>931</v>
      </c>
      <c r="Z73" s="320" t="s">
        <v>931</v>
      </c>
      <c r="AA73" s="320" t="s">
        <v>931</v>
      </c>
      <c r="AB73" s="320" t="s">
        <v>931</v>
      </c>
      <c r="AC73" s="320" t="s">
        <v>931</v>
      </c>
      <c r="AD73" s="320" t="s">
        <v>931</v>
      </c>
      <c r="AE73" s="320" t="s">
        <v>931</v>
      </c>
      <c r="AF73" s="320" t="s">
        <v>931</v>
      </c>
      <c r="AG73" s="321" t="s">
        <v>931</v>
      </c>
      <c r="AH73" s="303" t="s">
        <v>741</v>
      </c>
      <c r="AI73" s="303" t="s">
        <v>741</v>
      </c>
      <c r="AJ73" s="702" t="s">
        <v>741</v>
      </c>
      <c r="AK73" s="702" t="s">
        <v>741</v>
      </c>
      <c r="AL73" s="702" t="s">
        <v>741</v>
      </c>
      <c r="AM73" s="702" t="s">
        <v>741</v>
      </c>
      <c r="AN73" s="702" t="s">
        <v>741</v>
      </c>
      <c r="AO73" s="702" t="s">
        <v>741</v>
      </c>
      <c r="AP73" s="702" t="s">
        <v>741</v>
      </c>
      <c r="AQ73" s="702" t="s">
        <v>741</v>
      </c>
      <c r="AR73" s="702" t="s">
        <v>741</v>
      </c>
      <c r="AS73" s="702" t="s">
        <v>741</v>
      </c>
      <c r="AT73" s="952"/>
      <c r="AU73" s="907"/>
      <c r="AV73" s="848"/>
      <c r="AW73" s="886"/>
      <c r="AX73" s="882"/>
      <c r="AY73" s="882"/>
      <c r="AZ73" s="900"/>
      <c r="BA73" s="900"/>
      <c r="BB73" s="900"/>
      <c r="BC73" s="900"/>
      <c r="BD73" s="900"/>
      <c r="BE73" s="900"/>
      <c r="BF73" s="900"/>
      <c r="BG73" s="900"/>
      <c r="BH73" s="900"/>
      <c r="BI73" s="900"/>
      <c r="BJ73" s="900"/>
      <c r="BK73" s="908"/>
      <c r="BL73" s="936"/>
      <c r="BM73" s="932"/>
      <c r="BN73" s="908"/>
      <c r="BO73" s="564" t="s">
        <v>942</v>
      </c>
      <c r="BP73" s="308" t="s">
        <v>973</v>
      </c>
      <c r="BQ73" s="204" t="s">
        <v>938</v>
      </c>
      <c r="BR73" s="307" t="s">
        <v>939</v>
      </c>
      <c r="BS73" s="564" t="s">
        <v>940</v>
      </c>
      <c r="BT73" s="564"/>
      <c r="BU73" s="307"/>
      <c r="BV73" s="308"/>
      <c r="BW73" s="308"/>
      <c r="BX73" s="307"/>
      <c r="BY73" s="307"/>
      <c r="BZ73" s="307"/>
    </row>
    <row r="74" spans="1:78" ht="60" hidden="1" customHeight="1" x14ac:dyDescent="0.25">
      <c r="A74" s="954"/>
      <c r="B74" s="959"/>
      <c r="C74" s="965"/>
      <c r="D74" s="913"/>
      <c r="E74" s="945"/>
      <c r="F74" s="913"/>
      <c r="G74" s="962"/>
      <c r="H74" s="913"/>
      <c r="I74" s="913"/>
      <c r="J74" s="913"/>
      <c r="K74" s="913"/>
      <c r="L74" s="908"/>
      <c r="M74" s="913"/>
      <c r="N74" s="837"/>
      <c r="O74" s="837"/>
      <c r="P74" s="950"/>
      <c r="Q74" s="820" t="s">
        <v>912</v>
      </c>
      <c r="R74" s="821" t="s">
        <v>947</v>
      </c>
      <c r="S74" s="822">
        <v>0.15</v>
      </c>
      <c r="T74" s="819" t="s">
        <v>1926</v>
      </c>
      <c r="U74" s="320" t="s">
        <v>931</v>
      </c>
      <c r="V74" s="320" t="s">
        <v>931</v>
      </c>
      <c r="W74" s="320" t="s">
        <v>931</v>
      </c>
      <c r="X74" s="320" t="s">
        <v>931</v>
      </c>
      <c r="Y74" s="320" t="s">
        <v>931</v>
      </c>
      <c r="Z74" s="320" t="s">
        <v>931</v>
      </c>
      <c r="AA74" s="320" t="s">
        <v>931</v>
      </c>
      <c r="AB74" s="320" t="s">
        <v>931</v>
      </c>
      <c r="AC74" s="320" t="s">
        <v>931</v>
      </c>
      <c r="AD74" s="320" t="s">
        <v>931</v>
      </c>
      <c r="AE74" s="320" t="s">
        <v>931</v>
      </c>
      <c r="AF74" s="320" t="s">
        <v>931</v>
      </c>
      <c r="AG74" s="321" t="s">
        <v>931</v>
      </c>
      <c r="AH74" s="303" t="s">
        <v>741</v>
      </c>
      <c r="AI74" s="303" t="s">
        <v>741</v>
      </c>
      <c r="AJ74" s="702" t="s">
        <v>741</v>
      </c>
      <c r="AK74" s="702" t="s">
        <v>741</v>
      </c>
      <c r="AL74" s="702" t="s">
        <v>741</v>
      </c>
      <c r="AM74" s="702" t="s">
        <v>741</v>
      </c>
      <c r="AN74" s="702" t="s">
        <v>741</v>
      </c>
      <c r="AO74" s="702" t="s">
        <v>741</v>
      </c>
      <c r="AP74" s="702" t="s">
        <v>741</v>
      </c>
      <c r="AQ74" s="702" t="s">
        <v>741</v>
      </c>
      <c r="AR74" s="702" t="s">
        <v>741</v>
      </c>
      <c r="AS74" s="702" t="s">
        <v>741</v>
      </c>
      <c r="AT74" s="952"/>
      <c r="AU74" s="907"/>
      <c r="AV74" s="848"/>
      <c r="AW74" s="886"/>
      <c r="AX74" s="882"/>
      <c r="AY74" s="882"/>
      <c r="AZ74" s="900"/>
      <c r="BA74" s="900"/>
      <c r="BB74" s="900"/>
      <c r="BC74" s="900"/>
      <c r="BD74" s="900"/>
      <c r="BE74" s="900"/>
      <c r="BF74" s="900"/>
      <c r="BG74" s="900"/>
      <c r="BH74" s="900"/>
      <c r="BI74" s="900"/>
      <c r="BJ74" s="900"/>
      <c r="BK74" s="908"/>
      <c r="BL74" s="936"/>
      <c r="BM74" s="932"/>
      <c r="BN74" s="908"/>
      <c r="BO74" s="564" t="s">
        <v>942</v>
      </c>
      <c r="BP74" s="308" t="s">
        <v>973</v>
      </c>
      <c r="BQ74" s="204" t="s">
        <v>938</v>
      </c>
      <c r="BR74" s="307" t="s">
        <v>939</v>
      </c>
      <c r="BS74" s="564" t="s">
        <v>940</v>
      </c>
      <c r="BT74" s="564"/>
      <c r="BU74" s="307"/>
      <c r="BV74" s="308"/>
      <c r="BW74" s="308"/>
      <c r="BX74" s="307"/>
      <c r="BY74" s="307"/>
      <c r="BZ74" s="307"/>
    </row>
    <row r="75" spans="1:78" ht="60" hidden="1" customHeight="1" x14ac:dyDescent="0.25">
      <c r="A75" s="954"/>
      <c r="B75" s="959"/>
      <c r="C75" s="965"/>
      <c r="D75" s="913"/>
      <c r="E75" s="945"/>
      <c r="F75" s="913"/>
      <c r="G75" s="962"/>
      <c r="H75" s="913"/>
      <c r="I75" s="913"/>
      <c r="J75" s="913"/>
      <c r="K75" s="913"/>
      <c r="L75" s="908"/>
      <c r="M75" s="913"/>
      <c r="N75" s="837"/>
      <c r="O75" s="837"/>
      <c r="P75" s="950"/>
      <c r="Q75" s="820" t="s">
        <v>912</v>
      </c>
      <c r="R75" s="821" t="s">
        <v>949</v>
      </c>
      <c r="S75" s="822">
        <v>0.15</v>
      </c>
      <c r="T75" s="819" t="s">
        <v>1927</v>
      </c>
      <c r="U75" s="319" t="s">
        <v>931</v>
      </c>
      <c r="V75" s="319" t="s">
        <v>931</v>
      </c>
      <c r="W75" s="319" t="s">
        <v>931</v>
      </c>
      <c r="X75" s="319" t="s">
        <v>931</v>
      </c>
      <c r="Y75" s="319" t="s">
        <v>931</v>
      </c>
      <c r="Z75" s="319" t="s">
        <v>931</v>
      </c>
      <c r="AA75" s="319" t="s">
        <v>931</v>
      </c>
      <c r="AB75" s="319" t="s">
        <v>931</v>
      </c>
      <c r="AC75" s="319" t="s">
        <v>931</v>
      </c>
      <c r="AD75" s="319" t="s">
        <v>931</v>
      </c>
      <c r="AE75" s="319" t="s">
        <v>931</v>
      </c>
      <c r="AF75" s="319" t="s">
        <v>931</v>
      </c>
      <c r="AG75" s="319" t="s">
        <v>931</v>
      </c>
      <c r="AH75" s="303" t="s">
        <v>741</v>
      </c>
      <c r="AI75" s="303" t="s">
        <v>741</v>
      </c>
      <c r="AJ75" s="702" t="s">
        <v>741</v>
      </c>
      <c r="AK75" s="702" t="s">
        <v>741</v>
      </c>
      <c r="AL75" s="702" t="s">
        <v>741</v>
      </c>
      <c r="AM75" s="702" t="s">
        <v>741</v>
      </c>
      <c r="AN75" s="702" t="s">
        <v>741</v>
      </c>
      <c r="AO75" s="702" t="s">
        <v>741</v>
      </c>
      <c r="AP75" s="702" t="s">
        <v>741</v>
      </c>
      <c r="AQ75" s="702" t="s">
        <v>741</v>
      </c>
      <c r="AR75" s="702" t="s">
        <v>741</v>
      </c>
      <c r="AS75" s="702" t="s">
        <v>741</v>
      </c>
      <c r="AT75" s="952"/>
      <c r="AU75" s="907"/>
      <c r="AV75" s="848"/>
      <c r="AW75" s="886"/>
      <c r="AX75" s="882"/>
      <c r="AY75" s="882"/>
      <c r="AZ75" s="900"/>
      <c r="BA75" s="900"/>
      <c r="BB75" s="900"/>
      <c r="BC75" s="900"/>
      <c r="BD75" s="900"/>
      <c r="BE75" s="900"/>
      <c r="BF75" s="900"/>
      <c r="BG75" s="900"/>
      <c r="BH75" s="900"/>
      <c r="BI75" s="900"/>
      <c r="BJ75" s="900"/>
      <c r="BK75" s="908"/>
      <c r="BL75" s="936"/>
      <c r="BM75" s="932"/>
      <c r="BN75" s="908"/>
      <c r="BO75" s="564" t="s">
        <v>942</v>
      </c>
      <c r="BP75" s="308" t="s">
        <v>973</v>
      </c>
      <c r="BQ75" s="204" t="s">
        <v>938</v>
      </c>
      <c r="BR75" s="307" t="s">
        <v>939</v>
      </c>
      <c r="BS75" s="564" t="s">
        <v>940</v>
      </c>
      <c r="BT75" s="564"/>
      <c r="BU75" s="307"/>
      <c r="BV75" s="308"/>
      <c r="BW75" s="308"/>
      <c r="BX75" s="307"/>
      <c r="BY75" s="307"/>
      <c r="BZ75" s="307"/>
    </row>
    <row r="76" spans="1:78" ht="60" hidden="1" customHeight="1" x14ac:dyDescent="0.25">
      <c r="A76" s="939"/>
      <c r="B76" s="959"/>
      <c r="C76" s="965"/>
      <c r="D76" s="913"/>
      <c r="E76" s="945"/>
      <c r="F76" s="913"/>
      <c r="G76" s="962"/>
      <c r="H76" s="913"/>
      <c r="I76" s="913"/>
      <c r="J76" s="913"/>
      <c r="K76" s="913"/>
      <c r="L76" s="908"/>
      <c r="M76" s="914"/>
      <c r="N76" s="837"/>
      <c r="O76" s="836"/>
      <c r="P76" s="878"/>
      <c r="Q76" s="821" t="s">
        <v>950</v>
      </c>
      <c r="R76" s="821" t="s">
        <v>951</v>
      </c>
      <c r="S76" s="822">
        <v>0.05</v>
      </c>
      <c r="T76" s="819" t="s">
        <v>1928</v>
      </c>
      <c r="U76" s="319" t="s">
        <v>931</v>
      </c>
      <c r="V76" s="319" t="s">
        <v>931</v>
      </c>
      <c r="W76" s="319" t="s">
        <v>931</v>
      </c>
      <c r="X76" s="319" t="s">
        <v>931</v>
      </c>
      <c r="Y76" s="319" t="s">
        <v>931</v>
      </c>
      <c r="Z76" s="319" t="s">
        <v>931</v>
      </c>
      <c r="AA76" s="319" t="s">
        <v>931</v>
      </c>
      <c r="AB76" s="319" t="s">
        <v>931</v>
      </c>
      <c r="AC76" s="319" t="s">
        <v>931</v>
      </c>
      <c r="AD76" s="319" t="s">
        <v>931</v>
      </c>
      <c r="AE76" s="319" t="s">
        <v>931</v>
      </c>
      <c r="AF76" s="319" t="s">
        <v>931</v>
      </c>
      <c r="AG76" s="319" t="s">
        <v>931</v>
      </c>
      <c r="AH76" s="303" t="s">
        <v>741</v>
      </c>
      <c r="AI76" s="303" t="s">
        <v>741</v>
      </c>
      <c r="AJ76" s="702" t="s">
        <v>741</v>
      </c>
      <c r="AK76" s="702" t="s">
        <v>741</v>
      </c>
      <c r="AL76" s="702" t="s">
        <v>741</v>
      </c>
      <c r="AM76" s="702" t="s">
        <v>741</v>
      </c>
      <c r="AN76" s="702" t="s">
        <v>741</v>
      </c>
      <c r="AO76" s="702" t="s">
        <v>741</v>
      </c>
      <c r="AP76" s="702" t="s">
        <v>741</v>
      </c>
      <c r="AQ76" s="702" t="s">
        <v>741</v>
      </c>
      <c r="AR76" s="702" t="s">
        <v>741</v>
      </c>
      <c r="AS76" s="702" t="s">
        <v>741</v>
      </c>
      <c r="AT76" s="953"/>
      <c r="AU76" s="871"/>
      <c r="AV76" s="849"/>
      <c r="AW76" s="885"/>
      <c r="AX76" s="883"/>
      <c r="AY76" s="883"/>
      <c r="AZ76" s="899"/>
      <c r="BA76" s="899"/>
      <c r="BB76" s="899"/>
      <c r="BC76" s="899"/>
      <c r="BD76" s="899"/>
      <c r="BE76" s="899"/>
      <c r="BF76" s="899"/>
      <c r="BG76" s="899"/>
      <c r="BH76" s="899"/>
      <c r="BI76" s="899"/>
      <c r="BJ76" s="899"/>
      <c r="BK76" s="897"/>
      <c r="BL76" s="936"/>
      <c r="BM76" s="932"/>
      <c r="BN76" s="897"/>
      <c r="BO76" s="564" t="s">
        <v>942</v>
      </c>
      <c r="BP76" s="308" t="s">
        <v>973</v>
      </c>
      <c r="BQ76" s="204" t="s">
        <v>938</v>
      </c>
      <c r="BR76" s="307" t="s">
        <v>939</v>
      </c>
      <c r="BS76" s="564" t="s">
        <v>940</v>
      </c>
      <c r="BT76" s="564"/>
      <c r="BU76" s="307"/>
      <c r="BV76" s="308"/>
      <c r="BW76" s="308"/>
      <c r="BX76" s="307"/>
      <c r="BY76" s="307"/>
      <c r="BZ76" s="307"/>
    </row>
    <row r="77" spans="1:78" ht="60" customHeight="1" x14ac:dyDescent="0.25">
      <c r="A77" s="938" t="s">
        <v>1034</v>
      </c>
      <c r="B77" s="959"/>
      <c r="C77" s="965"/>
      <c r="D77" s="913"/>
      <c r="E77" s="945"/>
      <c r="F77" s="913"/>
      <c r="G77" s="962"/>
      <c r="H77" s="913"/>
      <c r="I77" s="913"/>
      <c r="J77" s="913"/>
      <c r="K77" s="913"/>
      <c r="L77" s="908"/>
      <c r="M77" s="912" t="s">
        <v>1010</v>
      </c>
      <c r="N77" s="837"/>
      <c r="O77" s="835">
        <v>1</v>
      </c>
      <c r="P77" s="947" t="s">
        <v>1035</v>
      </c>
      <c r="Q77" s="375" t="s">
        <v>912</v>
      </c>
      <c r="R77" s="302" t="s">
        <v>929</v>
      </c>
      <c r="S77" s="44">
        <v>0.25</v>
      </c>
      <c r="T77" s="372" t="s">
        <v>1033</v>
      </c>
      <c r="U77" s="319" t="s">
        <v>931</v>
      </c>
      <c r="V77" s="319" t="s">
        <v>931</v>
      </c>
      <c r="W77" s="319" t="s">
        <v>931</v>
      </c>
      <c r="X77" s="319" t="s">
        <v>931</v>
      </c>
      <c r="Y77" s="319" t="s">
        <v>931</v>
      </c>
      <c r="Z77" s="319" t="s">
        <v>932</v>
      </c>
      <c r="AA77" s="319" t="s">
        <v>931</v>
      </c>
      <c r="AB77" s="319" t="s">
        <v>931</v>
      </c>
      <c r="AC77" s="319" t="s">
        <v>931</v>
      </c>
      <c r="AD77" s="319" t="s">
        <v>931</v>
      </c>
      <c r="AE77" s="319" t="s">
        <v>931</v>
      </c>
      <c r="AF77" s="319" t="s">
        <v>931</v>
      </c>
      <c r="AG77" s="319" t="s">
        <v>931</v>
      </c>
      <c r="AH77" s="303" t="s">
        <v>741</v>
      </c>
      <c r="AI77" s="303" t="s">
        <v>741</v>
      </c>
      <c r="AJ77" s="702" t="s">
        <v>741</v>
      </c>
      <c r="AK77" s="702" t="s">
        <v>741</v>
      </c>
      <c r="AL77" s="702" t="s">
        <v>741</v>
      </c>
      <c r="AM77" s="702" t="s">
        <v>741</v>
      </c>
      <c r="AN77" s="702" t="s">
        <v>741</v>
      </c>
      <c r="AO77" s="702" t="s">
        <v>741</v>
      </c>
      <c r="AP77" s="702" t="s">
        <v>741</v>
      </c>
      <c r="AQ77" s="702" t="s">
        <v>741</v>
      </c>
      <c r="AR77" s="702" t="s">
        <v>741</v>
      </c>
      <c r="AS77" s="702" t="s">
        <v>741</v>
      </c>
      <c r="AT77" s="915" t="s">
        <v>933</v>
      </c>
      <c r="AU77" s="870" t="s">
        <v>318</v>
      </c>
      <c r="AV77" s="872">
        <v>1</v>
      </c>
      <c r="AW77" s="884" t="s">
        <v>952</v>
      </c>
      <c r="AX77" s="881" t="s">
        <v>741</v>
      </c>
      <c r="AY77" s="881" t="s">
        <v>741</v>
      </c>
      <c r="AZ77" s="898" t="s">
        <v>741</v>
      </c>
      <c r="BA77" s="898" t="s">
        <v>741</v>
      </c>
      <c r="BB77" s="898" t="s">
        <v>741</v>
      </c>
      <c r="BC77" s="898" t="s">
        <v>741</v>
      </c>
      <c r="BD77" s="898" t="s">
        <v>741</v>
      </c>
      <c r="BE77" s="898" t="s">
        <v>741</v>
      </c>
      <c r="BF77" s="898" t="s">
        <v>741</v>
      </c>
      <c r="BG77" s="898" t="s">
        <v>741</v>
      </c>
      <c r="BH77" s="898" t="s">
        <v>741</v>
      </c>
      <c r="BI77" s="898" t="s">
        <v>741</v>
      </c>
      <c r="BJ77" s="898" t="s">
        <v>741</v>
      </c>
      <c r="BK77" s="896" t="s">
        <v>934</v>
      </c>
      <c r="BL77" s="936"/>
      <c r="BM77" s="932"/>
      <c r="BN77" s="896" t="s">
        <v>935</v>
      </c>
      <c r="BO77" s="564" t="s">
        <v>942</v>
      </c>
      <c r="BP77" s="308" t="s">
        <v>973</v>
      </c>
      <c r="BQ77" s="204" t="s">
        <v>938</v>
      </c>
      <c r="BR77" s="307" t="s">
        <v>939</v>
      </c>
      <c r="BS77" s="564" t="s">
        <v>940</v>
      </c>
      <c r="BT77" s="564"/>
      <c r="BU77" s="307"/>
      <c r="BV77" s="308"/>
      <c r="BW77" s="308"/>
      <c r="BX77" s="307"/>
      <c r="BY77" s="307"/>
      <c r="BZ77" s="307"/>
    </row>
    <row r="78" spans="1:78" ht="60" customHeight="1" x14ac:dyDescent="0.25">
      <c r="A78" s="954"/>
      <c r="B78" s="959"/>
      <c r="C78" s="965"/>
      <c r="D78" s="913"/>
      <c r="E78" s="945"/>
      <c r="F78" s="913"/>
      <c r="G78" s="962"/>
      <c r="H78" s="913"/>
      <c r="I78" s="913"/>
      <c r="J78" s="913"/>
      <c r="K78" s="913"/>
      <c r="L78" s="908"/>
      <c r="M78" s="913"/>
      <c r="N78" s="837"/>
      <c r="O78" s="837"/>
      <c r="P78" s="948"/>
      <c r="Q78" s="375" t="s">
        <v>912</v>
      </c>
      <c r="R78" s="302" t="s">
        <v>941</v>
      </c>
      <c r="S78" s="44">
        <v>0.15</v>
      </c>
      <c r="T78" s="372" t="s">
        <v>1033</v>
      </c>
      <c r="U78" s="323" t="s">
        <v>931</v>
      </c>
      <c r="V78" s="323" t="s">
        <v>931</v>
      </c>
      <c r="W78" s="323" t="s">
        <v>931</v>
      </c>
      <c r="X78" s="323" t="s">
        <v>931</v>
      </c>
      <c r="Y78" s="323" t="s">
        <v>931</v>
      </c>
      <c r="Z78" s="323" t="s">
        <v>931</v>
      </c>
      <c r="AA78" s="323" t="s">
        <v>931</v>
      </c>
      <c r="AB78" s="323" t="s">
        <v>932</v>
      </c>
      <c r="AC78" s="323" t="s">
        <v>931</v>
      </c>
      <c r="AD78" s="323" t="s">
        <v>931</v>
      </c>
      <c r="AE78" s="323" t="s">
        <v>931</v>
      </c>
      <c r="AF78" s="323" t="s">
        <v>931</v>
      </c>
      <c r="AG78" s="323" t="s">
        <v>931</v>
      </c>
      <c r="AH78" s="303" t="s">
        <v>741</v>
      </c>
      <c r="AI78" s="303" t="s">
        <v>741</v>
      </c>
      <c r="AJ78" s="702" t="s">
        <v>741</v>
      </c>
      <c r="AK78" s="702" t="s">
        <v>741</v>
      </c>
      <c r="AL78" s="702" t="s">
        <v>741</v>
      </c>
      <c r="AM78" s="702" t="s">
        <v>741</v>
      </c>
      <c r="AN78" s="702" t="s">
        <v>741</v>
      </c>
      <c r="AO78" s="702" t="s">
        <v>741</v>
      </c>
      <c r="AP78" s="702" t="s">
        <v>741</v>
      </c>
      <c r="AQ78" s="702" t="s">
        <v>741</v>
      </c>
      <c r="AR78" s="702" t="s">
        <v>741</v>
      </c>
      <c r="AS78" s="702" t="s">
        <v>741</v>
      </c>
      <c r="AT78" s="916"/>
      <c r="AU78" s="907"/>
      <c r="AV78" s="848"/>
      <c r="AW78" s="886"/>
      <c r="AX78" s="882"/>
      <c r="AY78" s="882"/>
      <c r="AZ78" s="900"/>
      <c r="BA78" s="900"/>
      <c r="BB78" s="900"/>
      <c r="BC78" s="900"/>
      <c r="BD78" s="900"/>
      <c r="BE78" s="900"/>
      <c r="BF78" s="900"/>
      <c r="BG78" s="900"/>
      <c r="BH78" s="900"/>
      <c r="BI78" s="900"/>
      <c r="BJ78" s="900"/>
      <c r="BK78" s="908"/>
      <c r="BL78" s="936"/>
      <c r="BM78" s="932"/>
      <c r="BN78" s="908"/>
      <c r="BO78" s="564" t="s">
        <v>942</v>
      </c>
      <c r="BP78" s="308" t="s">
        <v>973</v>
      </c>
      <c r="BQ78" s="204" t="s">
        <v>938</v>
      </c>
      <c r="BR78" s="307" t="s">
        <v>939</v>
      </c>
      <c r="BS78" s="564" t="s">
        <v>940</v>
      </c>
      <c r="BT78" s="564"/>
      <c r="BU78" s="307"/>
      <c r="BV78" s="308"/>
      <c r="BW78" s="308"/>
      <c r="BX78" s="307"/>
      <c r="BY78" s="307"/>
      <c r="BZ78" s="307"/>
    </row>
    <row r="79" spans="1:78" ht="60" customHeight="1" x14ac:dyDescent="0.25">
      <c r="A79" s="954"/>
      <c r="B79" s="959"/>
      <c r="C79" s="965"/>
      <c r="D79" s="913"/>
      <c r="E79" s="945"/>
      <c r="F79" s="913"/>
      <c r="G79" s="962"/>
      <c r="H79" s="913"/>
      <c r="I79" s="913"/>
      <c r="J79" s="913"/>
      <c r="K79" s="913"/>
      <c r="L79" s="908"/>
      <c r="M79" s="913"/>
      <c r="N79" s="837"/>
      <c r="O79" s="837"/>
      <c r="P79" s="948"/>
      <c r="Q79" s="375" t="s">
        <v>943</v>
      </c>
      <c r="R79" s="302" t="s">
        <v>944</v>
      </c>
      <c r="S79" s="44">
        <v>0.05</v>
      </c>
      <c r="T79" s="372" t="s">
        <v>946</v>
      </c>
      <c r="U79" s="323" t="s">
        <v>931</v>
      </c>
      <c r="V79" s="323" t="s">
        <v>931</v>
      </c>
      <c r="W79" s="323" t="s">
        <v>931</v>
      </c>
      <c r="X79" s="323" t="s">
        <v>931</v>
      </c>
      <c r="Y79" s="323" t="s">
        <v>931</v>
      </c>
      <c r="Z79" s="323" t="s">
        <v>931</v>
      </c>
      <c r="AA79" s="323" t="s">
        <v>931</v>
      </c>
      <c r="AB79" s="323" t="s">
        <v>931</v>
      </c>
      <c r="AC79" s="323" t="s">
        <v>932</v>
      </c>
      <c r="AD79" s="323" t="s">
        <v>931</v>
      </c>
      <c r="AE79" s="323" t="s">
        <v>931</v>
      </c>
      <c r="AF79" s="323" t="s">
        <v>931</v>
      </c>
      <c r="AG79" s="323" t="s">
        <v>931</v>
      </c>
      <c r="AH79" s="303" t="s">
        <v>741</v>
      </c>
      <c r="AI79" s="303" t="s">
        <v>741</v>
      </c>
      <c r="AJ79" s="702" t="s">
        <v>741</v>
      </c>
      <c r="AK79" s="702" t="s">
        <v>741</v>
      </c>
      <c r="AL79" s="702" t="s">
        <v>741</v>
      </c>
      <c r="AM79" s="702" t="s">
        <v>741</v>
      </c>
      <c r="AN79" s="702" t="s">
        <v>741</v>
      </c>
      <c r="AO79" s="702" t="s">
        <v>741</v>
      </c>
      <c r="AP79" s="702" t="s">
        <v>741</v>
      </c>
      <c r="AQ79" s="702" t="s">
        <v>741</v>
      </c>
      <c r="AR79" s="702" t="s">
        <v>741</v>
      </c>
      <c r="AS79" s="702" t="s">
        <v>741</v>
      </c>
      <c r="AT79" s="916"/>
      <c r="AU79" s="907"/>
      <c r="AV79" s="848"/>
      <c r="AW79" s="886"/>
      <c r="AX79" s="882"/>
      <c r="AY79" s="882"/>
      <c r="AZ79" s="900"/>
      <c r="BA79" s="900"/>
      <c r="BB79" s="900"/>
      <c r="BC79" s="900"/>
      <c r="BD79" s="900"/>
      <c r="BE79" s="900"/>
      <c r="BF79" s="900"/>
      <c r="BG79" s="900"/>
      <c r="BH79" s="900"/>
      <c r="BI79" s="900"/>
      <c r="BJ79" s="900"/>
      <c r="BK79" s="908"/>
      <c r="BL79" s="936"/>
      <c r="BM79" s="932"/>
      <c r="BN79" s="908"/>
      <c r="BO79" s="564" t="s">
        <v>942</v>
      </c>
      <c r="BP79" s="308" t="s">
        <v>973</v>
      </c>
      <c r="BQ79" s="204" t="s">
        <v>938</v>
      </c>
      <c r="BR79" s="307" t="s">
        <v>939</v>
      </c>
      <c r="BS79" s="564" t="s">
        <v>940</v>
      </c>
      <c r="BT79" s="564"/>
      <c r="BU79" s="307"/>
      <c r="BV79" s="308"/>
      <c r="BW79" s="308"/>
      <c r="BX79" s="307"/>
      <c r="BY79" s="307"/>
      <c r="BZ79" s="307"/>
    </row>
    <row r="80" spans="1:78" ht="60" customHeight="1" x14ac:dyDescent="0.25">
      <c r="A80" s="954"/>
      <c r="B80" s="959"/>
      <c r="C80" s="965"/>
      <c r="D80" s="913"/>
      <c r="E80" s="945"/>
      <c r="F80" s="913"/>
      <c r="G80" s="962"/>
      <c r="H80" s="913"/>
      <c r="I80" s="913"/>
      <c r="J80" s="913"/>
      <c r="K80" s="913"/>
      <c r="L80" s="908"/>
      <c r="M80" s="913"/>
      <c r="N80" s="837"/>
      <c r="O80" s="837"/>
      <c r="P80" s="948"/>
      <c r="Q80" s="375" t="s">
        <v>912</v>
      </c>
      <c r="R80" s="302" t="s">
        <v>945</v>
      </c>
      <c r="S80" s="44">
        <v>0.2</v>
      </c>
      <c r="T80" s="372" t="s">
        <v>948</v>
      </c>
      <c r="U80" s="323" t="s">
        <v>931</v>
      </c>
      <c r="V80" s="323" t="s">
        <v>931</v>
      </c>
      <c r="W80" s="323" t="s">
        <v>931</v>
      </c>
      <c r="X80" s="323" t="s">
        <v>931</v>
      </c>
      <c r="Y80" s="323" t="s">
        <v>931</v>
      </c>
      <c r="Z80" s="323" t="s">
        <v>931</v>
      </c>
      <c r="AA80" s="323" t="s">
        <v>931</v>
      </c>
      <c r="AB80" s="323" t="s">
        <v>931</v>
      </c>
      <c r="AC80" s="323" t="s">
        <v>931</v>
      </c>
      <c r="AD80" s="323" t="s">
        <v>932</v>
      </c>
      <c r="AE80" s="323" t="s">
        <v>931</v>
      </c>
      <c r="AF80" s="323" t="s">
        <v>931</v>
      </c>
      <c r="AG80" s="323" t="s">
        <v>931</v>
      </c>
      <c r="AH80" s="303" t="s">
        <v>741</v>
      </c>
      <c r="AI80" s="303" t="s">
        <v>741</v>
      </c>
      <c r="AJ80" s="702" t="s">
        <v>741</v>
      </c>
      <c r="AK80" s="702" t="s">
        <v>741</v>
      </c>
      <c r="AL80" s="702" t="s">
        <v>741</v>
      </c>
      <c r="AM80" s="702" t="s">
        <v>741</v>
      </c>
      <c r="AN80" s="702" t="s">
        <v>741</v>
      </c>
      <c r="AO80" s="702" t="s">
        <v>741</v>
      </c>
      <c r="AP80" s="702" t="s">
        <v>741</v>
      </c>
      <c r="AQ80" s="702" t="s">
        <v>741</v>
      </c>
      <c r="AR80" s="702" t="s">
        <v>741</v>
      </c>
      <c r="AS80" s="702" t="s">
        <v>741</v>
      </c>
      <c r="AT80" s="916"/>
      <c r="AU80" s="907"/>
      <c r="AV80" s="848"/>
      <c r="AW80" s="886"/>
      <c r="AX80" s="882"/>
      <c r="AY80" s="882"/>
      <c r="AZ80" s="900"/>
      <c r="BA80" s="900"/>
      <c r="BB80" s="900"/>
      <c r="BC80" s="900"/>
      <c r="BD80" s="900"/>
      <c r="BE80" s="900"/>
      <c r="BF80" s="900"/>
      <c r="BG80" s="900"/>
      <c r="BH80" s="900"/>
      <c r="BI80" s="900"/>
      <c r="BJ80" s="900"/>
      <c r="BK80" s="908"/>
      <c r="BL80" s="936"/>
      <c r="BM80" s="932"/>
      <c r="BN80" s="908"/>
      <c r="BO80" s="564" t="s">
        <v>942</v>
      </c>
      <c r="BP80" s="308" t="s">
        <v>973</v>
      </c>
      <c r="BQ80" s="204" t="s">
        <v>938</v>
      </c>
      <c r="BR80" s="307" t="s">
        <v>939</v>
      </c>
      <c r="BS80" s="564" t="s">
        <v>940</v>
      </c>
      <c r="BT80" s="564"/>
      <c r="BU80" s="307"/>
      <c r="BV80" s="308"/>
      <c r="BW80" s="308"/>
      <c r="BX80" s="307"/>
      <c r="BY80" s="307"/>
      <c r="BZ80" s="307"/>
    </row>
    <row r="81" spans="1:78" ht="60" customHeight="1" x14ac:dyDescent="0.25">
      <c r="A81" s="954"/>
      <c r="B81" s="959"/>
      <c r="C81" s="965"/>
      <c r="D81" s="913"/>
      <c r="E81" s="945"/>
      <c r="F81" s="913"/>
      <c r="G81" s="962"/>
      <c r="H81" s="913"/>
      <c r="I81" s="913"/>
      <c r="J81" s="913"/>
      <c r="K81" s="913"/>
      <c r="L81" s="908"/>
      <c r="M81" s="913"/>
      <c r="N81" s="837"/>
      <c r="O81" s="837"/>
      <c r="P81" s="948"/>
      <c r="Q81" s="375" t="s">
        <v>912</v>
      </c>
      <c r="R81" s="302" t="s">
        <v>947</v>
      </c>
      <c r="S81" s="44">
        <v>0.15</v>
      </c>
      <c r="T81" s="372" t="s">
        <v>948</v>
      </c>
      <c r="U81" s="323" t="s">
        <v>931</v>
      </c>
      <c r="V81" s="323" t="s">
        <v>931</v>
      </c>
      <c r="W81" s="323" t="s">
        <v>931</v>
      </c>
      <c r="X81" s="323" t="s">
        <v>931</v>
      </c>
      <c r="Y81" s="323" t="s">
        <v>931</v>
      </c>
      <c r="Z81" s="323" t="s">
        <v>931</v>
      </c>
      <c r="AA81" s="323" t="s">
        <v>931</v>
      </c>
      <c r="AB81" s="323" t="s">
        <v>931</v>
      </c>
      <c r="AC81" s="323" t="s">
        <v>931</v>
      </c>
      <c r="AD81" s="323" t="s">
        <v>932</v>
      </c>
      <c r="AE81" s="323" t="s">
        <v>931</v>
      </c>
      <c r="AF81" s="323" t="s">
        <v>931</v>
      </c>
      <c r="AG81" s="323" t="s">
        <v>931</v>
      </c>
      <c r="AH81" s="303" t="s">
        <v>741</v>
      </c>
      <c r="AI81" s="303" t="s">
        <v>741</v>
      </c>
      <c r="AJ81" s="702" t="s">
        <v>741</v>
      </c>
      <c r="AK81" s="702" t="s">
        <v>741</v>
      </c>
      <c r="AL81" s="702" t="s">
        <v>741</v>
      </c>
      <c r="AM81" s="702" t="s">
        <v>741</v>
      </c>
      <c r="AN81" s="702" t="s">
        <v>741</v>
      </c>
      <c r="AO81" s="702" t="s">
        <v>741</v>
      </c>
      <c r="AP81" s="702" t="s">
        <v>741</v>
      </c>
      <c r="AQ81" s="702" t="s">
        <v>741</v>
      </c>
      <c r="AR81" s="702" t="s">
        <v>741</v>
      </c>
      <c r="AS81" s="702" t="s">
        <v>741</v>
      </c>
      <c r="AT81" s="916"/>
      <c r="AU81" s="907"/>
      <c r="AV81" s="848"/>
      <c r="AW81" s="886"/>
      <c r="AX81" s="882"/>
      <c r="AY81" s="882"/>
      <c r="AZ81" s="900"/>
      <c r="BA81" s="900"/>
      <c r="BB81" s="900"/>
      <c r="BC81" s="900"/>
      <c r="BD81" s="900"/>
      <c r="BE81" s="900"/>
      <c r="BF81" s="900"/>
      <c r="BG81" s="900"/>
      <c r="BH81" s="900"/>
      <c r="BI81" s="900"/>
      <c r="BJ81" s="900"/>
      <c r="BK81" s="908"/>
      <c r="BL81" s="936"/>
      <c r="BM81" s="932"/>
      <c r="BN81" s="908"/>
      <c r="BO81" s="564" t="s">
        <v>942</v>
      </c>
      <c r="BP81" s="308" t="s">
        <v>973</v>
      </c>
      <c r="BQ81" s="204" t="s">
        <v>938</v>
      </c>
      <c r="BR81" s="307" t="s">
        <v>939</v>
      </c>
      <c r="BS81" s="564" t="s">
        <v>940</v>
      </c>
      <c r="BT81" s="564"/>
      <c r="BU81" s="307"/>
      <c r="BV81" s="308"/>
      <c r="BW81" s="308"/>
      <c r="BX81" s="307"/>
      <c r="BY81" s="307"/>
      <c r="BZ81" s="307"/>
    </row>
    <row r="82" spans="1:78" ht="60" customHeight="1" x14ac:dyDescent="0.25">
      <c r="A82" s="954"/>
      <c r="B82" s="959"/>
      <c r="C82" s="965"/>
      <c r="D82" s="913"/>
      <c r="E82" s="945"/>
      <c r="F82" s="913"/>
      <c r="G82" s="962"/>
      <c r="H82" s="913"/>
      <c r="I82" s="913"/>
      <c r="J82" s="913"/>
      <c r="K82" s="913"/>
      <c r="L82" s="908"/>
      <c r="M82" s="913"/>
      <c r="N82" s="837"/>
      <c r="O82" s="837"/>
      <c r="P82" s="948"/>
      <c r="Q82" s="375" t="s">
        <v>912</v>
      </c>
      <c r="R82" s="302" t="s">
        <v>949</v>
      </c>
      <c r="S82" s="44">
        <v>0.15</v>
      </c>
      <c r="T82" s="372" t="s">
        <v>952</v>
      </c>
      <c r="U82" s="323" t="s">
        <v>931</v>
      </c>
      <c r="V82" s="323" t="s">
        <v>931</v>
      </c>
      <c r="W82" s="323" t="s">
        <v>931</v>
      </c>
      <c r="X82" s="323" t="s">
        <v>931</v>
      </c>
      <c r="Y82" s="323" t="s">
        <v>931</v>
      </c>
      <c r="Z82" s="323" t="s">
        <v>931</v>
      </c>
      <c r="AA82" s="323" t="s">
        <v>931</v>
      </c>
      <c r="AB82" s="323" t="s">
        <v>931</v>
      </c>
      <c r="AC82" s="323" t="s">
        <v>931</v>
      </c>
      <c r="AD82" s="323" t="s">
        <v>931</v>
      </c>
      <c r="AE82" s="323" t="s">
        <v>932</v>
      </c>
      <c r="AF82" s="323" t="s">
        <v>931</v>
      </c>
      <c r="AG82" s="323" t="s">
        <v>931</v>
      </c>
      <c r="AH82" s="303" t="s">
        <v>741</v>
      </c>
      <c r="AI82" s="303" t="s">
        <v>741</v>
      </c>
      <c r="AJ82" s="702" t="s">
        <v>741</v>
      </c>
      <c r="AK82" s="702" t="s">
        <v>741</v>
      </c>
      <c r="AL82" s="702" t="s">
        <v>741</v>
      </c>
      <c r="AM82" s="702" t="s">
        <v>741</v>
      </c>
      <c r="AN82" s="702" t="s">
        <v>741</v>
      </c>
      <c r="AO82" s="702" t="s">
        <v>741</v>
      </c>
      <c r="AP82" s="702" t="s">
        <v>741</v>
      </c>
      <c r="AQ82" s="702" t="s">
        <v>741</v>
      </c>
      <c r="AR82" s="702" t="s">
        <v>741</v>
      </c>
      <c r="AS82" s="702" t="s">
        <v>741</v>
      </c>
      <c r="AT82" s="916"/>
      <c r="AU82" s="907"/>
      <c r="AV82" s="848"/>
      <c r="AW82" s="886"/>
      <c r="AX82" s="882"/>
      <c r="AY82" s="882"/>
      <c r="AZ82" s="900"/>
      <c r="BA82" s="900"/>
      <c r="BB82" s="900"/>
      <c r="BC82" s="900"/>
      <c r="BD82" s="900"/>
      <c r="BE82" s="900"/>
      <c r="BF82" s="900"/>
      <c r="BG82" s="900"/>
      <c r="BH82" s="900"/>
      <c r="BI82" s="900"/>
      <c r="BJ82" s="900"/>
      <c r="BK82" s="908"/>
      <c r="BL82" s="936"/>
      <c r="BM82" s="932"/>
      <c r="BN82" s="908"/>
      <c r="BO82" s="564" t="s">
        <v>942</v>
      </c>
      <c r="BP82" s="308" t="s">
        <v>973</v>
      </c>
      <c r="BQ82" s="204" t="s">
        <v>938</v>
      </c>
      <c r="BR82" s="307" t="s">
        <v>939</v>
      </c>
      <c r="BS82" s="564" t="s">
        <v>940</v>
      </c>
      <c r="BT82" s="564"/>
      <c r="BU82" s="307"/>
      <c r="BV82" s="308"/>
      <c r="BW82" s="308"/>
      <c r="BX82" s="307"/>
      <c r="BY82" s="307"/>
      <c r="BZ82" s="307"/>
    </row>
    <row r="83" spans="1:78" ht="60" customHeight="1" x14ac:dyDescent="0.25">
      <c r="A83" s="939"/>
      <c r="B83" s="959"/>
      <c r="C83" s="965"/>
      <c r="D83" s="913"/>
      <c r="E83" s="945"/>
      <c r="F83" s="913"/>
      <c r="G83" s="962"/>
      <c r="H83" s="913"/>
      <c r="I83" s="913"/>
      <c r="J83" s="913"/>
      <c r="K83" s="913"/>
      <c r="L83" s="908"/>
      <c r="M83" s="913"/>
      <c r="N83" s="837"/>
      <c r="O83" s="836"/>
      <c r="P83" s="949"/>
      <c r="Q83" s="302" t="s">
        <v>950</v>
      </c>
      <c r="R83" s="302" t="s">
        <v>951</v>
      </c>
      <c r="S83" s="44">
        <v>0.05</v>
      </c>
      <c r="T83" s="372" t="s">
        <v>952</v>
      </c>
      <c r="U83" s="323" t="s">
        <v>931</v>
      </c>
      <c r="V83" s="323" t="s">
        <v>931</v>
      </c>
      <c r="W83" s="323" t="s">
        <v>931</v>
      </c>
      <c r="X83" s="323" t="s">
        <v>931</v>
      </c>
      <c r="Y83" s="323" t="s">
        <v>931</v>
      </c>
      <c r="Z83" s="323" t="s">
        <v>931</v>
      </c>
      <c r="AA83" s="323" t="s">
        <v>931</v>
      </c>
      <c r="AB83" s="323" t="s">
        <v>931</v>
      </c>
      <c r="AC83" s="323" t="s">
        <v>931</v>
      </c>
      <c r="AD83" s="323" t="s">
        <v>931</v>
      </c>
      <c r="AE83" s="323" t="s">
        <v>932</v>
      </c>
      <c r="AF83" s="323" t="s">
        <v>931</v>
      </c>
      <c r="AG83" s="323" t="s">
        <v>931</v>
      </c>
      <c r="AH83" s="303" t="s">
        <v>741</v>
      </c>
      <c r="AI83" s="303" t="s">
        <v>741</v>
      </c>
      <c r="AJ83" s="702" t="s">
        <v>741</v>
      </c>
      <c r="AK83" s="702" t="s">
        <v>741</v>
      </c>
      <c r="AL83" s="702" t="s">
        <v>741</v>
      </c>
      <c r="AM83" s="702" t="s">
        <v>741</v>
      </c>
      <c r="AN83" s="702" t="s">
        <v>741</v>
      </c>
      <c r="AO83" s="702" t="s">
        <v>741</v>
      </c>
      <c r="AP83" s="702" t="s">
        <v>741</v>
      </c>
      <c r="AQ83" s="702" t="s">
        <v>741</v>
      </c>
      <c r="AR83" s="702" t="s">
        <v>741</v>
      </c>
      <c r="AS83" s="702" t="s">
        <v>741</v>
      </c>
      <c r="AT83" s="917"/>
      <c r="AU83" s="871"/>
      <c r="AV83" s="849"/>
      <c r="AW83" s="885"/>
      <c r="AX83" s="883"/>
      <c r="AY83" s="883"/>
      <c r="AZ83" s="899"/>
      <c r="BA83" s="899"/>
      <c r="BB83" s="899"/>
      <c r="BC83" s="899"/>
      <c r="BD83" s="899"/>
      <c r="BE83" s="899"/>
      <c r="BF83" s="899"/>
      <c r="BG83" s="899"/>
      <c r="BH83" s="899"/>
      <c r="BI83" s="899"/>
      <c r="BJ83" s="899"/>
      <c r="BK83" s="897"/>
      <c r="BL83" s="936"/>
      <c r="BM83" s="932"/>
      <c r="BN83" s="897"/>
      <c r="BO83" s="564" t="s">
        <v>942</v>
      </c>
      <c r="BP83" s="308" t="s">
        <v>973</v>
      </c>
      <c r="BQ83" s="204" t="s">
        <v>938</v>
      </c>
      <c r="BR83" s="307" t="s">
        <v>939</v>
      </c>
      <c r="BS83" s="564" t="s">
        <v>940</v>
      </c>
      <c r="BT83" s="564"/>
      <c r="BU83" s="307"/>
      <c r="BV83" s="308"/>
      <c r="BW83" s="308"/>
      <c r="BX83" s="307"/>
      <c r="BY83" s="307"/>
      <c r="BZ83" s="307"/>
    </row>
    <row r="84" spans="1:78" ht="60" hidden="1" customHeight="1" x14ac:dyDescent="0.25">
      <c r="A84" s="938" t="s">
        <v>262</v>
      </c>
      <c r="B84" s="959"/>
      <c r="C84" s="965"/>
      <c r="D84" s="913"/>
      <c r="E84" s="945"/>
      <c r="F84" s="913"/>
      <c r="G84" s="962"/>
      <c r="H84" s="913"/>
      <c r="I84" s="913"/>
      <c r="J84" s="913"/>
      <c r="K84" s="913"/>
      <c r="L84" s="908"/>
      <c r="M84" s="913"/>
      <c r="N84" s="837"/>
      <c r="O84" s="835">
        <v>1</v>
      </c>
      <c r="P84" s="924" t="s">
        <v>1036</v>
      </c>
      <c r="Q84" s="824" t="s">
        <v>912</v>
      </c>
      <c r="R84" s="825" t="s">
        <v>929</v>
      </c>
      <c r="S84" s="826">
        <v>0.25</v>
      </c>
      <c r="T84" s="823" t="s">
        <v>1925</v>
      </c>
      <c r="U84" s="323" t="s">
        <v>931</v>
      </c>
      <c r="V84" s="323" t="s">
        <v>931</v>
      </c>
      <c r="W84" s="323" t="s">
        <v>931</v>
      </c>
      <c r="X84" s="323" t="s">
        <v>931</v>
      </c>
      <c r="Y84" s="323" t="s">
        <v>931</v>
      </c>
      <c r="Z84" s="323" t="s">
        <v>931</v>
      </c>
      <c r="AA84" s="323" t="s">
        <v>931</v>
      </c>
      <c r="AB84" s="323" t="s">
        <v>931</v>
      </c>
      <c r="AC84" s="323" t="s">
        <v>931</v>
      </c>
      <c r="AD84" s="323" t="s">
        <v>931</v>
      </c>
      <c r="AE84" s="323" t="s">
        <v>931</v>
      </c>
      <c r="AF84" s="323" t="s">
        <v>931</v>
      </c>
      <c r="AG84" s="323" t="s">
        <v>931</v>
      </c>
      <c r="AH84" s="303" t="s">
        <v>741</v>
      </c>
      <c r="AI84" s="303" t="s">
        <v>741</v>
      </c>
      <c r="AJ84" s="702" t="s">
        <v>741</v>
      </c>
      <c r="AK84" s="702" t="s">
        <v>741</v>
      </c>
      <c r="AL84" s="702" t="s">
        <v>741</v>
      </c>
      <c r="AM84" s="702" t="s">
        <v>741</v>
      </c>
      <c r="AN84" s="702" t="s">
        <v>741</v>
      </c>
      <c r="AO84" s="702" t="s">
        <v>741</v>
      </c>
      <c r="AP84" s="702" t="s">
        <v>741</v>
      </c>
      <c r="AQ84" s="702" t="s">
        <v>741</v>
      </c>
      <c r="AR84" s="702" t="s">
        <v>741</v>
      </c>
      <c r="AS84" s="702" t="s">
        <v>741</v>
      </c>
      <c r="AT84" s="951" t="s">
        <v>933</v>
      </c>
      <c r="AU84" s="893" t="s">
        <v>318</v>
      </c>
      <c r="AV84" s="893">
        <v>0</v>
      </c>
      <c r="AW84" s="901" t="s">
        <v>1925</v>
      </c>
      <c r="AX84" s="881" t="s">
        <v>741</v>
      </c>
      <c r="AY84" s="881" t="s">
        <v>741</v>
      </c>
      <c r="AZ84" s="898" t="s">
        <v>741</v>
      </c>
      <c r="BA84" s="898" t="s">
        <v>741</v>
      </c>
      <c r="BB84" s="898" t="s">
        <v>741</v>
      </c>
      <c r="BC84" s="898" t="s">
        <v>741</v>
      </c>
      <c r="BD84" s="898" t="s">
        <v>741</v>
      </c>
      <c r="BE84" s="898" t="s">
        <v>741</v>
      </c>
      <c r="BF84" s="898" t="s">
        <v>741</v>
      </c>
      <c r="BG84" s="898" t="s">
        <v>741</v>
      </c>
      <c r="BH84" s="898" t="s">
        <v>741</v>
      </c>
      <c r="BI84" s="898" t="s">
        <v>741</v>
      </c>
      <c r="BJ84" s="898" t="s">
        <v>741</v>
      </c>
      <c r="BK84" s="896" t="s">
        <v>934</v>
      </c>
      <c r="BL84" s="936"/>
      <c r="BM84" s="932"/>
      <c r="BN84" s="896" t="s">
        <v>935</v>
      </c>
      <c r="BO84" s="564" t="s">
        <v>942</v>
      </c>
      <c r="BP84" s="308" t="s">
        <v>973</v>
      </c>
      <c r="BQ84" s="204" t="s">
        <v>938</v>
      </c>
      <c r="BR84" s="307" t="s">
        <v>939</v>
      </c>
      <c r="BS84" s="564" t="s">
        <v>940</v>
      </c>
      <c r="BT84" s="564"/>
      <c r="BU84" s="307"/>
      <c r="BV84" s="308"/>
      <c r="BW84" s="308"/>
      <c r="BX84" s="307"/>
      <c r="BY84" s="307"/>
      <c r="BZ84" s="307"/>
    </row>
    <row r="85" spans="1:78" ht="60" hidden="1" customHeight="1" x14ac:dyDescent="0.25">
      <c r="A85" s="954"/>
      <c r="B85" s="959"/>
      <c r="C85" s="965"/>
      <c r="D85" s="913"/>
      <c r="E85" s="945"/>
      <c r="F85" s="913"/>
      <c r="G85" s="962"/>
      <c r="H85" s="913"/>
      <c r="I85" s="913"/>
      <c r="J85" s="913"/>
      <c r="K85" s="913"/>
      <c r="L85" s="908"/>
      <c r="M85" s="913"/>
      <c r="N85" s="837"/>
      <c r="O85" s="837"/>
      <c r="P85" s="925"/>
      <c r="Q85" s="824" t="s">
        <v>912</v>
      </c>
      <c r="R85" s="825" t="s">
        <v>941</v>
      </c>
      <c r="S85" s="826">
        <v>0.15</v>
      </c>
      <c r="T85" s="823" t="s">
        <v>1925</v>
      </c>
      <c r="U85" s="323" t="s">
        <v>931</v>
      </c>
      <c r="V85" s="323" t="s">
        <v>931</v>
      </c>
      <c r="W85" s="323" t="s">
        <v>931</v>
      </c>
      <c r="X85" s="323" t="s">
        <v>931</v>
      </c>
      <c r="Y85" s="323" t="s">
        <v>931</v>
      </c>
      <c r="Z85" s="323" t="s">
        <v>931</v>
      </c>
      <c r="AA85" s="323" t="s">
        <v>931</v>
      </c>
      <c r="AB85" s="323" t="s">
        <v>931</v>
      </c>
      <c r="AC85" s="323" t="s">
        <v>931</v>
      </c>
      <c r="AD85" s="323" t="s">
        <v>931</v>
      </c>
      <c r="AE85" s="323" t="s">
        <v>931</v>
      </c>
      <c r="AF85" s="323" t="s">
        <v>931</v>
      </c>
      <c r="AG85" s="323" t="s">
        <v>931</v>
      </c>
      <c r="AH85" s="303" t="s">
        <v>741</v>
      </c>
      <c r="AI85" s="303" t="s">
        <v>741</v>
      </c>
      <c r="AJ85" s="702" t="s">
        <v>741</v>
      </c>
      <c r="AK85" s="702" t="s">
        <v>741</v>
      </c>
      <c r="AL85" s="702" t="s">
        <v>741</v>
      </c>
      <c r="AM85" s="702" t="s">
        <v>741</v>
      </c>
      <c r="AN85" s="702" t="s">
        <v>741</v>
      </c>
      <c r="AO85" s="702" t="s">
        <v>741</v>
      </c>
      <c r="AP85" s="702" t="s">
        <v>741</v>
      </c>
      <c r="AQ85" s="702" t="s">
        <v>741</v>
      </c>
      <c r="AR85" s="702" t="s">
        <v>741</v>
      </c>
      <c r="AS85" s="702" t="s">
        <v>741</v>
      </c>
      <c r="AT85" s="952"/>
      <c r="AU85" s="894"/>
      <c r="AV85" s="894"/>
      <c r="AW85" s="902"/>
      <c r="AX85" s="882"/>
      <c r="AY85" s="882"/>
      <c r="AZ85" s="900"/>
      <c r="BA85" s="900"/>
      <c r="BB85" s="900"/>
      <c r="BC85" s="900"/>
      <c r="BD85" s="900"/>
      <c r="BE85" s="900"/>
      <c r="BF85" s="900"/>
      <c r="BG85" s="900"/>
      <c r="BH85" s="900"/>
      <c r="BI85" s="900"/>
      <c r="BJ85" s="900"/>
      <c r="BK85" s="908"/>
      <c r="BL85" s="936"/>
      <c r="BM85" s="932"/>
      <c r="BN85" s="908"/>
      <c r="BO85" s="564" t="s">
        <v>942</v>
      </c>
      <c r="BP85" s="308" t="s">
        <v>973</v>
      </c>
      <c r="BQ85" s="204" t="s">
        <v>938</v>
      </c>
      <c r="BR85" s="307" t="s">
        <v>939</v>
      </c>
      <c r="BS85" s="564" t="s">
        <v>940</v>
      </c>
      <c r="BT85" s="564"/>
      <c r="BU85" s="307"/>
      <c r="BV85" s="308"/>
      <c r="BW85" s="308"/>
      <c r="BX85" s="307"/>
      <c r="BY85" s="307"/>
      <c r="BZ85" s="307"/>
    </row>
    <row r="86" spans="1:78" ht="60" hidden="1" customHeight="1" x14ac:dyDescent="0.25">
      <c r="A86" s="954"/>
      <c r="B86" s="959"/>
      <c r="C86" s="965"/>
      <c r="D86" s="913"/>
      <c r="E86" s="945"/>
      <c r="F86" s="913"/>
      <c r="G86" s="962"/>
      <c r="H86" s="913"/>
      <c r="I86" s="913"/>
      <c r="J86" s="913"/>
      <c r="K86" s="913"/>
      <c r="L86" s="908"/>
      <c r="M86" s="913"/>
      <c r="N86" s="837"/>
      <c r="O86" s="837"/>
      <c r="P86" s="925"/>
      <c r="Q86" s="824" t="s">
        <v>943</v>
      </c>
      <c r="R86" s="825" t="s">
        <v>944</v>
      </c>
      <c r="S86" s="826">
        <v>0.05</v>
      </c>
      <c r="T86" s="823" t="s">
        <v>1925</v>
      </c>
      <c r="U86" s="324" t="s">
        <v>931</v>
      </c>
      <c r="V86" s="324" t="s">
        <v>931</v>
      </c>
      <c r="W86" s="324" t="s">
        <v>931</v>
      </c>
      <c r="X86" s="324" t="s">
        <v>931</v>
      </c>
      <c r="Y86" s="324" t="s">
        <v>931</v>
      </c>
      <c r="Z86" s="324" t="s">
        <v>931</v>
      </c>
      <c r="AA86" s="324" t="s">
        <v>931</v>
      </c>
      <c r="AB86" s="324" t="s">
        <v>931</v>
      </c>
      <c r="AC86" s="324" t="s">
        <v>931</v>
      </c>
      <c r="AD86" s="324" t="s">
        <v>931</v>
      </c>
      <c r="AE86" s="324" t="s">
        <v>931</v>
      </c>
      <c r="AF86" s="324" t="s">
        <v>931</v>
      </c>
      <c r="AG86" s="325" t="s">
        <v>931</v>
      </c>
      <c r="AH86" s="303" t="s">
        <v>741</v>
      </c>
      <c r="AI86" s="303" t="s">
        <v>741</v>
      </c>
      <c r="AJ86" s="702" t="s">
        <v>741</v>
      </c>
      <c r="AK86" s="702" t="s">
        <v>741</v>
      </c>
      <c r="AL86" s="702" t="s">
        <v>741</v>
      </c>
      <c r="AM86" s="702" t="s">
        <v>741</v>
      </c>
      <c r="AN86" s="702" t="s">
        <v>741</v>
      </c>
      <c r="AO86" s="702" t="s">
        <v>741</v>
      </c>
      <c r="AP86" s="702" t="s">
        <v>741</v>
      </c>
      <c r="AQ86" s="702" t="s">
        <v>741</v>
      </c>
      <c r="AR86" s="702" t="s">
        <v>741</v>
      </c>
      <c r="AS86" s="702" t="s">
        <v>741</v>
      </c>
      <c r="AT86" s="952"/>
      <c r="AU86" s="894"/>
      <c r="AV86" s="894"/>
      <c r="AW86" s="902"/>
      <c r="AX86" s="882"/>
      <c r="AY86" s="882"/>
      <c r="AZ86" s="900"/>
      <c r="BA86" s="900"/>
      <c r="BB86" s="900"/>
      <c r="BC86" s="900"/>
      <c r="BD86" s="900"/>
      <c r="BE86" s="900"/>
      <c r="BF86" s="900"/>
      <c r="BG86" s="900"/>
      <c r="BH86" s="900"/>
      <c r="BI86" s="900"/>
      <c r="BJ86" s="900"/>
      <c r="BK86" s="908"/>
      <c r="BL86" s="936"/>
      <c r="BM86" s="932"/>
      <c r="BN86" s="908"/>
      <c r="BO86" s="564" t="s">
        <v>942</v>
      </c>
      <c r="BP86" s="308" t="s">
        <v>973</v>
      </c>
      <c r="BQ86" s="204" t="s">
        <v>938</v>
      </c>
      <c r="BR86" s="307" t="s">
        <v>939</v>
      </c>
      <c r="BS86" s="564" t="s">
        <v>940</v>
      </c>
      <c r="BT86" s="564"/>
      <c r="BU86" s="307"/>
      <c r="BV86" s="308"/>
      <c r="BW86" s="308"/>
      <c r="BX86" s="307"/>
      <c r="BY86" s="307"/>
      <c r="BZ86" s="307"/>
    </row>
    <row r="87" spans="1:78" ht="60" hidden="1" customHeight="1" x14ac:dyDescent="0.25">
      <c r="A87" s="954"/>
      <c r="B87" s="959"/>
      <c r="C87" s="965"/>
      <c r="D87" s="913"/>
      <c r="E87" s="945"/>
      <c r="F87" s="913"/>
      <c r="G87" s="962"/>
      <c r="H87" s="913"/>
      <c r="I87" s="913"/>
      <c r="J87" s="913"/>
      <c r="K87" s="913"/>
      <c r="L87" s="908"/>
      <c r="M87" s="913"/>
      <c r="N87" s="837"/>
      <c r="O87" s="837"/>
      <c r="P87" s="925"/>
      <c r="Q87" s="824" t="s">
        <v>912</v>
      </c>
      <c r="R87" s="825" t="s">
        <v>945</v>
      </c>
      <c r="S87" s="826">
        <v>0.2</v>
      </c>
      <c r="T87" s="823" t="s">
        <v>1925</v>
      </c>
      <c r="U87" s="324" t="s">
        <v>931</v>
      </c>
      <c r="V87" s="324" t="s">
        <v>931</v>
      </c>
      <c r="W87" s="324" t="s">
        <v>931</v>
      </c>
      <c r="X87" s="324" t="s">
        <v>931</v>
      </c>
      <c r="Y87" s="324" t="s">
        <v>931</v>
      </c>
      <c r="Z87" s="324" t="s">
        <v>931</v>
      </c>
      <c r="AA87" s="324" t="s">
        <v>931</v>
      </c>
      <c r="AB87" s="324" t="s">
        <v>931</v>
      </c>
      <c r="AC87" s="324" t="s">
        <v>931</v>
      </c>
      <c r="AD87" s="324" t="s">
        <v>931</v>
      </c>
      <c r="AE87" s="324" t="s">
        <v>931</v>
      </c>
      <c r="AF87" s="324" t="s">
        <v>931</v>
      </c>
      <c r="AG87" s="325" t="s">
        <v>931</v>
      </c>
      <c r="AH87" s="303" t="s">
        <v>741</v>
      </c>
      <c r="AI87" s="303" t="s">
        <v>741</v>
      </c>
      <c r="AJ87" s="702" t="s">
        <v>741</v>
      </c>
      <c r="AK87" s="702" t="s">
        <v>741</v>
      </c>
      <c r="AL87" s="702" t="s">
        <v>741</v>
      </c>
      <c r="AM87" s="702" t="s">
        <v>741</v>
      </c>
      <c r="AN87" s="702" t="s">
        <v>741</v>
      </c>
      <c r="AO87" s="702" t="s">
        <v>741</v>
      </c>
      <c r="AP87" s="702" t="s">
        <v>741</v>
      </c>
      <c r="AQ87" s="702" t="s">
        <v>741</v>
      </c>
      <c r="AR87" s="702" t="s">
        <v>741</v>
      </c>
      <c r="AS87" s="702" t="s">
        <v>741</v>
      </c>
      <c r="AT87" s="952"/>
      <c r="AU87" s="894"/>
      <c r="AV87" s="894"/>
      <c r="AW87" s="902"/>
      <c r="AX87" s="882"/>
      <c r="AY87" s="882"/>
      <c r="AZ87" s="900"/>
      <c r="BA87" s="900"/>
      <c r="BB87" s="900"/>
      <c r="BC87" s="900"/>
      <c r="BD87" s="900"/>
      <c r="BE87" s="900"/>
      <c r="BF87" s="900"/>
      <c r="BG87" s="900"/>
      <c r="BH87" s="900"/>
      <c r="BI87" s="900"/>
      <c r="BJ87" s="900"/>
      <c r="BK87" s="908"/>
      <c r="BL87" s="936"/>
      <c r="BM87" s="932"/>
      <c r="BN87" s="908"/>
      <c r="BO87" s="564" t="s">
        <v>942</v>
      </c>
      <c r="BP87" s="308" t="s">
        <v>973</v>
      </c>
      <c r="BQ87" s="204" t="s">
        <v>938</v>
      </c>
      <c r="BR87" s="307" t="s">
        <v>939</v>
      </c>
      <c r="BS87" s="564" t="s">
        <v>940</v>
      </c>
      <c r="BT87" s="564"/>
      <c r="BU87" s="307"/>
      <c r="BV87" s="308"/>
      <c r="BW87" s="308"/>
      <c r="BX87" s="307"/>
      <c r="BY87" s="307"/>
      <c r="BZ87" s="307"/>
    </row>
    <row r="88" spans="1:78" ht="60" hidden="1" customHeight="1" x14ac:dyDescent="0.25">
      <c r="A88" s="954"/>
      <c r="B88" s="959"/>
      <c r="C88" s="965"/>
      <c r="D88" s="913"/>
      <c r="E88" s="945"/>
      <c r="F88" s="913"/>
      <c r="G88" s="962"/>
      <c r="H88" s="913"/>
      <c r="I88" s="913"/>
      <c r="J88" s="913"/>
      <c r="K88" s="913"/>
      <c r="L88" s="908"/>
      <c r="M88" s="913"/>
      <c r="N88" s="837"/>
      <c r="O88" s="837"/>
      <c r="P88" s="925"/>
      <c r="Q88" s="824" t="s">
        <v>912</v>
      </c>
      <c r="R88" s="825" t="s">
        <v>947</v>
      </c>
      <c r="S88" s="826">
        <v>0.15</v>
      </c>
      <c r="T88" s="823" t="s">
        <v>1925</v>
      </c>
      <c r="U88" s="323" t="s">
        <v>931</v>
      </c>
      <c r="V88" s="323" t="s">
        <v>931</v>
      </c>
      <c r="W88" s="323" t="s">
        <v>931</v>
      </c>
      <c r="X88" s="323" t="s">
        <v>931</v>
      </c>
      <c r="Y88" s="323" t="s">
        <v>931</v>
      </c>
      <c r="Z88" s="323" t="s">
        <v>931</v>
      </c>
      <c r="AA88" s="323" t="s">
        <v>931</v>
      </c>
      <c r="AB88" s="323" t="s">
        <v>931</v>
      </c>
      <c r="AC88" s="323" t="s">
        <v>931</v>
      </c>
      <c r="AD88" s="323" t="s">
        <v>931</v>
      </c>
      <c r="AE88" s="323" t="s">
        <v>931</v>
      </c>
      <c r="AF88" s="323" t="s">
        <v>931</v>
      </c>
      <c r="AG88" s="323" t="s">
        <v>931</v>
      </c>
      <c r="AH88" s="303" t="s">
        <v>741</v>
      </c>
      <c r="AI88" s="303" t="s">
        <v>741</v>
      </c>
      <c r="AJ88" s="702" t="s">
        <v>741</v>
      </c>
      <c r="AK88" s="702" t="s">
        <v>741</v>
      </c>
      <c r="AL88" s="702" t="s">
        <v>741</v>
      </c>
      <c r="AM88" s="702" t="s">
        <v>741</v>
      </c>
      <c r="AN88" s="702" t="s">
        <v>741</v>
      </c>
      <c r="AO88" s="702" t="s">
        <v>741</v>
      </c>
      <c r="AP88" s="702" t="s">
        <v>741</v>
      </c>
      <c r="AQ88" s="702" t="s">
        <v>741</v>
      </c>
      <c r="AR88" s="702" t="s">
        <v>741</v>
      </c>
      <c r="AS88" s="702" t="s">
        <v>741</v>
      </c>
      <c r="AT88" s="952"/>
      <c r="AU88" s="894"/>
      <c r="AV88" s="894"/>
      <c r="AW88" s="902"/>
      <c r="AX88" s="882"/>
      <c r="AY88" s="882"/>
      <c r="AZ88" s="900"/>
      <c r="BA88" s="900"/>
      <c r="BB88" s="900"/>
      <c r="BC88" s="900"/>
      <c r="BD88" s="900"/>
      <c r="BE88" s="900"/>
      <c r="BF88" s="900"/>
      <c r="BG88" s="900"/>
      <c r="BH88" s="900"/>
      <c r="BI88" s="900"/>
      <c r="BJ88" s="900"/>
      <c r="BK88" s="908"/>
      <c r="BL88" s="936"/>
      <c r="BM88" s="932"/>
      <c r="BN88" s="908"/>
      <c r="BO88" s="564" t="s">
        <v>942</v>
      </c>
      <c r="BP88" s="308" t="s">
        <v>973</v>
      </c>
      <c r="BQ88" s="204" t="s">
        <v>938</v>
      </c>
      <c r="BR88" s="307" t="s">
        <v>939</v>
      </c>
      <c r="BS88" s="564" t="s">
        <v>940</v>
      </c>
      <c r="BT88" s="564"/>
      <c r="BU88" s="307"/>
      <c r="BV88" s="308"/>
      <c r="BW88" s="308"/>
      <c r="BX88" s="307"/>
      <c r="BY88" s="307"/>
      <c r="BZ88" s="307"/>
    </row>
    <row r="89" spans="1:78" ht="60" hidden="1" customHeight="1" x14ac:dyDescent="0.25">
      <c r="A89" s="954"/>
      <c r="B89" s="959"/>
      <c r="C89" s="965"/>
      <c r="D89" s="913"/>
      <c r="E89" s="945"/>
      <c r="F89" s="913"/>
      <c r="G89" s="962"/>
      <c r="H89" s="913"/>
      <c r="I89" s="913"/>
      <c r="J89" s="913"/>
      <c r="K89" s="913"/>
      <c r="L89" s="908"/>
      <c r="M89" s="913"/>
      <c r="N89" s="837"/>
      <c r="O89" s="837"/>
      <c r="P89" s="925"/>
      <c r="Q89" s="824" t="s">
        <v>912</v>
      </c>
      <c r="R89" s="825" t="s">
        <v>949</v>
      </c>
      <c r="S89" s="826">
        <v>0.15</v>
      </c>
      <c r="T89" s="823" t="s">
        <v>1925</v>
      </c>
      <c r="U89" s="323" t="s">
        <v>931</v>
      </c>
      <c r="V89" s="323" t="s">
        <v>931</v>
      </c>
      <c r="W89" s="323" t="s">
        <v>931</v>
      </c>
      <c r="X89" s="323" t="s">
        <v>931</v>
      </c>
      <c r="Y89" s="323" t="s">
        <v>931</v>
      </c>
      <c r="Z89" s="323" t="s">
        <v>931</v>
      </c>
      <c r="AA89" s="323" t="s">
        <v>931</v>
      </c>
      <c r="AB89" s="323" t="s">
        <v>931</v>
      </c>
      <c r="AC89" s="323" t="s">
        <v>931</v>
      </c>
      <c r="AD89" s="323" t="s">
        <v>931</v>
      </c>
      <c r="AE89" s="323" t="s">
        <v>931</v>
      </c>
      <c r="AF89" s="323" t="s">
        <v>931</v>
      </c>
      <c r="AG89" s="323" t="s">
        <v>931</v>
      </c>
      <c r="AH89" s="303" t="s">
        <v>741</v>
      </c>
      <c r="AI89" s="303" t="s">
        <v>741</v>
      </c>
      <c r="AJ89" s="702" t="s">
        <v>741</v>
      </c>
      <c r="AK89" s="702" t="s">
        <v>741</v>
      </c>
      <c r="AL89" s="702" t="s">
        <v>741</v>
      </c>
      <c r="AM89" s="702" t="s">
        <v>741</v>
      </c>
      <c r="AN89" s="702" t="s">
        <v>741</v>
      </c>
      <c r="AO89" s="702" t="s">
        <v>741</v>
      </c>
      <c r="AP89" s="702" t="s">
        <v>741</v>
      </c>
      <c r="AQ89" s="702" t="s">
        <v>741</v>
      </c>
      <c r="AR89" s="702" t="s">
        <v>741</v>
      </c>
      <c r="AS89" s="702" t="s">
        <v>741</v>
      </c>
      <c r="AT89" s="952"/>
      <c r="AU89" s="894"/>
      <c r="AV89" s="894"/>
      <c r="AW89" s="902"/>
      <c r="AX89" s="882"/>
      <c r="AY89" s="882"/>
      <c r="AZ89" s="900"/>
      <c r="BA89" s="900"/>
      <c r="BB89" s="900"/>
      <c r="BC89" s="900"/>
      <c r="BD89" s="900"/>
      <c r="BE89" s="900"/>
      <c r="BF89" s="900"/>
      <c r="BG89" s="900"/>
      <c r="BH89" s="900"/>
      <c r="BI89" s="900"/>
      <c r="BJ89" s="900"/>
      <c r="BK89" s="908"/>
      <c r="BL89" s="936"/>
      <c r="BM89" s="932"/>
      <c r="BN89" s="908"/>
      <c r="BO89" s="564" t="s">
        <v>942</v>
      </c>
      <c r="BP89" s="308" t="s">
        <v>973</v>
      </c>
      <c r="BQ89" s="204" t="s">
        <v>938</v>
      </c>
      <c r="BR89" s="307" t="s">
        <v>939</v>
      </c>
      <c r="BS89" s="564" t="s">
        <v>940</v>
      </c>
      <c r="BT89" s="564"/>
      <c r="BU89" s="307"/>
      <c r="BV89" s="308"/>
      <c r="BW89" s="308"/>
      <c r="BX89" s="307"/>
      <c r="BY89" s="307"/>
      <c r="BZ89" s="307"/>
    </row>
    <row r="90" spans="1:78" ht="60" hidden="1" customHeight="1" x14ac:dyDescent="0.25">
      <c r="A90" s="939"/>
      <c r="B90" s="959"/>
      <c r="C90" s="965"/>
      <c r="D90" s="913"/>
      <c r="E90" s="945"/>
      <c r="F90" s="913"/>
      <c r="G90" s="962"/>
      <c r="H90" s="913"/>
      <c r="I90" s="913"/>
      <c r="J90" s="913"/>
      <c r="K90" s="913"/>
      <c r="L90" s="908"/>
      <c r="M90" s="913"/>
      <c r="N90" s="837"/>
      <c r="O90" s="836"/>
      <c r="P90" s="926"/>
      <c r="Q90" s="825" t="s">
        <v>950</v>
      </c>
      <c r="R90" s="825" t="s">
        <v>951</v>
      </c>
      <c r="S90" s="826">
        <v>0.05</v>
      </c>
      <c r="T90" s="823" t="s">
        <v>1925</v>
      </c>
      <c r="U90" s="323" t="s">
        <v>931</v>
      </c>
      <c r="V90" s="323" t="s">
        <v>931</v>
      </c>
      <c r="W90" s="323" t="s">
        <v>931</v>
      </c>
      <c r="X90" s="323" t="s">
        <v>931</v>
      </c>
      <c r="Y90" s="323" t="s">
        <v>931</v>
      </c>
      <c r="Z90" s="323" t="s">
        <v>931</v>
      </c>
      <c r="AA90" s="323" t="s">
        <v>931</v>
      </c>
      <c r="AB90" s="323" t="s">
        <v>931</v>
      </c>
      <c r="AC90" s="323" t="s">
        <v>931</v>
      </c>
      <c r="AD90" s="323" t="s">
        <v>931</v>
      </c>
      <c r="AE90" s="323" t="s">
        <v>931</v>
      </c>
      <c r="AF90" s="323" t="s">
        <v>931</v>
      </c>
      <c r="AG90" s="323" t="s">
        <v>931</v>
      </c>
      <c r="AH90" s="303" t="s">
        <v>741</v>
      </c>
      <c r="AI90" s="303" t="s">
        <v>741</v>
      </c>
      <c r="AJ90" s="702" t="s">
        <v>741</v>
      </c>
      <c r="AK90" s="702" t="s">
        <v>741</v>
      </c>
      <c r="AL90" s="702" t="s">
        <v>741</v>
      </c>
      <c r="AM90" s="702" t="s">
        <v>741</v>
      </c>
      <c r="AN90" s="702" t="s">
        <v>741</v>
      </c>
      <c r="AO90" s="702" t="s">
        <v>741</v>
      </c>
      <c r="AP90" s="702" t="s">
        <v>741</v>
      </c>
      <c r="AQ90" s="702" t="s">
        <v>741</v>
      </c>
      <c r="AR90" s="702" t="s">
        <v>741</v>
      </c>
      <c r="AS90" s="702" t="s">
        <v>741</v>
      </c>
      <c r="AT90" s="953"/>
      <c r="AU90" s="895"/>
      <c r="AV90" s="895"/>
      <c r="AW90" s="903"/>
      <c r="AX90" s="883"/>
      <c r="AY90" s="883"/>
      <c r="AZ90" s="899"/>
      <c r="BA90" s="899"/>
      <c r="BB90" s="899"/>
      <c r="BC90" s="899"/>
      <c r="BD90" s="899"/>
      <c r="BE90" s="899"/>
      <c r="BF90" s="899"/>
      <c r="BG90" s="899"/>
      <c r="BH90" s="899"/>
      <c r="BI90" s="899"/>
      <c r="BJ90" s="899"/>
      <c r="BK90" s="897"/>
      <c r="BL90" s="936"/>
      <c r="BM90" s="932"/>
      <c r="BN90" s="897"/>
      <c r="BO90" s="564" t="s">
        <v>942</v>
      </c>
      <c r="BP90" s="308" t="s">
        <v>973</v>
      </c>
      <c r="BQ90" s="204" t="s">
        <v>938</v>
      </c>
      <c r="BR90" s="307" t="s">
        <v>939</v>
      </c>
      <c r="BS90" s="564" t="s">
        <v>940</v>
      </c>
      <c r="BT90" s="564"/>
      <c r="BU90" s="307"/>
      <c r="BV90" s="308"/>
      <c r="BW90" s="308"/>
      <c r="BX90" s="307"/>
      <c r="BY90" s="307"/>
      <c r="BZ90" s="307"/>
    </row>
    <row r="91" spans="1:78" ht="79.5" customHeight="1" x14ac:dyDescent="0.25">
      <c r="A91" s="938" t="s">
        <v>278</v>
      </c>
      <c r="B91" s="959"/>
      <c r="C91" s="965"/>
      <c r="D91" s="913"/>
      <c r="E91" s="945"/>
      <c r="F91" s="913"/>
      <c r="G91" s="962"/>
      <c r="H91" s="913"/>
      <c r="I91" s="913"/>
      <c r="J91" s="913"/>
      <c r="K91" s="913"/>
      <c r="L91" s="908"/>
      <c r="M91" s="913"/>
      <c r="N91" s="837"/>
      <c r="O91" s="835">
        <v>1</v>
      </c>
      <c r="P91" s="929" t="s">
        <v>988</v>
      </c>
      <c r="Q91" s="302" t="s">
        <v>912</v>
      </c>
      <c r="R91" s="302" t="s">
        <v>949</v>
      </c>
      <c r="S91" s="44">
        <v>0.5</v>
      </c>
      <c r="T91" s="372" t="s">
        <v>930</v>
      </c>
      <c r="U91" s="323" t="s">
        <v>931</v>
      </c>
      <c r="V91" s="323" t="s">
        <v>931</v>
      </c>
      <c r="W91" s="323" t="s">
        <v>931</v>
      </c>
      <c r="X91" s="323" t="s">
        <v>931</v>
      </c>
      <c r="Y91" s="323" t="s">
        <v>931</v>
      </c>
      <c r="Z91" s="323" t="s">
        <v>932</v>
      </c>
      <c r="AA91" s="323" t="s">
        <v>931</v>
      </c>
      <c r="AB91" s="323" t="s">
        <v>931</v>
      </c>
      <c r="AC91" s="323" t="s">
        <v>931</v>
      </c>
      <c r="AD91" s="323" t="s">
        <v>931</v>
      </c>
      <c r="AE91" s="323" t="s">
        <v>931</v>
      </c>
      <c r="AF91" s="323" t="s">
        <v>931</v>
      </c>
      <c r="AG91" s="323" t="s">
        <v>931</v>
      </c>
      <c r="AH91" s="303" t="s">
        <v>62</v>
      </c>
      <c r="AI91" s="303" t="s">
        <v>741</v>
      </c>
      <c r="AJ91" s="702" t="s">
        <v>62</v>
      </c>
      <c r="AK91" s="702" t="s">
        <v>741</v>
      </c>
      <c r="AL91" s="702" t="s">
        <v>741</v>
      </c>
      <c r="AM91" s="702" t="s">
        <v>741</v>
      </c>
      <c r="AN91" s="702" t="s">
        <v>741</v>
      </c>
      <c r="AO91" s="702" t="s">
        <v>741</v>
      </c>
      <c r="AP91" s="702" t="s">
        <v>741</v>
      </c>
      <c r="AQ91" s="702" t="s">
        <v>741</v>
      </c>
      <c r="AR91" s="702" t="s">
        <v>741</v>
      </c>
      <c r="AS91" s="702" t="s">
        <v>741</v>
      </c>
      <c r="AT91" s="915" t="s">
        <v>933</v>
      </c>
      <c r="AU91" s="870" t="s">
        <v>318</v>
      </c>
      <c r="AV91" s="870">
        <v>1</v>
      </c>
      <c r="AW91" s="884" t="s">
        <v>974</v>
      </c>
      <c r="AX91" s="881" t="s">
        <v>62</v>
      </c>
      <c r="AY91" s="881" t="s">
        <v>741</v>
      </c>
      <c r="AZ91" s="898" t="s">
        <v>62</v>
      </c>
      <c r="BA91" s="898" t="s">
        <v>741</v>
      </c>
      <c r="BB91" s="898" t="s">
        <v>741</v>
      </c>
      <c r="BC91" s="898" t="s">
        <v>741</v>
      </c>
      <c r="BD91" s="898" t="s">
        <v>741</v>
      </c>
      <c r="BE91" s="898" t="s">
        <v>741</v>
      </c>
      <c r="BF91" s="898" t="s">
        <v>741</v>
      </c>
      <c r="BG91" s="898" t="s">
        <v>741</v>
      </c>
      <c r="BH91" s="898" t="s">
        <v>741</v>
      </c>
      <c r="BI91" s="898" t="s">
        <v>741</v>
      </c>
      <c r="BJ91" s="898" t="s">
        <v>741</v>
      </c>
      <c r="BK91" s="896" t="s">
        <v>934</v>
      </c>
      <c r="BL91" s="936"/>
      <c r="BM91" s="932"/>
      <c r="BN91" s="986" t="s">
        <v>935</v>
      </c>
      <c r="BO91" s="601" t="s">
        <v>1037</v>
      </c>
      <c r="BP91" s="308" t="s">
        <v>973</v>
      </c>
      <c r="BQ91" s="713" t="s">
        <v>990</v>
      </c>
      <c r="BR91" s="307" t="s">
        <v>939</v>
      </c>
      <c r="BS91" s="564" t="s">
        <v>940</v>
      </c>
      <c r="BT91" s="564"/>
      <c r="BU91" s="307"/>
      <c r="BV91" s="308"/>
      <c r="BW91" s="308"/>
      <c r="BX91" s="307"/>
      <c r="BY91" s="307"/>
      <c r="BZ91" s="307"/>
    </row>
    <row r="92" spans="1:78" ht="71.25" customHeight="1" x14ac:dyDescent="0.25">
      <c r="A92" s="939"/>
      <c r="B92" s="959"/>
      <c r="C92" s="965"/>
      <c r="D92" s="913"/>
      <c r="E92" s="945"/>
      <c r="F92" s="913"/>
      <c r="G92" s="962"/>
      <c r="H92" s="913"/>
      <c r="I92" s="913"/>
      <c r="J92" s="913"/>
      <c r="K92" s="913"/>
      <c r="L92" s="908"/>
      <c r="M92" s="914"/>
      <c r="N92" s="836"/>
      <c r="O92" s="836"/>
      <c r="P92" s="930"/>
      <c r="Q92" s="302" t="s">
        <v>950</v>
      </c>
      <c r="R92" s="302" t="s">
        <v>951</v>
      </c>
      <c r="S92" s="44">
        <v>0.5</v>
      </c>
      <c r="T92" s="372" t="s">
        <v>974</v>
      </c>
      <c r="U92" s="323" t="s">
        <v>931</v>
      </c>
      <c r="V92" s="323" t="s">
        <v>931</v>
      </c>
      <c r="W92" s="323" t="s">
        <v>931</v>
      </c>
      <c r="X92" s="323" t="s">
        <v>931</v>
      </c>
      <c r="Y92" s="323" t="s">
        <v>931</v>
      </c>
      <c r="Z92" s="323" t="s">
        <v>931</v>
      </c>
      <c r="AA92" s="323" t="s">
        <v>932</v>
      </c>
      <c r="AB92" s="323" t="s">
        <v>931</v>
      </c>
      <c r="AC92" s="323" t="s">
        <v>931</v>
      </c>
      <c r="AD92" s="323" t="s">
        <v>931</v>
      </c>
      <c r="AE92" s="323" t="s">
        <v>931</v>
      </c>
      <c r="AF92" s="323" t="s">
        <v>931</v>
      </c>
      <c r="AG92" s="323" t="s">
        <v>931</v>
      </c>
      <c r="AH92" s="303" t="s">
        <v>741</v>
      </c>
      <c r="AI92" s="303" t="s">
        <v>741</v>
      </c>
      <c r="AJ92" s="702" t="s">
        <v>741</v>
      </c>
      <c r="AK92" s="702" t="s">
        <v>741</v>
      </c>
      <c r="AL92" s="702" t="s">
        <v>741</v>
      </c>
      <c r="AM92" s="702" t="s">
        <v>741</v>
      </c>
      <c r="AN92" s="702" t="s">
        <v>741</v>
      </c>
      <c r="AO92" s="702" t="s">
        <v>741</v>
      </c>
      <c r="AP92" s="702" t="s">
        <v>741</v>
      </c>
      <c r="AQ92" s="702" t="s">
        <v>741</v>
      </c>
      <c r="AR92" s="702" t="s">
        <v>741</v>
      </c>
      <c r="AS92" s="702" t="s">
        <v>741</v>
      </c>
      <c r="AT92" s="917"/>
      <c r="AU92" s="871"/>
      <c r="AV92" s="871"/>
      <c r="AW92" s="885"/>
      <c r="AX92" s="883"/>
      <c r="AY92" s="883"/>
      <c r="AZ92" s="899"/>
      <c r="BA92" s="899"/>
      <c r="BB92" s="899"/>
      <c r="BC92" s="899"/>
      <c r="BD92" s="899"/>
      <c r="BE92" s="899"/>
      <c r="BF92" s="899"/>
      <c r="BG92" s="899"/>
      <c r="BH92" s="899"/>
      <c r="BI92" s="899"/>
      <c r="BJ92" s="899"/>
      <c r="BK92" s="897"/>
      <c r="BL92" s="936"/>
      <c r="BM92" s="932"/>
      <c r="BN92" s="986"/>
      <c r="BO92" s="585" t="s">
        <v>942</v>
      </c>
      <c r="BP92" s="308" t="s">
        <v>973</v>
      </c>
      <c r="BQ92" s="204" t="s">
        <v>938</v>
      </c>
      <c r="BR92" s="307" t="s">
        <v>939</v>
      </c>
      <c r="BS92" s="564" t="s">
        <v>940</v>
      </c>
      <c r="BT92" s="564"/>
      <c r="BU92" s="307"/>
      <c r="BV92" s="308"/>
      <c r="BW92" s="308"/>
      <c r="BX92" s="307"/>
      <c r="BY92" s="307"/>
      <c r="BZ92" s="307"/>
    </row>
    <row r="93" spans="1:78" ht="78.75" customHeight="1" x14ac:dyDescent="0.25">
      <c r="A93" s="512" t="s">
        <v>292</v>
      </c>
      <c r="B93" s="959"/>
      <c r="C93" s="965"/>
      <c r="D93" s="913"/>
      <c r="E93" s="945"/>
      <c r="F93" s="913"/>
      <c r="G93" s="962"/>
      <c r="H93" s="913"/>
      <c r="I93" s="913"/>
      <c r="J93" s="913"/>
      <c r="K93" s="913"/>
      <c r="L93" s="908"/>
      <c r="M93" s="912" t="s">
        <v>1010</v>
      </c>
      <c r="N93" s="835" t="s">
        <v>1011</v>
      </c>
      <c r="O93" s="570">
        <v>1</v>
      </c>
      <c r="P93" s="648" t="s">
        <v>1038</v>
      </c>
      <c r="Q93" s="375" t="s">
        <v>912</v>
      </c>
      <c r="R93" s="302" t="s">
        <v>1039</v>
      </c>
      <c r="S93" s="44">
        <v>1</v>
      </c>
      <c r="T93" s="679" t="s">
        <v>1033</v>
      </c>
      <c r="U93" s="323" t="s">
        <v>931</v>
      </c>
      <c r="V93" s="323" t="s">
        <v>931</v>
      </c>
      <c r="W93" s="323" t="s">
        <v>931</v>
      </c>
      <c r="X93" s="323" t="s">
        <v>931</v>
      </c>
      <c r="Y93" s="323" t="s">
        <v>931</v>
      </c>
      <c r="Z93" s="323" t="s">
        <v>931</v>
      </c>
      <c r="AA93" s="323" t="s">
        <v>931</v>
      </c>
      <c r="AB93" s="323" t="s">
        <v>932</v>
      </c>
      <c r="AC93" s="323" t="s">
        <v>931</v>
      </c>
      <c r="AD93" s="323" t="s">
        <v>931</v>
      </c>
      <c r="AE93" s="323" t="s">
        <v>931</v>
      </c>
      <c r="AF93" s="323" t="s">
        <v>931</v>
      </c>
      <c r="AG93" s="323" t="s">
        <v>931</v>
      </c>
      <c r="AH93" s="303" t="s">
        <v>741</v>
      </c>
      <c r="AI93" s="303" t="s">
        <v>741</v>
      </c>
      <c r="AJ93" s="702" t="s">
        <v>741</v>
      </c>
      <c r="AK93" s="702" t="s">
        <v>741</v>
      </c>
      <c r="AL93" s="702" t="s">
        <v>741</v>
      </c>
      <c r="AM93" s="702" t="s">
        <v>741</v>
      </c>
      <c r="AN93" s="702" t="s">
        <v>741</v>
      </c>
      <c r="AO93" s="702" t="s">
        <v>741</v>
      </c>
      <c r="AP93" s="702" t="s">
        <v>741</v>
      </c>
      <c r="AQ93" s="702" t="s">
        <v>741</v>
      </c>
      <c r="AR93" s="702" t="s">
        <v>741</v>
      </c>
      <c r="AS93" s="702" t="s">
        <v>741</v>
      </c>
      <c r="AT93" s="302" t="s">
        <v>1039</v>
      </c>
      <c r="AU93" s="572" t="s">
        <v>318</v>
      </c>
      <c r="AV93" s="572">
        <v>1</v>
      </c>
      <c r="AW93" s="678" t="s">
        <v>1033</v>
      </c>
      <c r="AX93" s="494" t="s">
        <v>741</v>
      </c>
      <c r="AY93" s="494" t="s">
        <v>741</v>
      </c>
      <c r="AZ93" s="709" t="s">
        <v>741</v>
      </c>
      <c r="BA93" s="709" t="s">
        <v>741</v>
      </c>
      <c r="BB93" s="709" t="s">
        <v>741</v>
      </c>
      <c r="BC93" s="709" t="s">
        <v>741</v>
      </c>
      <c r="BD93" s="709" t="s">
        <v>741</v>
      </c>
      <c r="BE93" s="709" t="s">
        <v>741</v>
      </c>
      <c r="BF93" s="709" t="s">
        <v>741</v>
      </c>
      <c r="BG93" s="709" t="s">
        <v>741</v>
      </c>
      <c r="BH93" s="709" t="s">
        <v>741</v>
      </c>
      <c r="BI93" s="709" t="s">
        <v>741</v>
      </c>
      <c r="BJ93" s="709" t="s">
        <v>741</v>
      </c>
      <c r="BK93" s="759" t="s">
        <v>934</v>
      </c>
      <c r="BL93" s="936"/>
      <c r="BM93" s="932"/>
      <c r="BN93" s="377" t="s">
        <v>935</v>
      </c>
      <c r="BO93" s="564" t="s">
        <v>942</v>
      </c>
      <c r="BP93" s="308" t="s">
        <v>973</v>
      </c>
      <c r="BQ93" s="204" t="s">
        <v>1040</v>
      </c>
      <c r="BR93" s="307" t="s">
        <v>939</v>
      </c>
      <c r="BS93" s="564" t="s">
        <v>1041</v>
      </c>
      <c r="BT93" s="564"/>
      <c r="BU93" s="307"/>
      <c r="BV93" s="308"/>
      <c r="BW93" s="308"/>
      <c r="BX93" s="307"/>
      <c r="BY93" s="307"/>
      <c r="BZ93" s="307"/>
    </row>
    <row r="94" spans="1:78" ht="50.25" customHeight="1" x14ac:dyDescent="0.25">
      <c r="A94" s="938" t="s">
        <v>323</v>
      </c>
      <c r="B94" s="959"/>
      <c r="C94" s="965"/>
      <c r="D94" s="913"/>
      <c r="E94" s="945"/>
      <c r="F94" s="913"/>
      <c r="G94" s="962"/>
      <c r="H94" s="913"/>
      <c r="I94" s="913"/>
      <c r="J94" s="913"/>
      <c r="K94" s="913"/>
      <c r="L94" s="908"/>
      <c r="M94" s="913"/>
      <c r="N94" s="837"/>
      <c r="O94" s="835">
        <v>1</v>
      </c>
      <c r="P94" s="968" t="s">
        <v>1042</v>
      </c>
      <c r="Q94" s="375" t="s">
        <v>912</v>
      </c>
      <c r="R94" s="302" t="s">
        <v>947</v>
      </c>
      <c r="S94" s="44">
        <v>0.6</v>
      </c>
      <c r="T94" s="679" t="s">
        <v>1033</v>
      </c>
      <c r="U94" s="323" t="s">
        <v>931</v>
      </c>
      <c r="V94" s="323" t="s">
        <v>931</v>
      </c>
      <c r="W94" s="323" t="s">
        <v>931</v>
      </c>
      <c r="X94" s="323" t="s">
        <v>931</v>
      </c>
      <c r="Y94" s="323" t="s">
        <v>931</v>
      </c>
      <c r="Z94" s="323" t="s">
        <v>931</v>
      </c>
      <c r="AA94" s="323" t="s">
        <v>931</v>
      </c>
      <c r="AB94" s="323" t="s">
        <v>932</v>
      </c>
      <c r="AC94" s="323" t="s">
        <v>931</v>
      </c>
      <c r="AD94" s="323" t="s">
        <v>931</v>
      </c>
      <c r="AE94" s="323" t="s">
        <v>931</v>
      </c>
      <c r="AF94" s="323" t="s">
        <v>931</v>
      </c>
      <c r="AG94" s="323" t="s">
        <v>931</v>
      </c>
      <c r="AH94" s="303" t="s">
        <v>741</v>
      </c>
      <c r="AI94" s="303" t="s">
        <v>741</v>
      </c>
      <c r="AJ94" s="702" t="s">
        <v>741</v>
      </c>
      <c r="AK94" s="702" t="s">
        <v>741</v>
      </c>
      <c r="AL94" s="702" t="s">
        <v>741</v>
      </c>
      <c r="AM94" s="702" t="s">
        <v>741</v>
      </c>
      <c r="AN94" s="702" t="s">
        <v>741</v>
      </c>
      <c r="AO94" s="702" t="s">
        <v>741</v>
      </c>
      <c r="AP94" s="702" t="s">
        <v>741</v>
      </c>
      <c r="AQ94" s="702" t="s">
        <v>741</v>
      </c>
      <c r="AR94" s="702" t="s">
        <v>741</v>
      </c>
      <c r="AS94" s="702" t="s">
        <v>741</v>
      </c>
      <c r="AT94" s="915" t="s">
        <v>933</v>
      </c>
      <c r="AU94" s="870" t="s">
        <v>318</v>
      </c>
      <c r="AV94" s="872">
        <v>1</v>
      </c>
      <c r="AW94" s="904" t="s">
        <v>948</v>
      </c>
      <c r="AX94" s="881" t="s">
        <v>741</v>
      </c>
      <c r="AY94" s="881" t="s">
        <v>741</v>
      </c>
      <c r="AZ94" s="898" t="s">
        <v>741</v>
      </c>
      <c r="BA94" s="898" t="s">
        <v>741</v>
      </c>
      <c r="BB94" s="898" t="s">
        <v>741</v>
      </c>
      <c r="BC94" s="898" t="s">
        <v>741</v>
      </c>
      <c r="BD94" s="898" t="s">
        <v>741</v>
      </c>
      <c r="BE94" s="898" t="s">
        <v>741</v>
      </c>
      <c r="BF94" s="898" t="s">
        <v>741</v>
      </c>
      <c r="BG94" s="898" t="s">
        <v>741</v>
      </c>
      <c r="BH94" s="898" t="s">
        <v>741</v>
      </c>
      <c r="BI94" s="898" t="s">
        <v>741</v>
      </c>
      <c r="BJ94" s="898" t="s">
        <v>741</v>
      </c>
      <c r="BK94" s="896" t="s">
        <v>934</v>
      </c>
      <c r="BL94" s="936"/>
      <c r="BM94" s="932"/>
      <c r="BN94" s="896" t="s">
        <v>935</v>
      </c>
      <c r="BO94" s="564" t="s">
        <v>942</v>
      </c>
      <c r="BP94" s="308" t="s">
        <v>973</v>
      </c>
      <c r="BQ94" s="308" t="s">
        <v>973</v>
      </c>
      <c r="BR94" s="307" t="s">
        <v>939</v>
      </c>
      <c r="BS94" s="564" t="s">
        <v>940</v>
      </c>
      <c r="BT94" s="564"/>
      <c r="BU94" s="307"/>
      <c r="BV94" s="308"/>
      <c r="BW94" s="308"/>
      <c r="BX94" s="307"/>
      <c r="BY94" s="307"/>
      <c r="BZ94" s="307"/>
    </row>
    <row r="95" spans="1:78" ht="48" customHeight="1" x14ac:dyDescent="0.25">
      <c r="A95" s="954"/>
      <c r="B95" s="959"/>
      <c r="C95" s="965"/>
      <c r="D95" s="913"/>
      <c r="E95" s="945"/>
      <c r="F95" s="913"/>
      <c r="G95" s="962"/>
      <c r="H95" s="913"/>
      <c r="I95" s="913"/>
      <c r="J95" s="913"/>
      <c r="K95" s="913"/>
      <c r="L95" s="908"/>
      <c r="M95" s="913"/>
      <c r="N95" s="837"/>
      <c r="O95" s="837"/>
      <c r="P95" s="969"/>
      <c r="Q95" s="375" t="s">
        <v>912</v>
      </c>
      <c r="R95" s="302" t="s">
        <v>949</v>
      </c>
      <c r="S95" s="44">
        <v>0.35</v>
      </c>
      <c r="T95" s="679" t="s">
        <v>946</v>
      </c>
      <c r="U95" s="323" t="s">
        <v>931</v>
      </c>
      <c r="V95" s="323" t="s">
        <v>931</v>
      </c>
      <c r="W95" s="323" t="s">
        <v>931</v>
      </c>
      <c r="X95" s="323" t="s">
        <v>931</v>
      </c>
      <c r="Y95" s="323" t="s">
        <v>931</v>
      </c>
      <c r="Z95" s="323" t="s">
        <v>931</v>
      </c>
      <c r="AA95" s="323" t="s">
        <v>931</v>
      </c>
      <c r="AB95" s="323" t="s">
        <v>931</v>
      </c>
      <c r="AC95" s="323" t="s">
        <v>932</v>
      </c>
      <c r="AD95" s="323" t="s">
        <v>931</v>
      </c>
      <c r="AE95" s="323" t="s">
        <v>931</v>
      </c>
      <c r="AF95" s="323" t="s">
        <v>931</v>
      </c>
      <c r="AG95" s="323" t="s">
        <v>931</v>
      </c>
      <c r="AH95" s="303" t="s">
        <v>741</v>
      </c>
      <c r="AI95" s="303" t="s">
        <v>741</v>
      </c>
      <c r="AJ95" s="702" t="s">
        <v>741</v>
      </c>
      <c r="AK95" s="702" t="s">
        <v>741</v>
      </c>
      <c r="AL95" s="702" t="s">
        <v>741</v>
      </c>
      <c r="AM95" s="702" t="s">
        <v>741</v>
      </c>
      <c r="AN95" s="702" t="s">
        <v>741</v>
      </c>
      <c r="AO95" s="702" t="s">
        <v>741</v>
      </c>
      <c r="AP95" s="702" t="s">
        <v>741</v>
      </c>
      <c r="AQ95" s="702" t="s">
        <v>741</v>
      </c>
      <c r="AR95" s="702" t="s">
        <v>741</v>
      </c>
      <c r="AS95" s="702" t="s">
        <v>741</v>
      </c>
      <c r="AT95" s="916"/>
      <c r="AU95" s="907"/>
      <c r="AV95" s="848"/>
      <c r="AW95" s="905"/>
      <c r="AX95" s="882"/>
      <c r="AY95" s="882"/>
      <c r="AZ95" s="900"/>
      <c r="BA95" s="900"/>
      <c r="BB95" s="900"/>
      <c r="BC95" s="900"/>
      <c r="BD95" s="900"/>
      <c r="BE95" s="900"/>
      <c r="BF95" s="900"/>
      <c r="BG95" s="900"/>
      <c r="BH95" s="900"/>
      <c r="BI95" s="900"/>
      <c r="BJ95" s="900"/>
      <c r="BK95" s="908"/>
      <c r="BL95" s="936"/>
      <c r="BM95" s="932"/>
      <c r="BN95" s="908"/>
      <c r="BO95" s="564" t="s">
        <v>942</v>
      </c>
      <c r="BP95" s="308" t="s">
        <v>973</v>
      </c>
      <c r="BQ95" s="308" t="s">
        <v>973</v>
      </c>
      <c r="BR95" s="307" t="s">
        <v>939</v>
      </c>
      <c r="BS95" s="564" t="s">
        <v>940</v>
      </c>
      <c r="BT95" s="564"/>
      <c r="BU95" s="307"/>
      <c r="BV95" s="308"/>
      <c r="BW95" s="308"/>
      <c r="BX95" s="307"/>
      <c r="BY95" s="307"/>
      <c r="BZ95" s="307"/>
    </row>
    <row r="96" spans="1:78" ht="56.25" customHeight="1" x14ac:dyDescent="0.25">
      <c r="A96" s="939"/>
      <c r="B96" s="959"/>
      <c r="C96" s="965"/>
      <c r="D96" s="913"/>
      <c r="E96" s="945"/>
      <c r="F96" s="913"/>
      <c r="G96" s="962"/>
      <c r="H96" s="913"/>
      <c r="I96" s="913"/>
      <c r="J96" s="913"/>
      <c r="K96" s="913"/>
      <c r="L96" s="897"/>
      <c r="M96" s="914"/>
      <c r="N96" s="836"/>
      <c r="O96" s="836"/>
      <c r="P96" s="970"/>
      <c r="Q96" s="302" t="s">
        <v>950</v>
      </c>
      <c r="R96" s="302" t="s">
        <v>951</v>
      </c>
      <c r="S96" s="44">
        <v>0.05</v>
      </c>
      <c r="T96" s="679" t="s">
        <v>948</v>
      </c>
      <c r="U96" s="323" t="s">
        <v>931</v>
      </c>
      <c r="V96" s="323" t="s">
        <v>931</v>
      </c>
      <c r="W96" s="323" t="s">
        <v>931</v>
      </c>
      <c r="X96" s="323" t="s">
        <v>931</v>
      </c>
      <c r="Y96" s="323" t="s">
        <v>931</v>
      </c>
      <c r="Z96" s="323" t="s">
        <v>931</v>
      </c>
      <c r="AA96" s="323" t="s">
        <v>931</v>
      </c>
      <c r="AB96" s="323" t="s">
        <v>931</v>
      </c>
      <c r="AC96" s="323" t="s">
        <v>931</v>
      </c>
      <c r="AD96" s="323" t="s">
        <v>932</v>
      </c>
      <c r="AE96" s="323" t="s">
        <v>931</v>
      </c>
      <c r="AF96" s="323" t="s">
        <v>931</v>
      </c>
      <c r="AG96" s="323" t="s">
        <v>931</v>
      </c>
      <c r="AH96" s="303" t="s">
        <v>741</v>
      </c>
      <c r="AI96" s="303" t="s">
        <v>741</v>
      </c>
      <c r="AJ96" s="702" t="s">
        <v>741</v>
      </c>
      <c r="AK96" s="702" t="s">
        <v>741</v>
      </c>
      <c r="AL96" s="702" t="s">
        <v>741</v>
      </c>
      <c r="AM96" s="702" t="s">
        <v>741</v>
      </c>
      <c r="AN96" s="702" t="s">
        <v>741</v>
      </c>
      <c r="AO96" s="702" t="s">
        <v>741</v>
      </c>
      <c r="AP96" s="702" t="s">
        <v>741</v>
      </c>
      <c r="AQ96" s="702" t="s">
        <v>741</v>
      </c>
      <c r="AR96" s="702" t="s">
        <v>741</v>
      </c>
      <c r="AS96" s="702" t="s">
        <v>741</v>
      </c>
      <c r="AT96" s="917"/>
      <c r="AU96" s="871"/>
      <c r="AV96" s="849"/>
      <c r="AW96" s="906"/>
      <c r="AX96" s="883"/>
      <c r="AY96" s="883"/>
      <c r="AZ96" s="899"/>
      <c r="BA96" s="899"/>
      <c r="BB96" s="899"/>
      <c r="BC96" s="899"/>
      <c r="BD96" s="899"/>
      <c r="BE96" s="899"/>
      <c r="BF96" s="899"/>
      <c r="BG96" s="899"/>
      <c r="BH96" s="899"/>
      <c r="BI96" s="899"/>
      <c r="BJ96" s="899"/>
      <c r="BK96" s="897"/>
      <c r="BL96" s="937"/>
      <c r="BM96" s="932"/>
      <c r="BN96" s="897"/>
      <c r="BO96" s="564" t="s">
        <v>942</v>
      </c>
      <c r="BP96" s="308" t="s">
        <v>973</v>
      </c>
      <c r="BQ96" s="308" t="s">
        <v>973</v>
      </c>
      <c r="BR96" s="307" t="s">
        <v>939</v>
      </c>
      <c r="BS96" s="564" t="s">
        <v>940</v>
      </c>
      <c r="BT96" s="564"/>
      <c r="BU96" s="307"/>
      <c r="BV96" s="308"/>
      <c r="BW96" s="308"/>
      <c r="BX96" s="307"/>
      <c r="BY96" s="307"/>
      <c r="BZ96" s="307"/>
    </row>
    <row r="97" spans="1:78" ht="36.950000000000003" customHeight="1" x14ac:dyDescent="0.25">
      <c r="A97" s="938" t="s">
        <v>1043</v>
      </c>
      <c r="B97" s="959"/>
      <c r="C97" s="965"/>
      <c r="D97" s="913"/>
      <c r="E97" s="945"/>
      <c r="F97" s="913"/>
      <c r="G97" s="962"/>
      <c r="H97" s="913"/>
      <c r="I97" s="913"/>
      <c r="J97" s="913"/>
      <c r="K97" s="913"/>
      <c r="L97" s="896" t="s">
        <v>991</v>
      </c>
      <c r="M97" s="912" t="s">
        <v>992</v>
      </c>
      <c r="N97" s="835" t="s">
        <v>1044</v>
      </c>
      <c r="O97" s="835">
        <v>1</v>
      </c>
      <c r="P97" s="929" t="s">
        <v>1045</v>
      </c>
      <c r="Q97" s="302" t="s">
        <v>912</v>
      </c>
      <c r="R97" s="302" t="s">
        <v>995</v>
      </c>
      <c r="S97" s="44">
        <v>0.5</v>
      </c>
      <c r="T97" s="372" t="s">
        <v>946</v>
      </c>
      <c r="U97" s="323" t="s">
        <v>931</v>
      </c>
      <c r="V97" s="323" t="s">
        <v>931</v>
      </c>
      <c r="W97" s="323" t="s">
        <v>931</v>
      </c>
      <c r="X97" s="323" t="s">
        <v>931</v>
      </c>
      <c r="Y97" s="323" t="s">
        <v>931</v>
      </c>
      <c r="Z97" s="323" t="s">
        <v>931</v>
      </c>
      <c r="AA97" s="323" t="s">
        <v>931</v>
      </c>
      <c r="AB97" s="323" t="s">
        <v>931</v>
      </c>
      <c r="AC97" s="323" t="s">
        <v>932</v>
      </c>
      <c r="AD97" s="323" t="s">
        <v>931</v>
      </c>
      <c r="AE97" s="323" t="s">
        <v>931</v>
      </c>
      <c r="AF97" s="323" t="s">
        <v>931</v>
      </c>
      <c r="AG97" s="323" t="s">
        <v>931</v>
      </c>
      <c r="AH97" s="303" t="s">
        <v>741</v>
      </c>
      <c r="AI97" s="303" t="s">
        <v>741</v>
      </c>
      <c r="AJ97" s="702" t="s">
        <v>741</v>
      </c>
      <c r="AK97" s="702" t="s">
        <v>741</v>
      </c>
      <c r="AL97" s="702" t="s">
        <v>741</v>
      </c>
      <c r="AM97" s="702" t="s">
        <v>741</v>
      </c>
      <c r="AN97" s="702" t="s">
        <v>741</v>
      </c>
      <c r="AO97" s="702" t="s">
        <v>741</v>
      </c>
      <c r="AP97" s="702" t="s">
        <v>741</v>
      </c>
      <c r="AQ97" s="702" t="s">
        <v>741</v>
      </c>
      <c r="AR97" s="702" t="s">
        <v>741</v>
      </c>
      <c r="AS97" s="702" t="s">
        <v>741</v>
      </c>
      <c r="AT97" s="915" t="s">
        <v>1046</v>
      </c>
      <c r="AU97" s="872" t="s">
        <v>318</v>
      </c>
      <c r="AV97" s="872">
        <v>1</v>
      </c>
      <c r="AW97" s="884" t="s">
        <v>946</v>
      </c>
      <c r="AX97" s="881" t="s">
        <v>741</v>
      </c>
      <c r="AY97" s="881" t="s">
        <v>741</v>
      </c>
      <c r="AZ97" s="898" t="s">
        <v>741</v>
      </c>
      <c r="BA97" s="898" t="s">
        <v>741</v>
      </c>
      <c r="BB97" s="898" t="s">
        <v>741</v>
      </c>
      <c r="BC97" s="898" t="s">
        <v>741</v>
      </c>
      <c r="BD97" s="898" t="s">
        <v>741</v>
      </c>
      <c r="BE97" s="898" t="s">
        <v>741</v>
      </c>
      <c r="BF97" s="898" t="s">
        <v>741</v>
      </c>
      <c r="BG97" s="898" t="s">
        <v>741</v>
      </c>
      <c r="BH97" s="898" t="s">
        <v>741</v>
      </c>
      <c r="BI97" s="898" t="s">
        <v>741</v>
      </c>
      <c r="BJ97" s="898" t="s">
        <v>741</v>
      </c>
      <c r="BK97" s="896" t="s">
        <v>934</v>
      </c>
      <c r="BL97" s="935">
        <v>268121250</v>
      </c>
      <c r="BM97" s="932"/>
      <c r="BN97" s="896" t="s">
        <v>935</v>
      </c>
      <c r="BO97" s="564" t="s">
        <v>942</v>
      </c>
      <c r="BP97" s="308" t="s">
        <v>973</v>
      </c>
      <c r="BQ97" s="308" t="s">
        <v>973</v>
      </c>
      <c r="BR97" s="307" t="s">
        <v>939</v>
      </c>
      <c r="BS97" s="564" t="s">
        <v>940</v>
      </c>
      <c r="BT97" s="564"/>
      <c r="BU97" s="307"/>
      <c r="BV97" s="308"/>
      <c r="BW97" s="308"/>
      <c r="BX97" s="307"/>
      <c r="BY97" s="307"/>
      <c r="BZ97" s="307"/>
    </row>
    <row r="98" spans="1:78" ht="50.25" customHeight="1" x14ac:dyDescent="0.25">
      <c r="A98" s="939"/>
      <c r="B98" s="959"/>
      <c r="C98" s="965"/>
      <c r="D98" s="913"/>
      <c r="E98" s="945"/>
      <c r="F98" s="913"/>
      <c r="G98" s="962"/>
      <c r="H98" s="913"/>
      <c r="I98" s="913"/>
      <c r="J98" s="913"/>
      <c r="K98" s="913"/>
      <c r="L98" s="908"/>
      <c r="M98" s="913"/>
      <c r="N98" s="837"/>
      <c r="O98" s="836"/>
      <c r="P98" s="930"/>
      <c r="Q98" s="765" t="s">
        <v>912</v>
      </c>
      <c r="R98" s="765" t="s">
        <v>1047</v>
      </c>
      <c r="S98" s="43">
        <v>0.5</v>
      </c>
      <c r="T98" s="381" t="s">
        <v>946</v>
      </c>
      <c r="U98" s="323" t="s">
        <v>931</v>
      </c>
      <c r="V98" s="323" t="s">
        <v>931</v>
      </c>
      <c r="W98" s="323" t="s">
        <v>931</v>
      </c>
      <c r="X98" s="323" t="s">
        <v>931</v>
      </c>
      <c r="Y98" s="323" t="s">
        <v>931</v>
      </c>
      <c r="Z98" s="323" t="s">
        <v>931</v>
      </c>
      <c r="AA98" s="323" t="s">
        <v>931</v>
      </c>
      <c r="AB98" s="323" t="s">
        <v>931</v>
      </c>
      <c r="AC98" s="323" t="s">
        <v>932</v>
      </c>
      <c r="AD98" s="323" t="s">
        <v>931</v>
      </c>
      <c r="AE98" s="323" t="s">
        <v>931</v>
      </c>
      <c r="AF98" s="323" t="s">
        <v>931</v>
      </c>
      <c r="AG98" s="323" t="s">
        <v>931</v>
      </c>
      <c r="AH98" s="303" t="s">
        <v>741</v>
      </c>
      <c r="AI98" s="303" t="s">
        <v>741</v>
      </c>
      <c r="AJ98" s="702" t="s">
        <v>741</v>
      </c>
      <c r="AK98" s="702" t="s">
        <v>741</v>
      </c>
      <c r="AL98" s="702" t="s">
        <v>741</v>
      </c>
      <c r="AM98" s="702" t="s">
        <v>741</v>
      </c>
      <c r="AN98" s="702" t="s">
        <v>741</v>
      </c>
      <c r="AO98" s="702" t="s">
        <v>741</v>
      </c>
      <c r="AP98" s="702" t="s">
        <v>741</v>
      </c>
      <c r="AQ98" s="702" t="s">
        <v>741</v>
      </c>
      <c r="AR98" s="702" t="s">
        <v>741</v>
      </c>
      <c r="AS98" s="702" t="s">
        <v>741</v>
      </c>
      <c r="AT98" s="917"/>
      <c r="AU98" s="849"/>
      <c r="AV98" s="849"/>
      <c r="AW98" s="885"/>
      <c r="AX98" s="883"/>
      <c r="AY98" s="883"/>
      <c r="AZ98" s="899"/>
      <c r="BA98" s="899"/>
      <c r="BB98" s="899"/>
      <c r="BC98" s="899"/>
      <c r="BD98" s="899"/>
      <c r="BE98" s="899"/>
      <c r="BF98" s="899"/>
      <c r="BG98" s="899"/>
      <c r="BH98" s="899"/>
      <c r="BI98" s="899"/>
      <c r="BJ98" s="899"/>
      <c r="BK98" s="897"/>
      <c r="BL98" s="936"/>
      <c r="BM98" s="932"/>
      <c r="BN98" s="897"/>
      <c r="BO98" s="564" t="s">
        <v>942</v>
      </c>
      <c r="BP98" s="308" t="s">
        <v>973</v>
      </c>
      <c r="BQ98" s="308" t="s">
        <v>973</v>
      </c>
      <c r="BR98" s="307" t="s">
        <v>939</v>
      </c>
      <c r="BS98" s="564" t="s">
        <v>940</v>
      </c>
      <c r="BT98" s="564"/>
      <c r="BU98" s="307"/>
      <c r="BV98" s="308"/>
      <c r="BW98" s="308"/>
      <c r="BX98" s="307"/>
      <c r="BY98" s="307"/>
      <c r="BZ98" s="307"/>
    </row>
    <row r="99" spans="1:78" ht="60" customHeight="1" x14ac:dyDescent="0.25">
      <c r="A99" s="938" t="s">
        <v>1048</v>
      </c>
      <c r="B99" s="959"/>
      <c r="C99" s="965"/>
      <c r="D99" s="913"/>
      <c r="E99" s="945"/>
      <c r="F99" s="913"/>
      <c r="G99" s="962"/>
      <c r="H99" s="913"/>
      <c r="I99" s="913"/>
      <c r="J99" s="913"/>
      <c r="K99" s="913"/>
      <c r="L99" s="908"/>
      <c r="M99" s="913"/>
      <c r="N99" s="837"/>
      <c r="O99" s="835">
        <v>1</v>
      </c>
      <c r="P99" s="927" t="s">
        <v>1049</v>
      </c>
      <c r="Q99" s="618" t="s">
        <v>912</v>
      </c>
      <c r="R99" s="618" t="s">
        <v>995</v>
      </c>
      <c r="S99" s="704">
        <v>0.5</v>
      </c>
      <c r="T99" s="592" t="s">
        <v>946</v>
      </c>
      <c r="U99" s="567" t="s">
        <v>931</v>
      </c>
      <c r="V99" s="323" t="s">
        <v>931</v>
      </c>
      <c r="W99" s="323" t="s">
        <v>931</v>
      </c>
      <c r="X99" s="323" t="s">
        <v>931</v>
      </c>
      <c r="Y99" s="323" t="s">
        <v>931</v>
      </c>
      <c r="Z99" s="323" t="s">
        <v>931</v>
      </c>
      <c r="AA99" s="323" t="s">
        <v>931</v>
      </c>
      <c r="AB99" s="323" t="s">
        <v>931</v>
      </c>
      <c r="AC99" s="323" t="s">
        <v>932</v>
      </c>
      <c r="AD99" s="323" t="s">
        <v>931</v>
      </c>
      <c r="AE99" s="323" t="s">
        <v>931</v>
      </c>
      <c r="AF99" s="323" t="s">
        <v>931</v>
      </c>
      <c r="AG99" s="323" t="s">
        <v>931</v>
      </c>
      <c r="AH99" s="303" t="s">
        <v>741</v>
      </c>
      <c r="AI99" s="303" t="s">
        <v>741</v>
      </c>
      <c r="AJ99" s="702" t="s">
        <v>741</v>
      </c>
      <c r="AK99" s="702" t="s">
        <v>741</v>
      </c>
      <c r="AL99" s="702" t="s">
        <v>741</v>
      </c>
      <c r="AM99" s="702" t="s">
        <v>741</v>
      </c>
      <c r="AN99" s="702" t="s">
        <v>741</v>
      </c>
      <c r="AO99" s="702" t="s">
        <v>741</v>
      </c>
      <c r="AP99" s="702" t="s">
        <v>741</v>
      </c>
      <c r="AQ99" s="702" t="s">
        <v>741</v>
      </c>
      <c r="AR99" s="702" t="s">
        <v>741</v>
      </c>
      <c r="AS99" s="702" t="s">
        <v>741</v>
      </c>
      <c r="AT99" s="915" t="s">
        <v>1046</v>
      </c>
      <c r="AU99" s="870" t="s">
        <v>318</v>
      </c>
      <c r="AV99" s="870">
        <v>1</v>
      </c>
      <c r="AW99" s="884" t="s">
        <v>946</v>
      </c>
      <c r="AX99" s="881" t="s">
        <v>741</v>
      </c>
      <c r="AY99" s="881" t="s">
        <v>741</v>
      </c>
      <c r="AZ99" s="898" t="s">
        <v>741</v>
      </c>
      <c r="BA99" s="898" t="s">
        <v>741</v>
      </c>
      <c r="BB99" s="898" t="s">
        <v>741</v>
      </c>
      <c r="BC99" s="898" t="s">
        <v>741</v>
      </c>
      <c r="BD99" s="898" t="s">
        <v>741</v>
      </c>
      <c r="BE99" s="898" t="s">
        <v>741</v>
      </c>
      <c r="BF99" s="898" t="s">
        <v>741</v>
      </c>
      <c r="BG99" s="898" t="s">
        <v>741</v>
      </c>
      <c r="BH99" s="898" t="s">
        <v>741</v>
      </c>
      <c r="BI99" s="898" t="s">
        <v>741</v>
      </c>
      <c r="BJ99" s="898" t="s">
        <v>741</v>
      </c>
      <c r="BK99" s="896" t="s">
        <v>934</v>
      </c>
      <c r="BL99" s="936"/>
      <c r="BM99" s="932"/>
      <c r="BN99" s="896" t="s">
        <v>935</v>
      </c>
      <c r="BO99" s="564" t="s">
        <v>942</v>
      </c>
      <c r="BP99" s="308" t="s">
        <v>973</v>
      </c>
      <c r="BQ99" s="308" t="s">
        <v>973</v>
      </c>
      <c r="BR99" s="307" t="s">
        <v>939</v>
      </c>
      <c r="BS99" s="564" t="s">
        <v>940</v>
      </c>
      <c r="BT99" s="564"/>
      <c r="BU99" s="307"/>
      <c r="BV99" s="308"/>
      <c r="BW99" s="308"/>
      <c r="BX99" s="307"/>
      <c r="BY99" s="307"/>
      <c r="BZ99" s="307"/>
    </row>
    <row r="100" spans="1:78" ht="60" customHeight="1" x14ac:dyDescent="0.25">
      <c r="A100" s="939"/>
      <c r="B100" s="959"/>
      <c r="C100" s="965"/>
      <c r="D100" s="913"/>
      <c r="E100" s="945"/>
      <c r="F100" s="913"/>
      <c r="G100" s="962"/>
      <c r="H100" s="913"/>
      <c r="I100" s="913"/>
      <c r="J100" s="913"/>
      <c r="K100" s="913"/>
      <c r="L100" s="908"/>
      <c r="M100" s="913"/>
      <c r="N100" s="837"/>
      <c r="O100" s="836"/>
      <c r="P100" s="928"/>
      <c r="Q100" s="618" t="s">
        <v>912</v>
      </c>
      <c r="R100" s="618" t="s">
        <v>1047</v>
      </c>
      <c r="S100" s="704">
        <v>0.5</v>
      </c>
      <c r="T100" s="592" t="s">
        <v>946</v>
      </c>
      <c r="U100" s="567" t="s">
        <v>931</v>
      </c>
      <c r="V100" s="323" t="s">
        <v>931</v>
      </c>
      <c r="W100" s="323" t="s">
        <v>931</v>
      </c>
      <c r="X100" s="323" t="s">
        <v>931</v>
      </c>
      <c r="Y100" s="323" t="s">
        <v>931</v>
      </c>
      <c r="Z100" s="323" t="s">
        <v>931</v>
      </c>
      <c r="AA100" s="323" t="s">
        <v>931</v>
      </c>
      <c r="AB100" s="323" t="s">
        <v>931</v>
      </c>
      <c r="AC100" s="323" t="s">
        <v>932</v>
      </c>
      <c r="AD100" s="323" t="s">
        <v>931</v>
      </c>
      <c r="AE100" s="323" t="s">
        <v>931</v>
      </c>
      <c r="AF100" s="323" t="s">
        <v>931</v>
      </c>
      <c r="AG100" s="323" t="s">
        <v>931</v>
      </c>
      <c r="AH100" s="303" t="s">
        <v>741</v>
      </c>
      <c r="AI100" s="303" t="s">
        <v>741</v>
      </c>
      <c r="AJ100" s="702" t="s">
        <v>741</v>
      </c>
      <c r="AK100" s="702" t="s">
        <v>741</v>
      </c>
      <c r="AL100" s="702" t="s">
        <v>741</v>
      </c>
      <c r="AM100" s="702" t="s">
        <v>741</v>
      </c>
      <c r="AN100" s="702" t="s">
        <v>741</v>
      </c>
      <c r="AO100" s="702" t="s">
        <v>741</v>
      </c>
      <c r="AP100" s="702" t="s">
        <v>741</v>
      </c>
      <c r="AQ100" s="702" t="s">
        <v>741</v>
      </c>
      <c r="AR100" s="702" t="s">
        <v>741</v>
      </c>
      <c r="AS100" s="702" t="s">
        <v>741</v>
      </c>
      <c r="AT100" s="917"/>
      <c r="AU100" s="871"/>
      <c r="AV100" s="871"/>
      <c r="AW100" s="885"/>
      <c r="AX100" s="883"/>
      <c r="AY100" s="883"/>
      <c r="AZ100" s="899"/>
      <c r="BA100" s="899"/>
      <c r="BB100" s="899"/>
      <c r="BC100" s="899"/>
      <c r="BD100" s="899"/>
      <c r="BE100" s="899"/>
      <c r="BF100" s="899"/>
      <c r="BG100" s="899"/>
      <c r="BH100" s="899"/>
      <c r="BI100" s="899"/>
      <c r="BJ100" s="899"/>
      <c r="BK100" s="897"/>
      <c r="BL100" s="936"/>
      <c r="BM100" s="932"/>
      <c r="BN100" s="897"/>
      <c r="BO100" s="564" t="s">
        <v>942</v>
      </c>
      <c r="BP100" s="308" t="s">
        <v>973</v>
      </c>
      <c r="BQ100" s="308" t="s">
        <v>973</v>
      </c>
      <c r="BR100" s="307" t="s">
        <v>939</v>
      </c>
      <c r="BS100" s="564" t="s">
        <v>940</v>
      </c>
      <c r="BT100" s="564"/>
      <c r="BU100" s="307"/>
      <c r="BV100" s="308"/>
      <c r="BW100" s="308"/>
      <c r="BX100" s="307"/>
      <c r="BY100" s="307"/>
      <c r="BZ100" s="307"/>
    </row>
    <row r="101" spans="1:78" ht="60" customHeight="1" x14ac:dyDescent="0.25">
      <c r="A101" s="938" t="s">
        <v>1050</v>
      </c>
      <c r="B101" s="959"/>
      <c r="C101" s="965"/>
      <c r="D101" s="913"/>
      <c r="E101" s="945"/>
      <c r="F101" s="913"/>
      <c r="G101" s="962"/>
      <c r="H101" s="913"/>
      <c r="I101" s="913"/>
      <c r="J101" s="913"/>
      <c r="K101" s="913"/>
      <c r="L101" s="908"/>
      <c r="M101" s="913"/>
      <c r="N101" s="837"/>
      <c r="O101" s="835">
        <v>1</v>
      </c>
      <c r="P101" s="929" t="s">
        <v>1051</v>
      </c>
      <c r="Q101" s="766" t="s">
        <v>912</v>
      </c>
      <c r="R101" s="766" t="s">
        <v>995</v>
      </c>
      <c r="S101" s="374">
        <v>0.5</v>
      </c>
      <c r="T101" s="301" t="s">
        <v>946</v>
      </c>
      <c r="U101" s="323" t="s">
        <v>931</v>
      </c>
      <c r="V101" s="323" t="s">
        <v>931</v>
      </c>
      <c r="W101" s="323" t="s">
        <v>931</v>
      </c>
      <c r="X101" s="323" t="s">
        <v>931</v>
      </c>
      <c r="Y101" s="323" t="s">
        <v>931</v>
      </c>
      <c r="Z101" s="323" t="s">
        <v>931</v>
      </c>
      <c r="AA101" s="323" t="s">
        <v>931</v>
      </c>
      <c r="AB101" s="323" t="s">
        <v>931</v>
      </c>
      <c r="AC101" s="323" t="s">
        <v>932</v>
      </c>
      <c r="AD101" s="323" t="s">
        <v>931</v>
      </c>
      <c r="AE101" s="323" t="s">
        <v>931</v>
      </c>
      <c r="AF101" s="323" t="s">
        <v>931</v>
      </c>
      <c r="AG101" s="323" t="s">
        <v>931</v>
      </c>
      <c r="AH101" s="303" t="s">
        <v>741</v>
      </c>
      <c r="AI101" s="303" t="s">
        <v>741</v>
      </c>
      <c r="AJ101" s="702" t="s">
        <v>741</v>
      </c>
      <c r="AK101" s="702" t="s">
        <v>741</v>
      </c>
      <c r="AL101" s="702" t="s">
        <v>741</v>
      </c>
      <c r="AM101" s="702" t="s">
        <v>741</v>
      </c>
      <c r="AN101" s="702" t="s">
        <v>741</v>
      </c>
      <c r="AO101" s="702" t="s">
        <v>741</v>
      </c>
      <c r="AP101" s="702" t="s">
        <v>741</v>
      </c>
      <c r="AQ101" s="702" t="s">
        <v>741</v>
      </c>
      <c r="AR101" s="702" t="s">
        <v>741</v>
      </c>
      <c r="AS101" s="702" t="s">
        <v>741</v>
      </c>
      <c r="AT101" s="915" t="s">
        <v>1046</v>
      </c>
      <c r="AU101" s="870" t="s">
        <v>318</v>
      </c>
      <c r="AV101" s="872">
        <v>1</v>
      </c>
      <c r="AW101" s="884" t="s">
        <v>996</v>
      </c>
      <c r="AX101" s="881" t="s">
        <v>741</v>
      </c>
      <c r="AY101" s="881" t="s">
        <v>741</v>
      </c>
      <c r="AZ101" s="898" t="s">
        <v>741</v>
      </c>
      <c r="BA101" s="898" t="s">
        <v>741</v>
      </c>
      <c r="BB101" s="898" t="s">
        <v>741</v>
      </c>
      <c r="BC101" s="898" t="s">
        <v>741</v>
      </c>
      <c r="BD101" s="898" t="s">
        <v>741</v>
      </c>
      <c r="BE101" s="898" t="s">
        <v>741</v>
      </c>
      <c r="BF101" s="898" t="s">
        <v>741</v>
      </c>
      <c r="BG101" s="898" t="s">
        <v>741</v>
      </c>
      <c r="BH101" s="898" t="s">
        <v>741</v>
      </c>
      <c r="BI101" s="898" t="s">
        <v>741</v>
      </c>
      <c r="BJ101" s="898" t="s">
        <v>741</v>
      </c>
      <c r="BK101" s="896" t="s">
        <v>934</v>
      </c>
      <c r="BL101" s="936"/>
      <c r="BM101" s="932"/>
      <c r="BN101" s="896" t="s">
        <v>935</v>
      </c>
      <c r="BO101" s="564" t="s">
        <v>942</v>
      </c>
      <c r="BP101" s="308" t="s">
        <v>973</v>
      </c>
      <c r="BQ101" s="308" t="s">
        <v>973</v>
      </c>
      <c r="BR101" s="307" t="s">
        <v>939</v>
      </c>
      <c r="BS101" s="564" t="s">
        <v>940</v>
      </c>
      <c r="BT101" s="564"/>
      <c r="BU101" s="307"/>
      <c r="BV101" s="308"/>
      <c r="BW101" s="308"/>
      <c r="BX101" s="307"/>
      <c r="BY101" s="307"/>
      <c r="BZ101" s="307"/>
    </row>
    <row r="102" spans="1:78" ht="60" customHeight="1" x14ac:dyDescent="0.25">
      <c r="A102" s="939"/>
      <c r="B102" s="959"/>
      <c r="C102" s="965"/>
      <c r="D102" s="913"/>
      <c r="E102" s="945"/>
      <c r="F102" s="913"/>
      <c r="G102" s="962"/>
      <c r="H102" s="913"/>
      <c r="I102" s="913"/>
      <c r="J102" s="913"/>
      <c r="K102" s="913"/>
      <c r="L102" s="908"/>
      <c r="M102" s="913"/>
      <c r="N102" s="837"/>
      <c r="O102" s="836"/>
      <c r="P102" s="930"/>
      <c r="Q102" s="302" t="s">
        <v>912</v>
      </c>
      <c r="R102" s="302" t="s">
        <v>1047</v>
      </c>
      <c r="S102" s="44">
        <v>0.5</v>
      </c>
      <c r="T102" s="372" t="s">
        <v>996</v>
      </c>
      <c r="U102" s="323" t="s">
        <v>931</v>
      </c>
      <c r="V102" s="323" t="s">
        <v>931</v>
      </c>
      <c r="W102" s="323" t="s">
        <v>931</v>
      </c>
      <c r="X102" s="323" t="s">
        <v>931</v>
      </c>
      <c r="Y102" s="323" t="s">
        <v>931</v>
      </c>
      <c r="Z102" s="323" t="s">
        <v>931</v>
      </c>
      <c r="AA102" s="323" t="s">
        <v>931</v>
      </c>
      <c r="AB102" s="323" t="s">
        <v>931</v>
      </c>
      <c r="AC102" s="323" t="s">
        <v>931</v>
      </c>
      <c r="AD102" s="323" t="s">
        <v>931</v>
      </c>
      <c r="AE102" s="323" t="s">
        <v>931</v>
      </c>
      <c r="AF102" s="323" t="s">
        <v>932</v>
      </c>
      <c r="AG102" s="323" t="s">
        <v>931</v>
      </c>
      <c r="AH102" s="303" t="s">
        <v>741</v>
      </c>
      <c r="AI102" s="303" t="s">
        <v>741</v>
      </c>
      <c r="AJ102" s="702" t="s">
        <v>741</v>
      </c>
      <c r="AK102" s="702" t="s">
        <v>741</v>
      </c>
      <c r="AL102" s="702" t="s">
        <v>741</v>
      </c>
      <c r="AM102" s="702" t="s">
        <v>741</v>
      </c>
      <c r="AN102" s="702" t="s">
        <v>741</v>
      </c>
      <c r="AO102" s="702" t="s">
        <v>741</v>
      </c>
      <c r="AP102" s="702" t="s">
        <v>741</v>
      </c>
      <c r="AQ102" s="702" t="s">
        <v>741</v>
      </c>
      <c r="AR102" s="702" t="s">
        <v>741</v>
      </c>
      <c r="AS102" s="702" t="s">
        <v>741</v>
      </c>
      <c r="AT102" s="917"/>
      <c r="AU102" s="871"/>
      <c r="AV102" s="849"/>
      <c r="AW102" s="885"/>
      <c r="AX102" s="883"/>
      <c r="AY102" s="883"/>
      <c r="AZ102" s="899"/>
      <c r="BA102" s="899"/>
      <c r="BB102" s="899"/>
      <c r="BC102" s="899"/>
      <c r="BD102" s="899"/>
      <c r="BE102" s="899"/>
      <c r="BF102" s="899"/>
      <c r="BG102" s="899"/>
      <c r="BH102" s="899"/>
      <c r="BI102" s="899"/>
      <c r="BJ102" s="899"/>
      <c r="BK102" s="897"/>
      <c r="BL102" s="936"/>
      <c r="BM102" s="932"/>
      <c r="BN102" s="897"/>
      <c r="BO102" s="564" t="s">
        <v>942</v>
      </c>
      <c r="BP102" s="308" t="s">
        <v>973</v>
      </c>
      <c r="BQ102" s="308" t="s">
        <v>973</v>
      </c>
      <c r="BR102" s="307" t="s">
        <v>939</v>
      </c>
      <c r="BS102" s="564" t="s">
        <v>940</v>
      </c>
      <c r="BT102" s="564"/>
      <c r="BU102" s="307"/>
      <c r="BV102" s="308"/>
      <c r="BW102" s="308"/>
      <c r="BX102" s="307"/>
      <c r="BY102" s="307"/>
      <c r="BZ102" s="307"/>
    </row>
    <row r="103" spans="1:78" ht="60" customHeight="1" x14ac:dyDescent="0.25">
      <c r="A103" s="938" t="s">
        <v>1052</v>
      </c>
      <c r="B103" s="959"/>
      <c r="C103" s="965"/>
      <c r="D103" s="913"/>
      <c r="E103" s="945"/>
      <c r="F103" s="913"/>
      <c r="G103" s="962"/>
      <c r="H103" s="913"/>
      <c r="I103" s="913"/>
      <c r="J103" s="913"/>
      <c r="K103" s="913"/>
      <c r="L103" s="908"/>
      <c r="M103" s="913"/>
      <c r="N103" s="837"/>
      <c r="O103" s="835">
        <v>1</v>
      </c>
      <c r="P103" s="929" t="s">
        <v>1053</v>
      </c>
      <c r="Q103" s="302" t="s">
        <v>912</v>
      </c>
      <c r="R103" s="302" t="s">
        <v>995</v>
      </c>
      <c r="S103" s="44">
        <v>0.5</v>
      </c>
      <c r="T103" s="372" t="s">
        <v>946</v>
      </c>
      <c r="U103" s="323" t="s">
        <v>931</v>
      </c>
      <c r="V103" s="323" t="s">
        <v>931</v>
      </c>
      <c r="W103" s="323" t="s">
        <v>931</v>
      </c>
      <c r="X103" s="323" t="s">
        <v>931</v>
      </c>
      <c r="Y103" s="323" t="s">
        <v>931</v>
      </c>
      <c r="Z103" s="323" t="s">
        <v>931</v>
      </c>
      <c r="AA103" s="323" t="s">
        <v>931</v>
      </c>
      <c r="AB103" s="323" t="s">
        <v>931</v>
      </c>
      <c r="AC103" s="323" t="s">
        <v>932</v>
      </c>
      <c r="AD103" s="323" t="s">
        <v>931</v>
      </c>
      <c r="AE103" s="323" t="s">
        <v>931</v>
      </c>
      <c r="AF103" s="323" t="s">
        <v>931</v>
      </c>
      <c r="AG103" s="323" t="s">
        <v>931</v>
      </c>
      <c r="AH103" s="303" t="s">
        <v>741</v>
      </c>
      <c r="AI103" s="303" t="s">
        <v>741</v>
      </c>
      <c r="AJ103" s="702" t="s">
        <v>741</v>
      </c>
      <c r="AK103" s="702" t="s">
        <v>741</v>
      </c>
      <c r="AL103" s="702" t="s">
        <v>741</v>
      </c>
      <c r="AM103" s="702" t="s">
        <v>741</v>
      </c>
      <c r="AN103" s="702" t="s">
        <v>741</v>
      </c>
      <c r="AO103" s="702" t="s">
        <v>741</v>
      </c>
      <c r="AP103" s="702" t="s">
        <v>741</v>
      </c>
      <c r="AQ103" s="702" t="s">
        <v>741</v>
      </c>
      <c r="AR103" s="702" t="s">
        <v>741</v>
      </c>
      <c r="AS103" s="702" t="s">
        <v>741</v>
      </c>
      <c r="AT103" s="915" t="s">
        <v>1046</v>
      </c>
      <c r="AU103" s="870" t="s">
        <v>318</v>
      </c>
      <c r="AV103" s="872">
        <v>1</v>
      </c>
      <c r="AW103" s="884" t="s">
        <v>996</v>
      </c>
      <c r="AX103" s="881" t="s">
        <v>741</v>
      </c>
      <c r="AY103" s="881" t="s">
        <v>741</v>
      </c>
      <c r="AZ103" s="898" t="s">
        <v>741</v>
      </c>
      <c r="BA103" s="898" t="s">
        <v>741</v>
      </c>
      <c r="BB103" s="898" t="s">
        <v>741</v>
      </c>
      <c r="BC103" s="898" t="s">
        <v>741</v>
      </c>
      <c r="BD103" s="898" t="s">
        <v>741</v>
      </c>
      <c r="BE103" s="898" t="s">
        <v>741</v>
      </c>
      <c r="BF103" s="898" t="s">
        <v>741</v>
      </c>
      <c r="BG103" s="898" t="s">
        <v>741</v>
      </c>
      <c r="BH103" s="898" t="s">
        <v>741</v>
      </c>
      <c r="BI103" s="898" t="s">
        <v>741</v>
      </c>
      <c r="BJ103" s="898" t="s">
        <v>741</v>
      </c>
      <c r="BK103" s="896" t="s">
        <v>934</v>
      </c>
      <c r="BL103" s="936"/>
      <c r="BM103" s="932"/>
      <c r="BN103" s="896" t="s">
        <v>935</v>
      </c>
      <c r="BO103" s="564" t="s">
        <v>942</v>
      </c>
      <c r="BP103" s="308" t="s">
        <v>973</v>
      </c>
      <c r="BQ103" s="308" t="s">
        <v>973</v>
      </c>
      <c r="BR103" s="307" t="s">
        <v>939</v>
      </c>
      <c r="BS103" s="564" t="s">
        <v>940</v>
      </c>
      <c r="BT103" s="564"/>
      <c r="BU103" s="307"/>
      <c r="BV103" s="308"/>
      <c r="BW103" s="308"/>
      <c r="BX103" s="307"/>
      <c r="BY103" s="307"/>
      <c r="BZ103" s="307"/>
    </row>
    <row r="104" spans="1:78" ht="60" customHeight="1" x14ac:dyDescent="0.25">
      <c r="A104" s="939"/>
      <c r="B104" s="959"/>
      <c r="C104" s="965"/>
      <c r="D104" s="913"/>
      <c r="E104" s="945"/>
      <c r="F104" s="913"/>
      <c r="G104" s="962"/>
      <c r="H104" s="913"/>
      <c r="I104" s="913"/>
      <c r="J104" s="913"/>
      <c r="K104" s="913"/>
      <c r="L104" s="908"/>
      <c r="M104" s="913"/>
      <c r="N104" s="837"/>
      <c r="O104" s="836"/>
      <c r="P104" s="930"/>
      <c r="Q104" s="302" t="s">
        <v>912</v>
      </c>
      <c r="R104" s="302" t="s">
        <v>1047</v>
      </c>
      <c r="S104" s="44">
        <v>0.5</v>
      </c>
      <c r="T104" s="372" t="s">
        <v>996</v>
      </c>
      <c r="U104" s="323" t="s">
        <v>931</v>
      </c>
      <c r="V104" s="323" t="s">
        <v>931</v>
      </c>
      <c r="W104" s="323" t="s">
        <v>931</v>
      </c>
      <c r="X104" s="323" t="s">
        <v>931</v>
      </c>
      <c r="Y104" s="323" t="s">
        <v>931</v>
      </c>
      <c r="Z104" s="323" t="s">
        <v>931</v>
      </c>
      <c r="AA104" s="323" t="s">
        <v>931</v>
      </c>
      <c r="AB104" s="323" t="s">
        <v>931</v>
      </c>
      <c r="AC104" s="323" t="s">
        <v>931</v>
      </c>
      <c r="AD104" s="323" t="s">
        <v>931</v>
      </c>
      <c r="AE104" s="323" t="s">
        <v>931</v>
      </c>
      <c r="AF104" s="323" t="s">
        <v>932</v>
      </c>
      <c r="AG104" s="323" t="s">
        <v>931</v>
      </c>
      <c r="AH104" s="303" t="s">
        <v>741</v>
      </c>
      <c r="AI104" s="303" t="s">
        <v>741</v>
      </c>
      <c r="AJ104" s="702" t="s">
        <v>741</v>
      </c>
      <c r="AK104" s="702" t="s">
        <v>741</v>
      </c>
      <c r="AL104" s="702" t="s">
        <v>741</v>
      </c>
      <c r="AM104" s="702" t="s">
        <v>741</v>
      </c>
      <c r="AN104" s="702" t="s">
        <v>741</v>
      </c>
      <c r="AO104" s="702" t="s">
        <v>741</v>
      </c>
      <c r="AP104" s="702" t="s">
        <v>741</v>
      </c>
      <c r="AQ104" s="702" t="s">
        <v>741</v>
      </c>
      <c r="AR104" s="702" t="s">
        <v>741</v>
      </c>
      <c r="AS104" s="702" t="s">
        <v>741</v>
      </c>
      <c r="AT104" s="917"/>
      <c r="AU104" s="871"/>
      <c r="AV104" s="849"/>
      <c r="AW104" s="885"/>
      <c r="AX104" s="883"/>
      <c r="AY104" s="883"/>
      <c r="AZ104" s="899"/>
      <c r="BA104" s="899"/>
      <c r="BB104" s="899"/>
      <c r="BC104" s="899"/>
      <c r="BD104" s="899"/>
      <c r="BE104" s="899"/>
      <c r="BF104" s="899"/>
      <c r="BG104" s="899"/>
      <c r="BH104" s="899"/>
      <c r="BI104" s="899"/>
      <c r="BJ104" s="899"/>
      <c r="BK104" s="897"/>
      <c r="BL104" s="936"/>
      <c r="BM104" s="932"/>
      <c r="BN104" s="897"/>
      <c r="BO104" s="564" t="s">
        <v>942</v>
      </c>
      <c r="BP104" s="308" t="s">
        <v>973</v>
      </c>
      <c r="BQ104" s="308" t="s">
        <v>973</v>
      </c>
      <c r="BR104" s="307" t="s">
        <v>939</v>
      </c>
      <c r="BS104" s="564" t="s">
        <v>940</v>
      </c>
      <c r="BT104" s="564"/>
      <c r="BU104" s="307"/>
      <c r="BV104" s="308"/>
      <c r="BW104" s="308"/>
      <c r="BX104" s="307"/>
      <c r="BY104" s="307"/>
      <c r="BZ104" s="307"/>
    </row>
    <row r="105" spans="1:78" ht="60" customHeight="1" x14ac:dyDescent="0.25">
      <c r="A105" s="938" t="s">
        <v>1054</v>
      </c>
      <c r="B105" s="959"/>
      <c r="C105" s="965"/>
      <c r="D105" s="913"/>
      <c r="E105" s="945"/>
      <c r="F105" s="913"/>
      <c r="G105" s="962"/>
      <c r="H105" s="913"/>
      <c r="I105" s="913"/>
      <c r="J105" s="913"/>
      <c r="K105" s="913"/>
      <c r="L105" s="908"/>
      <c r="M105" s="913"/>
      <c r="N105" s="837"/>
      <c r="O105" s="835">
        <v>1</v>
      </c>
      <c r="P105" s="929" t="s">
        <v>1055</v>
      </c>
      <c r="Q105" s="302" t="s">
        <v>912</v>
      </c>
      <c r="R105" s="302" t="s">
        <v>995</v>
      </c>
      <c r="S105" s="44">
        <v>0.5</v>
      </c>
      <c r="T105" s="372" t="s">
        <v>946</v>
      </c>
      <c r="U105" s="323" t="s">
        <v>931</v>
      </c>
      <c r="V105" s="323" t="s">
        <v>931</v>
      </c>
      <c r="W105" s="323" t="s">
        <v>931</v>
      </c>
      <c r="X105" s="323" t="s">
        <v>931</v>
      </c>
      <c r="Y105" s="323" t="s">
        <v>931</v>
      </c>
      <c r="Z105" s="323" t="s">
        <v>931</v>
      </c>
      <c r="AA105" s="323" t="s">
        <v>931</v>
      </c>
      <c r="AB105" s="323" t="s">
        <v>931</v>
      </c>
      <c r="AC105" s="323" t="s">
        <v>932</v>
      </c>
      <c r="AD105" s="323" t="s">
        <v>931</v>
      </c>
      <c r="AE105" s="323" t="s">
        <v>931</v>
      </c>
      <c r="AF105" s="323" t="s">
        <v>931</v>
      </c>
      <c r="AG105" s="323" t="s">
        <v>931</v>
      </c>
      <c r="AH105" s="303" t="s">
        <v>741</v>
      </c>
      <c r="AI105" s="303" t="s">
        <v>741</v>
      </c>
      <c r="AJ105" s="702" t="s">
        <v>741</v>
      </c>
      <c r="AK105" s="702" t="s">
        <v>741</v>
      </c>
      <c r="AL105" s="702" t="s">
        <v>741</v>
      </c>
      <c r="AM105" s="702" t="s">
        <v>741</v>
      </c>
      <c r="AN105" s="702" t="s">
        <v>741</v>
      </c>
      <c r="AO105" s="702" t="s">
        <v>741</v>
      </c>
      <c r="AP105" s="702" t="s">
        <v>741</v>
      </c>
      <c r="AQ105" s="702" t="s">
        <v>741</v>
      </c>
      <c r="AR105" s="702" t="s">
        <v>741</v>
      </c>
      <c r="AS105" s="702" t="s">
        <v>741</v>
      </c>
      <c r="AT105" s="915" t="s">
        <v>1046</v>
      </c>
      <c r="AU105" s="870" t="s">
        <v>318</v>
      </c>
      <c r="AV105" s="870">
        <v>1</v>
      </c>
      <c r="AW105" s="884" t="s">
        <v>996</v>
      </c>
      <c r="AX105" s="881" t="s">
        <v>741</v>
      </c>
      <c r="AY105" s="881" t="s">
        <v>741</v>
      </c>
      <c r="AZ105" s="898" t="s">
        <v>741</v>
      </c>
      <c r="BA105" s="898" t="s">
        <v>741</v>
      </c>
      <c r="BB105" s="898" t="s">
        <v>741</v>
      </c>
      <c r="BC105" s="898" t="s">
        <v>741</v>
      </c>
      <c r="BD105" s="898" t="s">
        <v>741</v>
      </c>
      <c r="BE105" s="898" t="s">
        <v>741</v>
      </c>
      <c r="BF105" s="898" t="s">
        <v>741</v>
      </c>
      <c r="BG105" s="898" t="s">
        <v>741</v>
      </c>
      <c r="BH105" s="898" t="s">
        <v>741</v>
      </c>
      <c r="BI105" s="898" t="s">
        <v>741</v>
      </c>
      <c r="BJ105" s="898" t="s">
        <v>741</v>
      </c>
      <c r="BK105" s="896" t="s">
        <v>934</v>
      </c>
      <c r="BL105" s="936"/>
      <c r="BM105" s="932"/>
      <c r="BN105" s="896" t="s">
        <v>935</v>
      </c>
      <c r="BO105" s="564" t="s">
        <v>942</v>
      </c>
      <c r="BP105" s="308" t="s">
        <v>973</v>
      </c>
      <c r="BQ105" s="308" t="s">
        <v>973</v>
      </c>
      <c r="BR105" s="307" t="s">
        <v>939</v>
      </c>
      <c r="BS105" s="564" t="s">
        <v>940</v>
      </c>
      <c r="BT105" s="564"/>
      <c r="BU105" s="307"/>
      <c r="BV105" s="308"/>
      <c r="BW105" s="308"/>
      <c r="BX105" s="307"/>
      <c r="BY105" s="307"/>
      <c r="BZ105" s="307"/>
    </row>
    <row r="106" spans="1:78" ht="60" customHeight="1" x14ac:dyDescent="0.25">
      <c r="A106" s="939"/>
      <c r="B106" s="959"/>
      <c r="C106" s="965"/>
      <c r="D106" s="913"/>
      <c r="E106" s="945"/>
      <c r="F106" s="913"/>
      <c r="G106" s="962"/>
      <c r="H106" s="913"/>
      <c r="I106" s="913"/>
      <c r="J106" s="913"/>
      <c r="K106" s="913"/>
      <c r="L106" s="908"/>
      <c r="M106" s="913"/>
      <c r="N106" s="837"/>
      <c r="O106" s="836"/>
      <c r="P106" s="930"/>
      <c r="Q106" s="302" t="s">
        <v>912</v>
      </c>
      <c r="R106" s="302" t="s">
        <v>1047</v>
      </c>
      <c r="S106" s="44">
        <v>0.5</v>
      </c>
      <c r="T106" s="372" t="s">
        <v>996</v>
      </c>
      <c r="U106" s="323" t="s">
        <v>931</v>
      </c>
      <c r="V106" s="323" t="s">
        <v>931</v>
      </c>
      <c r="W106" s="323" t="s">
        <v>931</v>
      </c>
      <c r="X106" s="323" t="s">
        <v>931</v>
      </c>
      <c r="Y106" s="323" t="s">
        <v>931</v>
      </c>
      <c r="Z106" s="323" t="s">
        <v>931</v>
      </c>
      <c r="AA106" s="323" t="s">
        <v>931</v>
      </c>
      <c r="AB106" s="323" t="s">
        <v>931</v>
      </c>
      <c r="AC106" s="323" t="s">
        <v>931</v>
      </c>
      <c r="AD106" s="323" t="s">
        <v>931</v>
      </c>
      <c r="AE106" s="323" t="s">
        <v>931</v>
      </c>
      <c r="AF106" s="323" t="s">
        <v>932</v>
      </c>
      <c r="AG106" s="323" t="s">
        <v>931</v>
      </c>
      <c r="AH106" s="303" t="s">
        <v>741</v>
      </c>
      <c r="AI106" s="303" t="s">
        <v>741</v>
      </c>
      <c r="AJ106" s="702" t="s">
        <v>741</v>
      </c>
      <c r="AK106" s="702" t="s">
        <v>741</v>
      </c>
      <c r="AL106" s="702" t="s">
        <v>741</v>
      </c>
      <c r="AM106" s="702" t="s">
        <v>741</v>
      </c>
      <c r="AN106" s="702" t="s">
        <v>741</v>
      </c>
      <c r="AO106" s="702" t="s">
        <v>741</v>
      </c>
      <c r="AP106" s="702" t="s">
        <v>741</v>
      </c>
      <c r="AQ106" s="702" t="s">
        <v>741</v>
      </c>
      <c r="AR106" s="702" t="s">
        <v>741</v>
      </c>
      <c r="AS106" s="702" t="s">
        <v>741</v>
      </c>
      <c r="AT106" s="917"/>
      <c r="AU106" s="871"/>
      <c r="AV106" s="871"/>
      <c r="AW106" s="885"/>
      <c r="AX106" s="883"/>
      <c r="AY106" s="883"/>
      <c r="AZ106" s="899"/>
      <c r="BA106" s="899"/>
      <c r="BB106" s="899"/>
      <c r="BC106" s="899"/>
      <c r="BD106" s="899"/>
      <c r="BE106" s="899"/>
      <c r="BF106" s="899"/>
      <c r="BG106" s="899"/>
      <c r="BH106" s="899"/>
      <c r="BI106" s="899"/>
      <c r="BJ106" s="899"/>
      <c r="BK106" s="897"/>
      <c r="BL106" s="936"/>
      <c r="BM106" s="932"/>
      <c r="BN106" s="897"/>
      <c r="BO106" s="564" t="s">
        <v>942</v>
      </c>
      <c r="BP106" s="308" t="s">
        <v>973</v>
      </c>
      <c r="BQ106" s="308" t="s">
        <v>973</v>
      </c>
      <c r="BR106" s="307" t="s">
        <v>939</v>
      </c>
      <c r="BS106" s="564" t="s">
        <v>940</v>
      </c>
      <c r="BT106" s="564"/>
      <c r="BU106" s="307"/>
      <c r="BV106" s="308"/>
      <c r="BW106" s="308"/>
      <c r="BX106" s="307"/>
      <c r="BY106" s="307"/>
      <c r="BZ106" s="307"/>
    </row>
    <row r="107" spans="1:78" ht="60" customHeight="1" x14ac:dyDescent="0.25">
      <c r="A107" s="938" t="s">
        <v>1056</v>
      </c>
      <c r="B107" s="959"/>
      <c r="C107" s="965"/>
      <c r="D107" s="913"/>
      <c r="E107" s="945"/>
      <c r="F107" s="913"/>
      <c r="G107" s="962"/>
      <c r="H107" s="913"/>
      <c r="I107" s="913"/>
      <c r="J107" s="913"/>
      <c r="K107" s="913"/>
      <c r="L107" s="908"/>
      <c r="M107" s="913"/>
      <c r="N107" s="837"/>
      <c r="O107" s="835">
        <v>1</v>
      </c>
      <c r="P107" s="929" t="s">
        <v>1057</v>
      </c>
      <c r="Q107" s="649" t="s">
        <v>912</v>
      </c>
      <c r="R107" s="766" t="s">
        <v>995</v>
      </c>
      <c r="S107" s="374">
        <v>0.5</v>
      </c>
      <c r="T107" s="301" t="s">
        <v>946</v>
      </c>
      <c r="U107" s="324" t="s">
        <v>931</v>
      </c>
      <c r="V107" s="324" t="s">
        <v>931</v>
      </c>
      <c r="W107" s="324" t="s">
        <v>931</v>
      </c>
      <c r="X107" s="324" t="s">
        <v>931</v>
      </c>
      <c r="Y107" s="324" t="s">
        <v>931</v>
      </c>
      <c r="Z107" s="324" t="s">
        <v>931</v>
      </c>
      <c r="AA107" s="324" t="s">
        <v>931</v>
      </c>
      <c r="AB107" s="324" t="s">
        <v>931</v>
      </c>
      <c r="AC107" s="324" t="s">
        <v>932</v>
      </c>
      <c r="AD107" s="324" t="s">
        <v>931</v>
      </c>
      <c r="AE107" s="324" t="s">
        <v>931</v>
      </c>
      <c r="AF107" s="324" t="s">
        <v>931</v>
      </c>
      <c r="AG107" s="325" t="s">
        <v>931</v>
      </c>
      <c r="AH107" s="305" t="s">
        <v>741</v>
      </c>
      <c r="AI107" s="305" t="s">
        <v>741</v>
      </c>
      <c r="AJ107" s="702" t="s">
        <v>741</v>
      </c>
      <c r="AK107" s="702" t="s">
        <v>741</v>
      </c>
      <c r="AL107" s="702" t="s">
        <v>741</v>
      </c>
      <c r="AM107" s="702" t="s">
        <v>741</v>
      </c>
      <c r="AN107" s="702" t="s">
        <v>741</v>
      </c>
      <c r="AO107" s="702" t="s">
        <v>741</v>
      </c>
      <c r="AP107" s="702" t="s">
        <v>741</v>
      </c>
      <c r="AQ107" s="702" t="s">
        <v>741</v>
      </c>
      <c r="AR107" s="702" t="s">
        <v>741</v>
      </c>
      <c r="AS107" s="702" t="s">
        <v>741</v>
      </c>
      <c r="AT107" s="915" t="s">
        <v>1046</v>
      </c>
      <c r="AU107" s="870" t="s">
        <v>318</v>
      </c>
      <c r="AV107" s="870">
        <v>1</v>
      </c>
      <c r="AW107" s="884" t="s">
        <v>996</v>
      </c>
      <c r="AX107" s="881" t="s">
        <v>741</v>
      </c>
      <c r="AY107" s="881" t="s">
        <v>741</v>
      </c>
      <c r="AZ107" s="898" t="s">
        <v>741</v>
      </c>
      <c r="BA107" s="898" t="s">
        <v>741</v>
      </c>
      <c r="BB107" s="898" t="s">
        <v>741</v>
      </c>
      <c r="BC107" s="898" t="s">
        <v>741</v>
      </c>
      <c r="BD107" s="898" t="s">
        <v>741</v>
      </c>
      <c r="BE107" s="898" t="s">
        <v>741</v>
      </c>
      <c r="BF107" s="898" t="s">
        <v>741</v>
      </c>
      <c r="BG107" s="898" t="s">
        <v>741</v>
      </c>
      <c r="BH107" s="898" t="s">
        <v>741</v>
      </c>
      <c r="BI107" s="898" t="s">
        <v>741</v>
      </c>
      <c r="BJ107" s="898" t="s">
        <v>741</v>
      </c>
      <c r="BK107" s="896" t="s">
        <v>934</v>
      </c>
      <c r="BL107" s="936"/>
      <c r="BM107" s="932"/>
      <c r="BN107" s="896" t="s">
        <v>935</v>
      </c>
      <c r="BO107" s="564" t="s">
        <v>942</v>
      </c>
      <c r="BP107" s="308" t="s">
        <v>973</v>
      </c>
      <c r="BQ107" s="308" t="s">
        <v>973</v>
      </c>
      <c r="BR107" s="307" t="s">
        <v>939</v>
      </c>
      <c r="BS107" s="564" t="s">
        <v>940</v>
      </c>
      <c r="BT107" s="564"/>
      <c r="BU107" s="307"/>
      <c r="BV107" s="308"/>
      <c r="BW107" s="308"/>
      <c r="BX107" s="307"/>
      <c r="BY107" s="307"/>
      <c r="BZ107" s="307"/>
    </row>
    <row r="108" spans="1:78" ht="60" customHeight="1" x14ac:dyDescent="0.25">
      <c r="A108" s="939"/>
      <c r="B108" s="959"/>
      <c r="C108" s="965"/>
      <c r="D108" s="913"/>
      <c r="E108" s="945"/>
      <c r="F108" s="913"/>
      <c r="G108" s="962"/>
      <c r="H108" s="913"/>
      <c r="I108" s="913"/>
      <c r="J108" s="913"/>
      <c r="K108" s="913"/>
      <c r="L108" s="908"/>
      <c r="M108" s="913"/>
      <c r="N108" s="837"/>
      <c r="O108" s="836"/>
      <c r="P108" s="930"/>
      <c r="Q108" s="302" t="s">
        <v>912</v>
      </c>
      <c r="R108" s="302" t="s">
        <v>1047</v>
      </c>
      <c r="S108" s="44">
        <v>0.5</v>
      </c>
      <c r="T108" s="372" t="s">
        <v>996</v>
      </c>
      <c r="U108" s="323" t="s">
        <v>931</v>
      </c>
      <c r="V108" s="323" t="s">
        <v>931</v>
      </c>
      <c r="W108" s="323" t="s">
        <v>931</v>
      </c>
      <c r="X108" s="323" t="s">
        <v>931</v>
      </c>
      <c r="Y108" s="323" t="s">
        <v>931</v>
      </c>
      <c r="Z108" s="323" t="s">
        <v>931</v>
      </c>
      <c r="AA108" s="323" t="s">
        <v>931</v>
      </c>
      <c r="AB108" s="323" t="s">
        <v>931</v>
      </c>
      <c r="AC108" s="323" t="s">
        <v>931</v>
      </c>
      <c r="AD108" s="323" t="s">
        <v>931</v>
      </c>
      <c r="AE108" s="323" t="s">
        <v>931</v>
      </c>
      <c r="AF108" s="323" t="s">
        <v>932</v>
      </c>
      <c r="AG108" s="323" t="s">
        <v>931</v>
      </c>
      <c r="AH108" s="303" t="s">
        <v>741</v>
      </c>
      <c r="AI108" s="303" t="s">
        <v>741</v>
      </c>
      <c r="AJ108" s="702" t="s">
        <v>741</v>
      </c>
      <c r="AK108" s="702" t="s">
        <v>741</v>
      </c>
      <c r="AL108" s="702" t="s">
        <v>741</v>
      </c>
      <c r="AM108" s="702" t="s">
        <v>741</v>
      </c>
      <c r="AN108" s="702" t="s">
        <v>741</v>
      </c>
      <c r="AO108" s="702" t="s">
        <v>741</v>
      </c>
      <c r="AP108" s="702" t="s">
        <v>741</v>
      </c>
      <c r="AQ108" s="702" t="s">
        <v>741</v>
      </c>
      <c r="AR108" s="702" t="s">
        <v>741</v>
      </c>
      <c r="AS108" s="702" t="s">
        <v>741</v>
      </c>
      <c r="AT108" s="917"/>
      <c r="AU108" s="871"/>
      <c r="AV108" s="871"/>
      <c r="AW108" s="885"/>
      <c r="AX108" s="883"/>
      <c r="AY108" s="883"/>
      <c r="AZ108" s="899"/>
      <c r="BA108" s="899"/>
      <c r="BB108" s="899"/>
      <c r="BC108" s="899"/>
      <c r="BD108" s="899"/>
      <c r="BE108" s="899"/>
      <c r="BF108" s="899"/>
      <c r="BG108" s="899"/>
      <c r="BH108" s="899"/>
      <c r="BI108" s="899"/>
      <c r="BJ108" s="899"/>
      <c r="BK108" s="897"/>
      <c r="BL108" s="936"/>
      <c r="BM108" s="932"/>
      <c r="BN108" s="897"/>
      <c r="BO108" s="564" t="s">
        <v>942</v>
      </c>
      <c r="BP108" s="308" t="s">
        <v>973</v>
      </c>
      <c r="BQ108" s="308" t="s">
        <v>973</v>
      </c>
      <c r="BR108" s="307" t="s">
        <v>939</v>
      </c>
      <c r="BS108" s="564" t="s">
        <v>940</v>
      </c>
      <c r="BT108" s="564"/>
      <c r="BU108" s="307"/>
      <c r="BV108" s="308"/>
      <c r="BW108" s="308"/>
      <c r="BX108" s="307"/>
      <c r="BY108" s="307"/>
      <c r="BZ108" s="307"/>
    </row>
    <row r="109" spans="1:78" ht="60" customHeight="1" x14ac:dyDescent="0.25">
      <c r="A109" s="938" t="s">
        <v>1058</v>
      </c>
      <c r="B109" s="959"/>
      <c r="C109" s="965"/>
      <c r="D109" s="913"/>
      <c r="E109" s="945"/>
      <c r="F109" s="913"/>
      <c r="G109" s="962"/>
      <c r="H109" s="913"/>
      <c r="I109" s="913"/>
      <c r="J109" s="913"/>
      <c r="K109" s="913"/>
      <c r="L109" s="908"/>
      <c r="M109" s="913"/>
      <c r="N109" s="837"/>
      <c r="O109" s="835">
        <v>1</v>
      </c>
      <c r="P109" s="929" t="s">
        <v>1059</v>
      </c>
      <c r="Q109" s="302" t="s">
        <v>912</v>
      </c>
      <c r="R109" s="302" t="s">
        <v>995</v>
      </c>
      <c r="S109" s="44">
        <v>0.5</v>
      </c>
      <c r="T109" s="372" t="s">
        <v>946</v>
      </c>
      <c r="U109" s="323" t="s">
        <v>931</v>
      </c>
      <c r="V109" s="323" t="s">
        <v>931</v>
      </c>
      <c r="W109" s="323" t="s">
        <v>931</v>
      </c>
      <c r="X109" s="323" t="s">
        <v>931</v>
      </c>
      <c r="Y109" s="323" t="s">
        <v>931</v>
      </c>
      <c r="Z109" s="323" t="s">
        <v>931</v>
      </c>
      <c r="AA109" s="323" t="s">
        <v>931</v>
      </c>
      <c r="AB109" s="323" t="s">
        <v>931</v>
      </c>
      <c r="AC109" s="323" t="s">
        <v>932</v>
      </c>
      <c r="AD109" s="323" t="s">
        <v>931</v>
      </c>
      <c r="AE109" s="323" t="s">
        <v>931</v>
      </c>
      <c r="AF109" s="323" t="s">
        <v>931</v>
      </c>
      <c r="AG109" s="323" t="s">
        <v>931</v>
      </c>
      <c r="AH109" s="303" t="s">
        <v>741</v>
      </c>
      <c r="AI109" s="303" t="s">
        <v>741</v>
      </c>
      <c r="AJ109" s="702" t="s">
        <v>741</v>
      </c>
      <c r="AK109" s="702" t="s">
        <v>741</v>
      </c>
      <c r="AL109" s="702" t="s">
        <v>741</v>
      </c>
      <c r="AM109" s="702" t="s">
        <v>741</v>
      </c>
      <c r="AN109" s="702" t="s">
        <v>741</v>
      </c>
      <c r="AO109" s="702" t="s">
        <v>741</v>
      </c>
      <c r="AP109" s="702" t="s">
        <v>741</v>
      </c>
      <c r="AQ109" s="702" t="s">
        <v>741</v>
      </c>
      <c r="AR109" s="702" t="s">
        <v>741</v>
      </c>
      <c r="AS109" s="702" t="s">
        <v>741</v>
      </c>
      <c r="AT109" s="915" t="s">
        <v>1060</v>
      </c>
      <c r="AU109" s="870" t="s">
        <v>318</v>
      </c>
      <c r="AV109" s="870">
        <v>1</v>
      </c>
      <c r="AW109" s="884" t="s">
        <v>996</v>
      </c>
      <c r="AX109" s="881" t="s">
        <v>741</v>
      </c>
      <c r="AY109" s="881" t="s">
        <v>741</v>
      </c>
      <c r="AZ109" s="898" t="s">
        <v>741</v>
      </c>
      <c r="BA109" s="898" t="s">
        <v>741</v>
      </c>
      <c r="BB109" s="898" t="s">
        <v>741</v>
      </c>
      <c r="BC109" s="898" t="s">
        <v>741</v>
      </c>
      <c r="BD109" s="898" t="s">
        <v>741</v>
      </c>
      <c r="BE109" s="898" t="s">
        <v>741</v>
      </c>
      <c r="BF109" s="898" t="s">
        <v>741</v>
      </c>
      <c r="BG109" s="898" t="s">
        <v>741</v>
      </c>
      <c r="BH109" s="898" t="s">
        <v>741</v>
      </c>
      <c r="BI109" s="898" t="s">
        <v>741</v>
      </c>
      <c r="BJ109" s="898" t="s">
        <v>741</v>
      </c>
      <c r="BK109" s="896" t="s">
        <v>934</v>
      </c>
      <c r="BL109" s="936"/>
      <c r="BM109" s="932"/>
      <c r="BN109" s="896" t="s">
        <v>935</v>
      </c>
      <c r="BO109" s="564" t="s">
        <v>942</v>
      </c>
      <c r="BP109" s="308" t="s">
        <v>973</v>
      </c>
      <c r="BQ109" s="308" t="s">
        <v>973</v>
      </c>
      <c r="BR109" s="307" t="s">
        <v>939</v>
      </c>
      <c r="BS109" s="564" t="s">
        <v>940</v>
      </c>
      <c r="BT109" s="564"/>
      <c r="BU109" s="307"/>
      <c r="BV109" s="308"/>
      <c r="BW109" s="308"/>
      <c r="BX109" s="307"/>
      <c r="BY109" s="307"/>
      <c r="BZ109" s="307"/>
    </row>
    <row r="110" spans="1:78" ht="60" customHeight="1" x14ac:dyDescent="0.25">
      <c r="A110" s="939"/>
      <c r="B110" s="959"/>
      <c r="C110" s="965"/>
      <c r="D110" s="913"/>
      <c r="E110" s="945"/>
      <c r="F110" s="913"/>
      <c r="G110" s="962"/>
      <c r="H110" s="913"/>
      <c r="I110" s="913"/>
      <c r="J110" s="913"/>
      <c r="K110" s="913"/>
      <c r="L110" s="908"/>
      <c r="M110" s="913"/>
      <c r="N110" s="837"/>
      <c r="O110" s="836"/>
      <c r="P110" s="930"/>
      <c r="Q110" s="302" t="s">
        <v>912</v>
      </c>
      <c r="R110" s="302" t="s">
        <v>1047</v>
      </c>
      <c r="S110" s="44">
        <v>0.5</v>
      </c>
      <c r="T110" s="372" t="s">
        <v>996</v>
      </c>
      <c r="U110" s="323" t="s">
        <v>931</v>
      </c>
      <c r="V110" s="323" t="s">
        <v>931</v>
      </c>
      <c r="W110" s="323" t="s">
        <v>931</v>
      </c>
      <c r="X110" s="323" t="s">
        <v>931</v>
      </c>
      <c r="Y110" s="323" t="s">
        <v>931</v>
      </c>
      <c r="Z110" s="323" t="s">
        <v>931</v>
      </c>
      <c r="AA110" s="323" t="s">
        <v>931</v>
      </c>
      <c r="AB110" s="323" t="s">
        <v>931</v>
      </c>
      <c r="AC110" s="323" t="s">
        <v>931</v>
      </c>
      <c r="AD110" s="323" t="s">
        <v>931</v>
      </c>
      <c r="AE110" s="323" t="s">
        <v>931</v>
      </c>
      <c r="AF110" s="326" t="s">
        <v>932</v>
      </c>
      <c r="AG110" s="323" t="s">
        <v>931</v>
      </c>
      <c r="AH110" s="303" t="s">
        <v>741</v>
      </c>
      <c r="AI110" s="303" t="s">
        <v>741</v>
      </c>
      <c r="AJ110" s="702" t="s">
        <v>741</v>
      </c>
      <c r="AK110" s="702" t="s">
        <v>741</v>
      </c>
      <c r="AL110" s="702" t="s">
        <v>741</v>
      </c>
      <c r="AM110" s="702" t="s">
        <v>741</v>
      </c>
      <c r="AN110" s="702" t="s">
        <v>741</v>
      </c>
      <c r="AO110" s="702" t="s">
        <v>741</v>
      </c>
      <c r="AP110" s="702" t="s">
        <v>741</v>
      </c>
      <c r="AQ110" s="702" t="s">
        <v>741</v>
      </c>
      <c r="AR110" s="702" t="s">
        <v>741</v>
      </c>
      <c r="AS110" s="702" t="s">
        <v>741</v>
      </c>
      <c r="AT110" s="917"/>
      <c r="AU110" s="871"/>
      <c r="AV110" s="871"/>
      <c r="AW110" s="885"/>
      <c r="AX110" s="883"/>
      <c r="AY110" s="883"/>
      <c r="AZ110" s="899"/>
      <c r="BA110" s="899"/>
      <c r="BB110" s="899"/>
      <c r="BC110" s="899"/>
      <c r="BD110" s="899"/>
      <c r="BE110" s="899"/>
      <c r="BF110" s="899"/>
      <c r="BG110" s="899"/>
      <c r="BH110" s="899"/>
      <c r="BI110" s="899"/>
      <c r="BJ110" s="899"/>
      <c r="BK110" s="897"/>
      <c r="BL110" s="936"/>
      <c r="BM110" s="932"/>
      <c r="BN110" s="897"/>
      <c r="BO110" s="564" t="s">
        <v>942</v>
      </c>
      <c r="BP110" s="308" t="s">
        <v>973</v>
      </c>
      <c r="BQ110" s="308" t="s">
        <v>973</v>
      </c>
      <c r="BR110" s="307" t="s">
        <v>939</v>
      </c>
      <c r="BS110" s="564" t="s">
        <v>940</v>
      </c>
      <c r="BT110" s="564"/>
      <c r="BU110" s="307"/>
      <c r="BV110" s="308"/>
      <c r="BW110" s="308"/>
      <c r="BX110" s="307"/>
      <c r="BY110" s="307"/>
      <c r="BZ110" s="307"/>
    </row>
    <row r="111" spans="1:78" ht="60" customHeight="1" x14ac:dyDescent="0.25">
      <c r="A111" s="938" t="s">
        <v>1061</v>
      </c>
      <c r="B111" s="959"/>
      <c r="C111" s="965"/>
      <c r="D111" s="913"/>
      <c r="E111" s="945"/>
      <c r="F111" s="913"/>
      <c r="G111" s="962"/>
      <c r="H111" s="913"/>
      <c r="I111" s="913"/>
      <c r="J111" s="913"/>
      <c r="K111" s="913"/>
      <c r="L111" s="908"/>
      <c r="M111" s="913"/>
      <c r="N111" s="837"/>
      <c r="O111" s="835">
        <v>1</v>
      </c>
      <c r="P111" s="929" t="s">
        <v>1062</v>
      </c>
      <c r="Q111" s="302" t="s">
        <v>912</v>
      </c>
      <c r="R111" s="302" t="s">
        <v>995</v>
      </c>
      <c r="S111" s="44">
        <v>0.5</v>
      </c>
      <c r="T111" s="372" t="s">
        <v>946</v>
      </c>
      <c r="U111" s="323" t="s">
        <v>931</v>
      </c>
      <c r="V111" s="323" t="s">
        <v>931</v>
      </c>
      <c r="W111" s="323" t="s">
        <v>931</v>
      </c>
      <c r="X111" s="323" t="s">
        <v>931</v>
      </c>
      <c r="Y111" s="323" t="s">
        <v>931</v>
      </c>
      <c r="Z111" s="323" t="s">
        <v>931</v>
      </c>
      <c r="AA111" s="323" t="s">
        <v>931</v>
      </c>
      <c r="AB111" s="323" t="s">
        <v>931</v>
      </c>
      <c r="AC111" s="323" t="s">
        <v>932</v>
      </c>
      <c r="AD111" s="323" t="s">
        <v>931</v>
      </c>
      <c r="AE111" s="323" t="s">
        <v>931</v>
      </c>
      <c r="AF111" s="323" t="s">
        <v>931</v>
      </c>
      <c r="AG111" s="323" t="s">
        <v>931</v>
      </c>
      <c r="AH111" s="303" t="s">
        <v>741</v>
      </c>
      <c r="AI111" s="303" t="s">
        <v>741</v>
      </c>
      <c r="AJ111" s="702" t="s">
        <v>741</v>
      </c>
      <c r="AK111" s="702" t="s">
        <v>741</v>
      </c>
      <c r="AL111" s="702" t="s">
        <v>741</v>
      </c>
      <c r="AM111" s="702" t="s">
        <v>741</v>
      </c>
      <c r="AN111" s="702" t="s">
        <v>741</v>
      </c>
      <c r="AO111" s="702" t="s">
        <v>741</v>
      </c>
      <c r="AP111" s="702" t="s">
        <v>741</v>
      </c>
      <c r="AQ111" s="702" t="s">
        <v>741</v>
      </c>
      <c r="AR111" s="702" t="s">
        <v>741</v>
      </c>
      <c r="AS111" s="702" t="s">
        <v>741</v>
      </c>
      <c r="AT111" s="915" t="s">
        <v>1060</v>
      </c>
      <c r="AU111" s="870" t="s">
        <v>318</v>
      </c>
      <c r="AV111" s="872">
        <v>1</v>
      </c>
      <c r="AW111" s="884" t="s">
        <v>996</v>
      </c>
      <c r="AX111" s="881" t="s">
        <v>741</v>
      </c>
      <c r="AY111" s="881" t="s">
        <v>741</v>
      </c>
      <c r="AZ111" s="898" t="s">
        <v>741</v>
      </c>
      <c r="BA111" s="898" t="s">
        <v>741</v>
      </c>
      <c r="BB111" s="898" t="s">
        <v>741</v>
      </c>
      <c r="BC111" s="898" t="s">
        <v>741</v>
      </c>
      <c r="BD111" s="898" t="s">
        <v>741</v>
      </c>
      <c r="BE111" s="898" t="s">
        <v>741</v>
      </c>
      <c r="BF111" s="898" t="s">
        <v>741</v>
      </c>
      <c r="BG111" s="898" t="s">
        <v>741</v>
      </c>
      <c r="BH111" s="898" t="s">
        <v>741</v>
      </c>
      <c r="BI111" s="898" t="s">
        <v>741</v>
      </c>
      <c r="BJ111" s="898" t="s">
        <v>741</v>
      </c>
      <c r="BK111" s="896" t="s">
        <v>934</v>
      </c>
      <c r="BL111" s="936"/>
      <c r="BM111" s="932"/>
      <c r="BN111" s="896" t="s">
        <v>935</v>
      </c>
      <c r="BO111" s="564" t="s">
        <v>942</v>
      </c>
      <c r="BP111" s="308" t="s">
        <v>973</v>
      </c>
      <c r="BQ111" s="308" t="s">
        <v>973</v>
      </c>
      <c r="BR111" s="307" t="s">
        <v>939</v>
      </c>
      <c r="BS111" s="564" t="s">
        <v>940</v>
      </c>
      <c r="BT111" s="564"/>
      <c r="BU111" s="307"/>
      <c r="BV111" s="308"/>
      <c r="BW111" s="308"/>
      <c r="BX111" s="307"/>
      <c r="BY111" s="307"/>
      <c r="BZ111" s="307"/>
    </row>
    <row r="112" spans="1:78" ht="60" customHeight="1" x14ac:dyDescent="0.25">
      <c r="A112" s="939"/>
      <c r="B112" s="959"/>
      <c r="C112" s="965"/>
      <c r="D112" s="913"/>
      <c r="E112" s="945"/>
      <c r="F112" s="913"/>
      <c r="G112" s="962"/>
      <c r="H112" s="913"/>
      <c r="I112" s="913"/>
      <c r="J112" s="913"/>
      <c r="K112" s="913"/>
      <c r="L112" s="908"/>
      <c r="M112" s="913"/>
      <c r="N112" s="837"/>
      <c r="O112" s="836"/>
      <c r="P112" s="930"/>
      <c r="Q112" s="302" t="s">
        <v>912</v>
      </c>
      <c r="R112" s="302" t="s">
        <v>1047</v>
      </c>
      <c r="S112" s="44">
        <v>0.5</v>
      </c>
      <c r="T112" s="372" t="s">
        <v>996</v>
      </c>
      <c r="U112" s="323" t="s">
        <v>931</v>
      </c>
      <c r="V112" s="323" t="s">
        <v>931</v>
      </c>
      <c r="W112" s="323" t="s">
        <v>931</v>
      </c>
      <c r="X112" s="323" t="s">
        <v>931</v>
      </c>
      <c r="Y112" s="323" t="s">
        <v>931</v>
      </c>
      <c r="Z112" s="323" t="s">
        <v>931</v>
      </c>
      <c r="AA112" s="323" t="s">
        <v>931</v>
      </c>
      <c r="AB112" s="323" t="s">
        <v>931</v>
      </c>
      <c r="AC112" s="323" t="s">
        <v>931</v>
      </c>
      <c r="AD112" s="323" t="s">
        <v>931</v>
      </c>
      <c r="AE112" s="323" t="s">
        <v>931</v>
      </c>
      <c r="AF112" s="326" t="s">
        <v>932</v>
      </c>
      <c r="AG112" s="323" t="s">
        <v>931</v>
      </c>
      <c r="AH112" s="303" t="s">
        <v>741</v>
      </c>
      <c r="AI112" s="303" t="s">
        <v>741</v>
      </c>
      <c r="AJ112" s="702" t="s">
        <v>741</v>
      </c>
      <c r="AK112" s="702" t="s">
        <v>741</v>
      </c>
      <c r="AL112" s="702" t="s">
        <v>741</v>
      </c>
      <c r="AM112" s="702" t="s">
        <v>741</v>
      </c>
      <c r="AN112" s="702" t="s">
        <v>741</v>
      </c>
      <c r="AO112" s="702" t="s">
        <v>741</v>
      </c>
      <c r="AP112" s="702" t="s">
        <v>741</v>
      </c>
      <c r="AQ112" s="702" t="s">
        <v>741</v>
      </c>
      <c r="AR112" s="702" t="s">
        <v>741</v>
      </c>
      <c r="AS112" s="702" t="s">
        <v>741</v>
      </c>
      <c r="AT112" s="917"/>
      <c r="AU112" s="871"/>
      <c r="AV112" s="849"/>
      <c r="AW112" s="885"/>
      <c r="AX112" s="883"/>
      <c r="AY112" s="883"/>
      <c r="AZ112" s="899"/>
      <c r="BA112" s="899"/>
      <c r="BB112" s="899"/>
      <c r="BC112" s="899"/>
      <c r="BD112" s="899"/>
      <c r="BE112" s="899"/>
      <c r="BF112" s="899"/>
      <c r="BG112" s="899"/>
      <c r="BH112" s="899"/>
      <c r="BI112" s="899"/>
      <c r="BJ112" s="899"/>
      <c r="BK112" s="897"/>
      <c r="BL112" s="936"/>
      <c r="BM112" s="932"/>
      <c r="BN112" s="897"/>
      <c r="BO112" s="564" t="s">
        <v>942</v>
      </c>
      <c r="BP112" s="308" t="s">
        <v>973</v>
      </c>
      <c r="BQ112" s="308" t="s">
        <v>973</v>
      </c>
      <c r="BR112" s="307" t="s">
        <v>939</v>
      </c>
      <c r="BS112" s="564" t="s">
        <v>940</v>
      </c>
      <c r="BT112" s="564"/>
      <c r="BU112" s="307"/>
      <c r="BV112" s="308"/>
      <c r="BW112" s="308"/>
      <c r="BX112" s="307"/>
      <c r="BY112" s="307"/>
      <c r="BZ112" s="307"/>
    </row>
    <row r="113" spans="1:78" ht="60" customHeight="1" x14ac:dyDescent="0.25">
      <c r="A113" s="938" t="s">
        <v>1063</v>
      </c>
      <c r="B113" s="959"/>
      <c r="C113" s="965"/>
      <c r="D113" s="913"/>
      <c r="E113" s="945"/>
      <c r="F113" s="913"/>
      <c r="G113" s="962"/>
      <c r="H113" s="913"/>
      <c r="I113" s="913"/>
      <c r="J113" s="913"/>
      <c r="K113" s="913"/>
      <c r="L113" s="908"/>
      <c r="M113" s="913"/>
      <c r="N113" s="837"/>
      <c r="O113" s="835">
        <v>1</v>
      </c>
      <c r="P113" s="929" t="s">
        <v>1064</v>
      </c>
      <c r="Q113" s="302" t="s">
        <v>912</v>
      </c>
      <c r="R113" s="302" t="s">
        <v>995</v>
      </c>
      <c r="S113" s="44">
        <v>0.5</v>
      </c>
      <c r="T113" s="372" t="s">
        <v>946</v>
      </c>
      <c r="U113" s="323" t="s">
        <v>931</v>
      </c>
      <c r="V113" s="323" t="s">
        <v>931</v>
      </c>
      <c r="W113" s="323" t="s">
        <v>931</v>
      </c>
      <c r="X113" s="323" t="s">
        <v>931</v>
      </c>
      <c r="Y113" s="323" t="s">
        <v>931</v>
      </c>
      <c r="Z113" s="323" t="s">
        <v>931</v>
      </c>
      <c r="AA113" s="323" t="s">
        <v>931</v>
      </c>
      <c r="AB113" s="323" t="s">
        <v>931</v>
      </c>
      <c r="AC113" s="323" t="s">
        <v>932</v>
      </c>
      <c r="AD113" s="323" t="s">
        <v>931</v>
      </c>
      <c r="AE113" s="323" t="s">
        <v>931</v>
      </c>
      <c r="AF113" s="323" t="s">
        <v>931</v>
      </c>
      <c r="AG113" s="323" t="s">
        <v>931</v>
      </c>
      <c r="AH113" s="303" t="s">
        <v>741</v>
      </c>
      <c r="AI113" s="303" t="s">
        <v>741</v>
      </c>
      <c r="AJ113" s="702" t="s">
        <v>741</v>
      </c>
      <c r="AK113" s="702" t="s">
        <v>741</v>
      </c>
      <c r="AL113" s="702" t="s">
        <v>741</v>
      </c>
      <c r="AM113" s="702" t="s">
        <v>741</v>
      </c>
      <c r="AN113" s="702" t="s">
        <v>741</v>
      </c>
      <c r="AO113" s="702" t="s">
        <v>741</v>
      </c>
      <c r="AP113" s="702" t="s">
        <v>741</v>
      </c>
      <c r="AQ113" s="702" t="s">
        <v>741</v>
      </c>
      <c r="AR113" s="702" t="s">
        <v>741</v>
      </c>
      <c r="AS113" s="702" t="s">
        <v>741</v>
      </c>
      <c r="AT113" s="915" t="s">
        <v>1046</v>
      </c>
      <c r="AU113" s="870" t="s">
        <v>318</v>
      </c>
      <c r="AV113" s="870">
        <v>1</v>
      </c>
      <c r="AW113" s="884" t="s">
        <v>930</v>
      </c>
      <c r="AX113" s="881" t="s">
        <v>741</v>
      </c>
      <c r="AY113" s="881" t="s">
        <v>741</v>
      </c>
      <c r="AZ113" s="898" t="s">
        <v>741</v>
      </c>
      <c r="BA113" s="898" t="s">
        <v>741</v>
      </c>
      <c r="BB113" s="898" t="s">
        <v>741</v>
      </c>
      <c r="BC113" s="898" t="s">
        <v>741</v>
      </c>
      <c r="BD113" s="898" t="s">
        <v>741</v>
      </c>
      <c r="BE113" s="898" t="s">
        <v>741</v>
      </c>
      <c r="BF113" s="898" t="s">
        <v>741</v>
      </c>
      <c r="BG113" s="898" t="s">
        <v>741</v>
      </c>
      <c r="BH113" s="898" t="s">
        <v>741</v>
      </c>
      <c r="BI113" s="898" t="s">
        <v>741</v>
      </c>
      <c r="BJ113" s="898" t="s">
        <v>741</v>
      </c>
      <c r="BK113" s="896" t="s">
        <v>934</v>
      </c>
      <c r="BL113" s="936"/>
      <c r="BM113" s="932"/>
      <c r="BN113" s="896" t="s">
        <v>935</v>
      </c>
      <c r="BO113" s="564" t="s">
        <v>942</v>
      </c>
      <c r="BP113" s="308" t="s">
        <v>973</v>
      </c>
      <c r="BQ113" s="308" t="s">
        <v>973</v>
      </c>
      <c r="BR113" s="307" t="s">
        <v>939</v>
      </c>
      <c r="BS113" s="564" t="s">
        <v>940</v>
      </c>
      <c r="BT113" s="564"/>
      <c r="BU113" s="307"/>
      <c r="BV113" s="308"/>
      <c r="BW113" s="308"/>
      <c r="BX113" s="307"/>
      <c r="BY113" s="307"/>
      <c r="BZ113" s="307"/>
    </row>
    <row r="114" spans="1:78" ht="60" customHeight="1" x14ac:dyDescent="0.25">
      <c r="A114" s="939"/>
      <c r="B114" s="959"/>
      <c r="C114" s="965"/>
      <c r="D114" s="913"/>
      <c r="E114" s="945"/>
      <c r="F114" s="913"/>
      <c r="G114" s="962"/>
      <c r="H114" s="913"/>
      <c r="I114" s="913"/>
      <c r="J114" s="913"/>
      <c r="K114" s="913"/>
      <c r="L114" s="908"/>
      <c r="M114" s="914"/>
      <c r="N114" s="836"/>
      <c r="O114" s="836"/>
      <c r="P114" s="930"/>
      <c r="Q114" s="302" t="s">
        <v>912</v>
      </c>
      <c r="R114" s="302" t="s">
        <v>1047</v>
      </c>
      <c r="S114" s="44">
        <v>0.5</v>
      </c>
      <c r="T114" s="372" t="s">
        <v>996</v>
      </c>
      <c r="U114" s="327" t="s">
        <v>931</v>
      </c>
      <c r="V114" s="327" t="s">
        <v>931</v>
      </c>
      <c r="W114" s="327" t="s">
        <v>931</v>
      </c>
      <c r="X114" s="327" t="s">
        <v>931</v>
      </c>
      <c r="Y114" s="327" t="s">
        <v>931</v>
      </c>
      <c r="Z114" s="323" t="s">
        <v>931</v>
      </c>
      <c r="AA114" s="327" t="s">
        <v>931</v>
      </c>
      <c r="AB114" s="327" t="s">
        <v>931</v>
      </c>
      <c r="AC114" s="323" t="s">
        <v>931</v>
      </c>
      <c r="AD114" s="323" t="s">
        <v>931</v>
      </c>
      <c r="AE114" s="323" t="s">
        <v>931</v>
      </c>
      <c r="AF114" s="326" t="s">
        <v>932</v>
      </c>
      <c r="AG114" s="328" t="s">
        <v>931</v>
      </c>
      <c r="AH114" s="329" t="s">
        <v>741</v>
      </c>
      <c r="AI114" s="329" t="s">
        <v>741</v>
      </c>
      <c r="AJ114" s="702" t="s">
        <v>741</v>
      </c>
      <c r="AK114" s="702" t="s">
        <v>741</v>
      </c>
      <c r="AL114" s="702" t="s">
        <v>741</v>
      </c>
      <c r="AM114" s="702" t="s">
        <v>741</v>
      </c>
      <c r="AN114" s="702" t="s">
        <v>741</v>
      </c>
      <c r="AO114" s="702" t="s">
        <v>741</v>
      </c>
      <c r="AP114" s="702" t="s">
        <v>741</v>
      </c>
      <c r="AQ114" s="702" t="s">
        <v>741</v>
      </c>
      <c r="AR114" s="702" t="s">
        <v>741</v>
      </c>
      <c r="AS114" s="702" t="s">
        <v>741</v>
      </c>
      <c r="AT114" s="917"/>
      <c r="AU114" s="871"/>
      <c r="AV114" s="871"/>
      <c r="AW114" s="885"/>
      <c r="AX114" s="883"/>
      <c r="AY114" s="883"/>
      <c r="AZ114" s="899"/>
      <c r="BA114" s="899"/>
      <c r="BB114" s="899"/>
      <c r="BC114" s="899"/>
      <c r="BD114" s="899"/>
      <c r="BE114" s="899"/>
      <c r="BF114" s="899"/>
      <c r="BG114" s="899"/>
      <c r="BH114" s="899"/>
      <c r="BI114" s="899"/>
      <c r="BJ114" s="899"/>
      <c r="BK114" s="897"/>
      <c r="BL114" s="937"/>
      <c r="BM114" s="932"/>
      <c r="BN114" s="897"/>
      <c r="BO114" s="564" t="s">
        <v>942</v>
      </c>
      <c r="BP114" s="308" t="s">
        <v>973</v>
      </c>
      <c r="BQ114" s="308" t="s">
        <v>973</v>
      </c>
      <c r="BR114" s="307" t="s">
        <v>939</v>
      </c>
      <c r="BS114" s="564" t="s">
        <v>940</v>
      </c>
      <c r="BT114" s="564"/>
      <c r="BU114" s="307"/>
      <c r="BV114" s="308"/>
      <c r="BW114" s="308"/>
      <c r="BX114" s="307"/>
      <c r="BY114" s="307"/>
      <c r="BZ114" s="307"/>
    </row>
    <row r="115" spans="1:78" ht="21.75" customHeight="1" x14ac:dyDescent="0.25">
      <c r="A115" s="513"/>
      <c r="B115" s="959"/>
      <c r="C115" s="965"/>
      <c r="D115" s="913"/>
      <c r="E115" s="945"/>
      <c r="F115" s="913"/>
      <c r="G115" s="962"/>
      <c r="H115" s="913"/>
      <c r="I115" s="913"/>
      <c r="J115" s="913"/>
      <c r="K115" s="913"/>
      <c r="L115" s="908"/>
      <c r="M115" s="425"/>
      <c r="N115" s="466"/>
      <c r="O115" s="426"/>
      <c r="P115" s="533"/>
      <c r="Q115" s="544" t="s">
        <v>912</v>
      </c>
      <c r="R115" s="533" t="s">
        <v>1065</v>
      </c>
      <c r="S115" s="427"/>
      <c r="T115" s="554"/>
      <c r="U115" s="428"/>
      <c r="V115" s="428"/>
      <c r="W115" s="428"/>
      <c r="X115" s="428"/>
      <c r="Y115" s="428"/>
      <c r="Z115" s="428"/>
      <c r="AA115" s="428"/>
      <c r="AB115" s="428"/>
      <c r="AC115" s="428"/>
      <c r="AD115" s="428"/>
      <c r="AE115" s="428"/>
      <c r="AF115" s="428"/>
      <c r="AG115" s="428"/>
      <c r="AH115" s="428"/>
      <c r="AI115" s="428"/>
      <c r="AJ115" s="428"/>
      <c r="AK115" s="428"/>
      <c r="AL115" s="428"/>
      <c r="AM115" s="428"/>
      <c r="AN115" s="428"/>
      <c r="AO115" s="428"/>
      <c r="AP115" s="428"/>
      <c r="AQ115" s="428"/>
      <c r="AR115" s="428"/>
      <c r="AS115" s="428"/>
      <c r="AT115" s="554"/>
      <c r="AU115" s="429"/>
      <c r="AV115" s="429"/>
      <c r="AW115" s="562"/>
      <c r="AX115" s="429"/>
      <c r="AY115" s="429"/>
      <c r="AZ115" s="428"/>
      <c r="BA115" s="428"/>
      <c r="BB115" s="428"/>
      <c r="BC115" s="428"/>
      <c r="BD115" s="428"/>
      <c r="BE115" s="428"/>
      <c r="BF115" s="428"/>
      <c r="BG115" s="428"/>
      <c r="BH115" s="428"/>
      <c r="BI115" s="428"/>
      <c r="BJ115" s="428"/>
      <c r="BK115" s="429"/>
      <c r="BL115" s="430"/>
      <c r="BM115" s="932"/>
      <c r="BN115" s="595"/>
      <c r="BO115" s="525"/>
      <c r="BP115" s="489"/>
      <c r="BQ115" s="488"/>
      <c r="BR115" s="488"/>
      <c r="BS115" s="488"/>
      <c r="BT115" s="811"/>
      <c r="BU115" s="488"/>
      <c r="BV115" s="489"/>
      <c r="BW115" s="489"/>
      <c r="BX115" s="488"/>
      <c r="BY115" s="488"/>
      <c r="BZ115" s="488"/>
    </row>
    <row r="116" spans="1:78" ht="60" customHeight="1" x14ac:dyDescent="0.25">
      <c r="A116" s="955" t="s">
        <v>1066</v>
      </c>
      <c r="B116" s="959"/>
      <c r="C116" s="965"/>
      <c r="D116" s="913"/>
      <c r="E116" s="945"/>
      <c r="F116" s="913"/>
      <c r="G116" s="962"/>
      <c r="H116" s="913"/>
      <c r="I116" s="913"/>
      <c r="J116" s="913"/>
      <c r="K116" s="913"/>
      <c r="L116" s="908"/>
      <c r="M116" s="912" t="s">
        <v>1067</v>
      </c>
      <c r="N116" s="835" t="s">
        <v>1068</v>
      </c>
      <c r="O116" s="835">
        <v>1</v>
      </c>
      <c r="P116" s="929" t="s">
        <v>1069</v>
      </c>
      <c r="Q116" s="302" t="s">
        <v>943</v>
      </c>
      <c r="R116" s="302" t="s">
        <v>944</v>
      </c>
      <c r="S116" s="44">
        <v>0.05</v>
      </c>
      <c r="T116" s="372" t="s">
        <v>954</v>
      </c>
      <c r="U116" s="298" t="s">
        <v>931</v>
      </c>
      <c r="V116" s="298" t="s">
        <v>932</v>
      </c>
      <c r="W116" s="298" t="s">
        <v>931</v>
      </c>
      <c r="X116" s="298" t="s">
        <v>931</v>
      </c>
      <c r="Y116" s="298" t="s">
        <v>931</v>
      </c>
      <c r="Z116" s="298" t="s">
        <v>931</v>
      </c>
      <c r="AA116" s="298" t="s">
        <v>931</v>
      </c>
      <c r="AB116" s="298" t="s">
        <v>931</v>
      </c>
      <c r="AC116" s="298" t="s">
        <v>931</v>
      </c>
      <c r="AD116" s="298" t="s">
        <v>931</v>
      </c>
      <c r="AE116" s="298" t="s">
        <v>931</v>
      </c>
      <c r="AF116" s="298" t="s">
        <v>931</v>
      </c>
      <c r="AG116" s="298" t="s">
        <v>931</v>
      </c>
      <c r="AH116" s="303" t="s">
        <v>62</v>
      </c>
      <c r="AI116" s="303" t="s">
        <v>47</v>
      </c>
      <c r="AJ116" s="702" t="s">
        <v>955</v>
      </c>
      <c r="AK116" s="702" t="s">
        <v>955</v>
      </c>
      <c r="AL116" s="702" t="s">
        <v>955</v>
      </c>
      <c r="AM116" s="702" t="s">
        <v>955</v>
      </c>
      <c r="AN116" s="702" t="s">
        <v>955</v>
      </c>
      <c r="AO116" s="702" t="s">
        <v>955</v>
      </c>
      <c r="AP116" s="702" t="s">
        <v>955</v>
      </c>
      <c r="AQ116" s="702" t="s">
        <v>955</v>
      </c>
      <c r="AR116" s="702" t="s">
        <v>955</v>
      </c>
      <c r="AS116" s="702" t="s">
        <v>955</v>
      </c>
      <c r="AT116" s="915" t="s">
        <v>933</v>
      </c>
      <c r="AU116" s="872" t="s">
        <v>318</v>
      </c>
      <c r="AV116" s="872">
        <v>1</v>
      </c>
      <c r="AW116" s="884" t="s">
        <v>930</v>
      </c>
      <c r="AX116" s="881" t="s">
        <v>62</v>
      </c>
      <c r="AY116" s="881" t="s">
        <v>62</v>
      </c>
      <c r="AZ116" s="898" t="s">
        <v>62</v>
      </c>
      <c r="BA116" s="898" t="s">
        <v>62</v>
      </c>
      <c r="BB116" s="898" t="s">
        <v>47</v>
      </c>
      <c r="BC116" s="898" t="s">
        <v>741</v>
      </c>
      <c r="BD116" s="898" t="s">
        <v>741</v>
      </c>
      <c r="BE116" s="898" t="s">
        <v>741</v>
      </c>
      <c r="BF116" s="898" t="s">
        <v>741</v>
      </c>
      <c r="BG116" s="898" t="s">
        <v>741</v>
      </c>
      <c r="BH116" s="898" t="s">
        <v>741</v>
      </c>
      <c r="BI116" s="898" t="s">
        <v>741</v>
      </c>
      <c r="BJ116" s="898" t="s">
        <v>741</v>
      </c>
      <c r="BK116" s="896" t="s">
        <v>934</v>
      </c>
      <c r="BL116" s="935">
        <v>239008760</v>
      </c>
      <c r="BM116" s="932"/>
      <c r="BN116" s="896" t="s">
        <v>935</v>
      </c>
      <c r="BO116" s="564" t="s">
        <v>1070</v>
      </c>
      <c r="BP116" s="308" t="s">
        <v>1071</v>
      </c>
      <c r="BQ116" s="308" t="s">
        <v>1020</v>
      </c>
      <c r="BR116" s="791" t="s">
        <v>1021</v>
      </c>
      <c r="BS116" s="564" t="s">
        <v>1021</v>
      </c>
      <c r="BT116" s="585"/>
      <c r="BU116" s="307"/>
      <c r="BV116" s="308"/>
      <c r="BW116" s="308"/>
      <c r="BX116" s="307"/>
      <c r="BY116" s="307"/>
      <c r="BZ116" s="307"/>
    </row>
    <row r="117" spans="1:78" ht="60" customHeight="1" x14ac:dyDescent="0.25">
      <c r="A117" s="956"/>
      <c r="B117" s="959"/>
      <c r="C117" s="965"/>
      <c r="D117" s="913"/>
      <c r="E117" s="945"/>
      <c r="F117" s="913"/>
      <c r="G117" s="962"/>
      <c r="H117" s="913"/>
      <c r="I117" s="913"/>
      <c r="J117" s="913"/>
      <c r="K117" s="913"/>
      <c r="L117" s="908"/>
      <c r="M117" s="913"/>
      <c r="N117" s="837"/>
      <c r="O117" s="837"/>
      <c r="P117" s="967"/>
      <c r="Q117" s="302" t="s">
        <v>912</v>
      </c>
      <c r="R117" s="302" t="s">
        <v>945</v>
      </c>
      <c r="S117" s="44">
        <v>0.3</v>
      </c>
      <c r="T117" s="372" t="s">
        <v>982</v>
      </c>
      <c r="U117" s="298" t="s">
        <v>931</v>
      </c>
      <c r="V117" s="298" t="s">
        <v>931</v>
      </c>
      <c r="W117" s="298" t="s">
        <v>931</v>
      </c>
      <c r="X117" s="298" t="s">
        <v>932</v>
      </c>
      <c r="Y117" s="298" t="s">
        <v>931</v>
      </c>
      <c r="Z117" s="298" t="s">
        <v>931</v>
      </c>
      <c r="AA117" s="298" t="s">
        <v>931</v>
      </c>
      <c r="AB117" s="298" t="s">
        <v>931</v>
      </c>
      <c r="AC117" s="298" t="s">
        <v>931</v>
      </c>
      <c r="AD117" s="298" t="s">
        <v>931</v>
      </c>
      <c r="AE117" s="298" t="s">
        <v>931</v>
      </c>
      <c r="AF117" s="298" t="s">
        <v>931</v>
      </c>
      <c r="AG117" s="298" t="s">
        <v>931</v>
      </c>
      <c r="AH117" s="303" t="s">
        <v>741</v>
      </c>
      <c r="AI117" s="303" t="s">
        <v>741</v>
      </c>
      <c r="AJ117" s="702" t="s">
        <v>741</v>
      </c>
      <c r="AK117" s="702" t="s">
        <v>47</v>
      </c>
      <c r="AL117" s="702" t="s">
        <v>955</v>
      </c>
      <c r="AM117" s="702" t="s">
        <v>955</v>
      </c>
      <c r="AN117" s="702" t="s">
        <v>955</v>
      </c>
      <c r="AO117" s="702" t="s">
        <v>955</v>
      </c>
      <c r="AP117" s="702" t="s">
        <v>955</v>
      </c>
      <c r="AQ117" s="702" t="s">
        <v>955</v>
      </c>
      <c r="AR117" s="702" t="s">
        <v>955</v>
      </c>
      <c r="AS117" s="702" t="s">
        <v>955</v>
      </c>
      <c r="AT117" s="916"/>
      <c r="AU117" s="848"/>
      <c r="AV117" s="848"/>
      <c r="AW117" s="886"/>
      <c r="AX117" s="882"/>
      <c r="AY117" s="882"/>
      <c r="AZ117" s="900"/>
      <c r="BA117" s="900"/>
      <c r="BB117" s="900"/>
      <c r="BC117" s="900"/>
      <c r="BD117" s="900"/>
      <c r="BE117" s="900"/>
      <c r="BF117" s="900"/>
      <c r="BG117" s="900"/>
      <c r="BH117" s="900"/>
      <c r="BI117" s="900"/>
      <c r="BJ117" s="900"/>
      <c r="BK117" s="908"/>
      <c r="BL117" s="936"/>
      <c r="BM117" s="932"/>
      <c r="BN117" s="908"/>
      <c r="BO117" s="564" t="s">
        <v>942</v>
      </c>
      <c r="BP117" s="308" t="s">
        <v>973</v>
      </c>
      <c r="BQ117" s="308" t="s">
        <v>973</v>
      </c>
      <c r="BR117" s="791" t="s">
        <v>1021</v>
      </c>
      <c r="BS117" s="564" t="s">
        <v>1021</v>
      </c>
      <c r="BT117" s="585"/>
      <c r="BU117" s="307"/>
      <c r="BV117" s="308"/>
      <c r="BW117" s="308"/>
      <c r="BX117" s="307"/>
      <c r="BY117" s="307"/>
      <c r="BZ117" s="307"/>
    </row>
    <row r="118" spans="1:78" ht="60" customHeight="1" x14ac:dyDescent="0.25">
      <c r="A118" s="956"/>
      <c r="B118" s="959"/>
      <c r="C118" s="965"/>
      <c r="D118" s="913"/>
      <c r="E118" s="945"/>
      <c r="F118" s="913"/>
      <c r="G118" s="962"/>
      <c r="H118" s="913"/>
      <c r="I118" s="913"/>
      <c r="J118" s="913"/>
      <c r="K118" s="913"/>
      <c r="L118" s="908"/>
      <c r="M118" s="913"/>
      <c r="N118" s="837"/>
      <c r="O118" s="837"/>
      <c r="P118" s="967"/>
      <c r="Q118" s="302" t="s">
        <v>912</v>
      </c>
      <c r="R118" s="302" t="s">
        <v>947</v>
      </c>
      <c r="S118" s="44">
        <v>0.3</v>
      </c>
      <c r="T118" s="372" t="s">
        <v>968</v>
      </c>
      <c r="U118" s="298" t="s">
        <v>931</v>
      </c>
      <c r="V118" s="298" t="s">
        <v>931</v>
      </c>
      <c r="W118" s="298" t="s">
        <v>931</v>
      </c>
      <c r="X118" s="298" t="s">
        <v>931</v>
      </c>
      <c r="Y118" s="298" t="s">
        <v>932</v>
      </c>
      <c r="Z118" s="298" t="s">
        <v>931</v>
      </c>
      <c r="AA118" s="298" t="s">
        <v>931</v>
      </c>
      <c r="AB118" s="298" t="s">
        <v>931</v>
      </c>
      <c r="AC118" s="298" t="s">
        <v>931</v>
      </c>
      <c r="AD118" s="298" t="s">
        <v>931</v>
      </c>
      <c r="AE118" s="298" t="s">
        <v>931</v>
      </c>
      <c r="AF118" s="298" t="s">
        <v>931</v>
      </c>
      <c r="AG118" s="298" t="s">
        <v>931</v>
      </c>
      <c r="AH118" s="303" t="s">
        <v>741</v>
      </c>
      <c r="AI118" s="303" t="s">
        <v>741</v>
      </c>
      <c r="AJ118" s="702" t="s">
        <v>741</v>
      </c>
      <c r="AK118" s="702" t="s">
        <v>47</v>
      </c>
      <c r="AL118" s="702" t="s">
        <v>955</v>
      </c>
      <c r="AM118" s="702" t="s">
        <v>955</v>
      </c>
      <c r="AN118" s="702" t="s">
        <v>955</v>
      </c>
      <c r="AO118" s="702" t="s">
        <v>955</v>
      </c>
      <c r="AP118" s="702" t="s">
        <v>955</v>
      </c>
      <c r="AQ118" s="702" t="s">
        <v>955</v>
      </c>
      <c r="AR118" s="702" t="s">
        <v>955</v>
      </c>
      <c r="AS118" s="702" t="s">
        <v>955</v>
      </c>
      <c r="AT118" s="916"/>
      <c r="AU118" s="848"/>
      <c r="AV118" s="848"/>
      <c r="AW118" s="886"/>
      <c r="AX118" s="882"/>
      <c r="AY118" s="882"/>
      <c r="AZ118" s="900"/>
      <c r="BA118" s="900"/>
      <c r="BB118" s="900"/>
      <c r="BC118" s="900"/>
      <c r="BD118" s="900"/>
      <c r="BE118" s="900"/>
      <c r="BF118" s="900"/>
      <c r="BG118" s="900"/>
      <c r="BH118" s="900"/>
      <c r="BI118" s="900"/>
      <c r="BJ118" s="900"/>
      <c r="BK118" s="908"/>
      <c r="BL118" s="936"/>
      <c r="BM118" s="932"/>
      <c r="BN118" s="908"/>
      <c r="BO118" s="564" t="s">
        <v>942</v>
      </c>
      <c r="BP118" s="308" t="s">
        <v>973</v>
      </c>
      <c r="BQ118" s="308" t="s">
        <v>973</v>
      </c>
      <c r="BR118" s="791" t="s">
        <v>1072</v>
      </c>
      <c r="BS118" s="564" t="s">
        <v>1021</v>
      </c>
      <c r="BT118" s="585"/>
      <c r="BU118" s="307"/>
      <c r="BV118" s="308"/>
      <c r="BW118" s="308"/>
      <c r="BX118" s="307"/>
      <c r="BY118" s="307"/>
      <c r="BZ118" s="307"/>
    </row>
    <row r="119" spans="1:78" ht="60" customHeight="1" x14ac:dyDescent="0.25">
      <c r="A119" s="956"/>
      <c r="B119" s="959"/>
      <c r="C119" s="965"/>
      <c r="D119" s="913"/>
      <c r="E119" s="945"/>
      <c r="F119" s="913"/>
      <c r="G119" s="962"/>
      <c r="H119" s="913"/>
      <c r="I119" s="913"/>
      <c r="J119" s="913"/>
      <c r="K119" s="913"/>
      <c r="L119" s="908"/>
      <c r="M119" s="913"/>
      <c r="N119" s="837"/>
      <c r="O119" s="837"/>
      <c r="P119" s="967"/>
      <c r="Q119" s="302" t="s">
        <v>912</v>
      </c>
      <c r="R119" s="302" t="s">
        <v>949</v>
      </c>
      <c r="S119" s="44">
        <v>0.3</v>
      </c>
      <c r="T119" s="372" t="s">
        <v>930</v>
      </c>
      <c r="U119" s="298" t="s">
        <v>931</v>
      </c>
      <c r="V119" s="298" t="s">
        <v>931</v>
      </c>
      <c r="W119" s="298" t="s">
        <v>931</v>
      </c>
      <c r="X119" s="298" t="s">
        <v>931</v>
      </c>
      <c r="Y119" s="298" t="s">
        <v>931</v>
      </c>
      <c r="Z119" s="298" t="s">
        <v>932</v>
      </c>
      <c r="AA119" s="298" t="s">
        <v>931</v>
      </c>
      <c r="AB119" s="298" t="s">
        <v>931</v>
      </c>
      <c r="AC119" s="298" t="s">
        <v>931</v>
      </c>
      <c r="AD119" s="298" t="s">
        <v>931</v>
      </c>
      <c r="AE119" s="298" t="s">
        <v>931</v>
      </c>
      <c r="AF119" s="298" t="s">
        <v>931</v>
      </c>
      <c r="AG119" s="298" t="s">
        <v>931</v>
      </c>
      <c r="AH119" s="303" t="s">
        <v>741</v>
      </c>
      <c r="AI119" s="303" t="s">
        <v>741</v>
      </c>
      <c r="AJ119" s="702" t="s">
        <v>741</v>
      </c>
      <c r="AK119" s="702" t="s">
        <v>47</v>
      </c>
      <c r="AL119" s="702" t="s">
        <v>955</v>
      </c>
      <c r="AM119" s="702" t="s">
        <v>955</v>
      </c>
      <c r="AN119" s="702" t="s">
        <v>955</v>
      </c>
      <c r="AO119" s="702" t="s">
        <v>955</v>
      </c>
      <c r="AP119" s="702" t="s">
        <v>955</v>
      </c>
      <c r="AQ119" s="702" t="s">
        <v>955</v>
      </c>
      <c r="AR119" s="702" t="s">
        <v>955</v>
      </c>
      <c r="AS119" s="702" t="s">
        <v>955</v>
      </c>
      <c r="AT119" s="916"/>
      <c r="AU119" s="848"/>
      <c r="AV119" s="848"/>
      <c r="AW119" s="886"/>
      <c r="AX119" s="882"/>
      <c r="AY119" s="882"/>
      <c r="AZ119" s="900"/>
      <c r="BA119" s="900"/>
      <c r="BB119" s="900"/>
      <c r="BC119" s="900"/>
      <c r="BD119" s="900"/>
      <c r="BE119" s="900"/>
      <c r="BF119" s="900"/>
      <c r="BG119" s="900"/>
      <c r="BH119" s="900"/>
      <c r="BI119" s="900"/>
      <c r="BJ119" s="900"/>
      <c r="BK119" s="908"/>
      <c r="BL119" s="936"/>
      <c r="BM119" s="932"/>
      <c r="BN119" s="908"/>
      <c r="BO119" s="564" t="s">
        <v>942</v>
      </c>
      <c r="BP119" s="308" t="s">
        <v>973</v>
      </c>
      <c r="BQ119" s="308" t="s">
        <v>973</v>
      </c>
      <c r="BR119" s="791" t="s">
        <v>1073</v>
      </c>
      <c r="BS119" s="564" t="s">
        <v>1021</v>
      </c>
      <c r="BT119" s="585"/>
      <c r="BU119" s="307"/>
      <c r="BV119" s="308"/>
      <c r="BW119" s="308"/>
      <c r="BX119" s="307"/>
      <c r="BY119" s="307"/>
      <c r="BZ119" s="307"/>
    </row>
    <row r="120" spans="1:78" ht="60" customHeight="1" x14ac:dyDescent="0.25">
      <c r="A120" s="957"/>
      <c r="B120" s="959"/>
      <c r="C120" s="965"/>
      <c r="D120" s="913"/>
      <c r="E120" s="945"/>
      <c r="F120" s="913"/>
      <c r="G120" s="962"/>
      <c r="H120" s="913"/>
      <c r="I120" s="913"/>
      <c r="J120" s="914"/>
      <c r="K120" s="913"/>
      <c r="L120" s="908"/>
      <c r="M120" s="914"/>
      <c r="N120" s="836"/>
      <c r="O120" s="836"/>
      <c r="P120" s="930"/>
      <c r="Q120" s="302" t="s">
        <v>950</v>
      </c>
      <c r="R120" s="302" t="s">
        <v>951</v>
      </c>
      <c r="S120" s="44">
        <v>0.05</v>
      </c>
      <c r="T120" s="372" t="s">
        <v>930</v>
      </c>
      <c r="U120" s="298" t="s">
        <v>931</v>
      </c>
      <c r="V120" s="298" t="s">
        <v>931</v>
      </c>
      <c r="W120" s="298" t="s">
        <v>931</v>
      </c>
      <c r="X120" s="298" t="s">
        <v>931</v>
      </c>
      <c r="Y120" s="298" t="s">
        <v>931</v>
      </c>
      <c r="Z120" s="298" t="s">
        <v>932</v>
      </c>
      <c r="AA120" s="298" t="s">
        <v>931</v>
      </c>
      <c r="AB120" s="298" t="s">
        <v>931</v>
      </c>
      <c r="AC120" s="298" t="s">
        <v>931</v>
      </c>
      <c r="AD120" s="298" t="s">
        <v>931</v>
      </c>
      <c r="AE120" s="298" t="s">
        <v>931</v>
      </c>
      <c r="AF120" s="298" t="s">
        <v>931</v>
      </c>
      <c r="AG120" s="298" t="s">
        <v>931</v>
      </c>
      <c r="AH120" s="303" t="s">
        <v>741</v>
      </c>
      <c r="AI120" s="303" t="s">
        <v>741</v>
      </c>
      <c r="AJ120" s="702" t="s">
        <v>741</v>
      </c>
      <c r="AK120" s="702" t="s">
        <v>62</v>
      </c>
      <c r="AL120" s="702" t="s">
        <v>47</v>
      </c>
      <c r="AM120" s="702" t="s">
        <v>741</v>
      </c>
      <c r="AN120" s="702" t="s">
        <v>741</v>
      </c>
      <c r="AO120" s="702" t="s">
        <v>741</v>
      </c>
      <c r="AP120" s="702" t="s">
        <v>741</v>
      </c>
      <c r="AQ120" s="702" t="s">
        <v>741</v>
      </c>
      <c r="AR120" s="702" t="s">
        <v>741</v>
      </c>
      <c r="AS120" s="702" t="s">
        <v>741</v>
      </c>
      <c r="AT120" s="917"/>
      <c r="AU120" s="849"/>
      <c r="AV120" s="849"/>
      <c r="AW120" s="885"/>
      <c r="AX120" s="883"/>
      <c r="AY120" s="883"/>
      <c r="AZ120" s="899"/>
      <c r="BA120" s="899"/>
      <c r="BB120" s="899"/>
      <c r="BC120" s="899"/>
      <c r="BD120" s="899"/>
      <c r="BE120" s="899"/>
      <c r="BF120" s="899"/>
      <c r="BG120" s="899"/>
      <c r="BH120" s="899"/>
      <c r="BI120" s="899"/>
      <c r="BJ120" s="899"/>
      <c r="BK120" s="897"/>
      <c r="BL120" s="937"/>
      <c r="BM120" s="932"/>
      <c r="BN120" s="897"/>
      <c r="BO120" s="564" t="s">
        <v>942</v>
      </c>
      <c r="BP120" s="308" t="s">
        <v>973</v>
      </c>
      <c r="BQ120" s="308" t="s">
        <v>973</v>
      </c>
      <c r="BR120" s="791" t="s">
        <v>1074</v>
      </c>
      <c r="BS120" s="564" t="s">
        <v>1075</v>
      </c>
      <c r="BT120" s="585"/>
      <c r="BU120" s="307"/>
      <c r="BV120" s="308"/>
      <c r="BW120" s="308"/>
      <c r="BX120" s="307"/>
      <c r="BY120" s="307"/>
      <c r="BZ120" s="307"/>
    </row>
    <row r="121" spans="1:78" ht="60" customHeight="1" x14ac:dyDescent="0.25">
      <c r="A121" s="955" t="s">
        <v>1929</v>
      </c>
      <c r="B121" s="959"/>
      <c r="C121" s="965"/>
      <c r="D121" s="913"/>
      <c r="E121" s="945"/>
      <c r="F121" s="913"/>
      <c r="G121" s="962"/>
      <c r="H121" s="913"/>
      <c r="I121" s="913"/>
      <c r="J121" s="788"/>
      <c r="K121" s="913"/>
      <c r="L121" s="908"/>
      <c r="M121" s="827"/>
      <c r="N121" s="828"/>
      <c r="O121" s="835">
        <v>1</v>
      </c>
      <c r="P121" s="1034" t="s">
        <v>1930</v>
      </c>
      <c r="Q121" s="302" t="s">
        <v>912</v>
      </c>
      <c r="R121" s="302" t="s">
        <v>949</v>
      </c>
      <c r="S121" s="44">
        <v>0.95</v>
      </c>
      <c r="T121" s="372" t="s">
        <v>930</v>
      </c>
      <c r="U121" s="323" t="s">
        <v>931</v>
      </c>
      <c r="V121" s="323" t="s">
        <v>931</v>
      </c>
      <c r="W121" s="323" t="s">
        <v>931</v>
      </c>
      <c r="X121" s="323" t="s">
        <v>931</v>
      </c>
      <c r="Y121" s="323" t="s">
        <v>931</v>
      </c>
      <c r="Z121" s="323" t="s">
        <v>932</v>
      </c>
      <c r="AA121" s="323" t="s">
        <v>931</v>
      </c>
      <c r="AB121" s="323" t="s">
        <v>931</v>
      </c>
      <c r="AC121" s="323" t="s">
        <v>931</v>
      </c>
      <c r="AD121" s="323" t="s">
        <v>931</v>
      </c>
      <c r="AE121" s="323" t="s">
        <v>931</v>
      </c>
      <c r="AF121" s="323" t="s">
        <v>931</v>
      </c>
      <c r="AG121" s="323" t="s">
        <v>931</v>
      </c>
      <c r="AH121" s="303" t="s">
        <v>741</v>
      </c>
      <c r="AI121" s="303" t="s">
        <v>741</v>
      </c>
      <c r="AJ121" s="702" t="s">
        <v>741</v>
      </c>
      <c r="AK121" s="702" t="s">
        <v>741</v>
      </c>
      <c r="AL121" s="702" t="s">
        <v>741</v>
      </c>
      <c r="AM121" s="702" t="s">
        <v>47</v>
      </c>
      <c r="AN121" s="702" t="s">
        <v>741</v>
      </c>
      <c r="AO121" s="702" t="s">
        <v>741</v>
      </c>
      <c r="AP121" s="702" t="s">
        <v>741</v>
      </c>
      <c r="AQ121" s="702" t="s">
        <v>741</v>
      </c>
      <c r="AR121" s="702" t="s">
        <v>741</v>
      </c>
      <c r="AS121" s="702" t="s">
        <v>741</v>
      </c>
      <c r="AT121" s="915" t="s">
        <v>933</v>
      </c>
      <c r="AU121" s="870" t="s">
        <v>318</v>
      </c>
      <c r="AV121" s="870">
        <v>1</v>
      </c>
      <c r="AW121" s="884" t="s">
        <v>930</v>
      </c>
      <c r="AX121" s="898" t="s">
        <v>741</v>
      </c>
      <c r="AY121" s="898" t="s">
        <v>741</v>
      </c>
      <c r="AZ121" s="898" t="s">
        <v>741</v>
      </c>
      <c r="BA121" s="898" t="s">
        <v>741</v>
      </c>
      <c r="BB121" s="898" t="s">
        <v>741</v>
      </c>
      <c r="BC121" s="898" t="s">
        <v>47</v>
      </c>
      <c r="BD121" s="898" t="s">
        <v>741</v>
      </c>
      <c r="BE121" s="898" t="s">
        <v>741</v>
      </c>
      <c r="BF121" s="898" t="s">
        <v>741</v>
      </c>
      <c r="BG121" s="898" t="s">
        <v>741</v>
      </c>
      <c r="BH121" s="898" t="s">
        <v>741</v>
      </c>
      <c r="BI121" s="898" t="s">
        <v>741</v>
      </c>
      <c r="BJ121" s="898" t="s">
        <v>741</v>
      </c>
      <c r="BK121" s="896" t="s">
        <v>934</v>
      </c>
      <c r="BL121" s="935"/>
      <c r="BM121" s="932"/>
      <c r="BN121" s="896" t="s">
        <v>935</v>
      </c>
      <c r="BO121" s="564" t="s">
        <v>942</v>
      </c>
      <c r="BP121" s="308" t="s">
        <v>973</v>
      </c>
      <c r="BQ121" s="308" t="s">
        <v>938</v>
      </c>
      <c r="BR121" s="307" t="s">
        <v>939</v>
      </c>
      <c r="BS121" s="564" t="s">
        <v>940</v>
      </c>
      <c r="BT121" s="585"/>
      <c r="BU121" s="307"/>
      <c r="BV121" s="308"/>
      <c r="BW121" s="308"/>
      <c r="BX121" s="307"/>
      <c r="BY121" s="307"/>
      <c r="BZ121" s="307"/>
    </row>
    <row r="122" spans="1:78" ht="60" customHeight="1" x14ac:dyDescent="0.25">
      <c r="A122" s="956"/>
      <c r="B122" s="959"/>
      <c r="C122" s="965"/>
      <c r="D122" s="913"/>
      <c r="E122" s="945"/>
      <c r="F122" s="913"/>
      <c r="G122" s="962"/>
      <c r="H122" s="913"/>
      <c r="I122" s="913"/>
      <c r="J122" s="788"/>
      <c r="K122" s="913"/>
      <c r="L122" s="908"/>
      <c r="M122" s="827"/>
      <c r="N122" s="828"/>
      <c r="O122" s="836"/>
      <c r="P122" s="1035"/>
      <c r="Q122" s="302" t="s">
        <v>912</v>
      </c>
      <c r="R122" s="302" t="s">
        <v>951</v>
      </c>
      <c r="S122" s="44">
        <v>0.05</v>
      </c>
      <c r="T122" s="372" t="s">
        <v>930</v>
      </c>
      <c r="U122" s="327" t="s">
        <v>931</v>
      </c>
      <c r="V122" s="327" t="s">
        <v>931</v>
      </c>
      <c r="W122" s="327" t="s">
        <v>931</v>
      </c>
      <c r="X122" s="327" t="s">
        <v>931</v>
      </c>
      <c r="Y122" s="327" t="s">
        <v>931</v>
      </c>
      <c r="Z122" s="327" t="s">
        <v>932</v>
      </c>
      <c r="AA122" s="327" t="s">
        <v>931</v>
      </c>
      <c r="AB122" s="327" t="s">
        <v>931</v>
      </c>
      <c r="AC122" s="327" t="s">
        <v>931</v>
      </c>
      <c r="AD122" s="327" t="s">
        <v>931</v>
      </c>
      <c r="AE122" s="327" t="s">
        <v>931</v>
      </c>
      <c r="AF122" s="327" t="s">
        <v>931</v>
      </c>
      <c r="AG122" s="328" t="s">
        <v>931</v>
      </c>
      <c r="AH122" s="329" t="s">
        <v>741</v>
      </c>
      <c r="AI122" s="329" t="s">
        <v>741</v>
      </c>
      <c r="AJ122" s="702" t="s">
        <v>741</v>
      </c>
      <c r="AK122" s="702" t="s">
        <v>741</v>
      </c>
      <c r="AL122" s="702" t="s">
        <v>741</v>
      </c>
      <c r="AM122" s="702" t="s">
        <v>47</v>
      </c>
      <c r="AN122" s="702" t="s">
        <v>741</v>
      </c>
      <c r="AO122" s="702" t="s">
        <v>741</v>
      </c>
      <c r="AP122" s="702" t="s">
        <v>741</v>
      </c>
      <c r="AQ122" s="702" t="s">
        <v>741</v>
      </c>
      <c r="AR122" s="702" t="s">
        <v>741</v>
      </c>
      <c r="AS122" s="702" t="s">
        <v>741</v>
      </c>
      <c r="AT122" s="917"/>
      <c r="AU122" s="871"/>
      <c r="AV122" s="871"/>
      <c r="AW122" s="885"/>
      <c r="AX122" s="899"/>
      <c r="AY122" s="899"/>
      <c r="AZ122" s="899"/>
      <c r="BA122" s="899"/>
      <c r="BB122" s="899"/>
      <c r="BC122" s="899"/>
      <c r="BD122" s="899"/>
      <c r="BE122" s="899"/>
      <c r="BF122" s="899"/>
      <c r="BG122" s="899"/>
      <c r="BH122" s="899"/>
      <c r="BI122" s="899"/>
      <c r="BJ122" s="899"/>
      <c r="BK122" s="897"/>
      <c r="BL122" s="937"/>
      <c r="BM122" s="932"/>
      <c r="BN122" s="897"/>
      <c r="BO122" s="564" t="s">
        <v>942</v>
      </c>
      <c r="BP122" s="308" t="s">
        <v>973</v>
      </c>
      <c r="BQ122" s="308" t="s">
        <v>938</v>
      </c>
      <c r="BR122" s="307" t="s">
        <v>939</v>
      </c>
      <c r="BS122" s="564" t="s">
        <v>940</v>
      </c>
      <c r="BT122" s="585"/>
      <c r="BU122" s="307"/>
      <c r="BV122" s="308"/>
      <c r="BW122" s="308"/>
      <c r="BX122" s="307"/>
      <c r="BY122" s="307"/>
      <c r="BZ122" s="307"/>
    </row>
    <row r="123" spans="1:78" ht="25.5" customHeight="1" x14ac:dyDescent="0.25">
      <c r="A123" s="514"/>
      <c r="B123" s="959"/>
      <c r="C123" s="965"/>
      <c r="D123" s="913"/>
      <c r="E123" s="945"/>
      <c r="F123" s="913"/>
      <c r="G123" s="962"/>
      <c r="H123" s="913"/>
      <c r="I123" s="913"/>
      <c r="J123" s="453"/>
      <c r="K123" s="913"/>
      <c r="L123" s="908"/>
      <c r="M123" s="419"/>
      <c r="N123" s="420"/>
      <c r="O123" s="420"/>
      <c r="P123" s="534"/>
      <c r="Q123" s="545" t="s">
        <v>1076</v>
      </c>
      <c r="R123" s="534" t="s">
        <v>1077</v>
      </c>
      <c r="S123" s="421"/>
      <c r="T123" s="555"/>
      <c r="U123" s="422"/>
      <c r="V123" s="422"/>
      <c r="W123" s="422"/>
      <c r="X123" s="422"/>
      <c r="Y123" s="422"/>
      <c r="Z123" s="422"/>
      <c r="AA123" s="422"/>
      <c r="AB123" s="422"/>
      <c r="AC123" s="422"/>
      <c r="AD123" s="422"/>
      <c r="AE123" s="422"/>
      <c r="AF123" s="422"/>
      <c r="AG123" s="422"/>
      <c r="AH123" s="422"/>
      <c r="AI123" s="422"/>
      <c r="AJ123" s="422"/>
      <c r="AK123" s="422"/>
      <c r="AL123" s="422"/>
      <c r="AM123" s="422"/>
      <c r="AN123" s="422"/>
      <c r="AO123" s="422"/>
      <c r="AP123" s="422"/>
      <c r="AQ123" s="422"/>
      <c r="AR123" s="422"/>
      <c r="AS123" s="422"/>
      <c r="AT123" s="555"/>
      <c r="AU123" s="423"/>
      <c r="AV123" s="423"/>
      <c r="AW123" s="563"/>
      <c r="AX123" s="423"/>
      <c r="AY123" s="423"/>
      <c r="AZ123" s="422"/>
      <c r="BA123" s="422"/>
      <c r="BB123" s="422"/>
      <c r="BC123" s="422"/>
      <c r="BD123" s="422"/>
      <c r="BE123" s="422"/>
      <c r="BF123" s="422"/>
      <c r="BG123" s="422"/>
      <c r="BH123" s="422"/>
      <c r="BI123" s="422"/>
      <c r="BJ123" s="422"/>
      <c r="BK123" s="423"/>
      <c r="BL123" s="424"/>
      <c r="BM123" s="932"/>
      <c r="BN123" s="596"/>
      <c r="BO123" s="526"/>
      <c r="BP123" s="486"/>
      <c r="BQ123" s="486"/>
      <c r="BR123" s="792"/>
      <c r="BS123" s="790"/>
      <c r="BT123" s="812"/>
      <c r="BU123" s="486"/>
      <c r="BV123" s="487"/>
      <c r="BW123" s="487"/>
      <c r="BX123" s="486"/>
      <c r="BY123" s="486"/>
      <c r="BZ123" s="486"/>
    </row>
    <row r="124" spans="1:78" ht="83.25" customHeight="1" x14ac:dyDescent="0.25">
      <c r="A124" s="515" t="s">
        <v>1078</v>
      </c>
      <c r="B124" s="959"/>
      <c r="C124" s="965"/>
      <c r="D124" s="913"/>
      <c r="E124" s="945"/>
      <c r="F124" s="913"/>
      <c r="G124" s="962"/>
      <c r="H124" s="913"/>
      <c r="I124" s="913"/>
      <c r="J124" s="912" t="s">
        <v>1079</v>
      </c>
      <c r="K124" s="913"/>
      <c r="L124" s="908"/>
      <c r="M124" s="842" t="s">
        <v>1080</v>
      </c>
      <c r="N124" s="842" t="s">
        <v>1081</v>
      </c>
      <c r="O124" s="975">
        <v>1</v>
      </c>
      <c r="P124" s="929" t="s">
        <v>225</v>
      </c>
      <c r="Q124" s="766" t="s">
        <v>1076</v>
      </c>
      <c r="R124" s="766" t="s">
        <v>1082</v>
      </c>
      <c r="S124" s="374">
        <v>1</v>
      </c>
      <c r="T124" s="301" t="s">
        <v>1083</v>
      </c>
      <c r="U124" s="296" t="s">
        <v>932</v>
      </c>
      <c r="V124" s="296" t="s">
        <v>932</v>
      </c>
      <c r="W124" s="296" t="s">
        <v>932</v>
      </c>
      <c r="X124" s="296" t="s">
        <v>932</v>
      </c>
      <c r="Y124" s="296" t="s">
        <v>932</v>
      </c>
      <c r="Z124" s="296" t="s">
        <v>932</v>
      </c>
      <c r="AA124" s="296" t="s">
        <v>932</v>
      </c>
      <c r="AB124" s="296" t="s">
        <v>932</v>
      </c>
      <c r="AC124" s="296" t="s">
        <v>932</v>
      </c>
      <c r="AD124" s="296" t="s">
        <v>932</v>
      </c>
      <c r="AE124" s="296" t="s">
        <v>932</v>
      </c>
      <c r="AF124" s="296" t="s">
        <v>932</v>
      </c>
      <c r="AG124" s="297" t="s">
        <v>931</v>
      </c>
      <c r="AH124" s="303" t="s">
        <v>47</v>
      </c>
      <c r="AI124" s="303" t="s">
        <v>47</v>
      </c>
      <c r="AJ124" s="702" t="s">
        <v>47</v>
      </c>
      <c r="AK124" s="702" t="s">
        <v>47</v>
      </c>
      <c r="AL124" s="702" t="s">
        <v>47</v>
      </c>
      <c r="AM124" s="702" t="s">
        <v>741</v>
      </c>
      <c r="AN124" s="702" t="s">
        <v>741</v>
      </c>
      <c r="AO124" s="702" t="s">
        <v>741</v>
      </c>
      <c r="AP124" s="702" t="s">
        <v>741</v>
      </c>
      <c r="AQ124" s="702" t="s">
        <v>741</v>
      </c>
      <c r="AR124" s="702" t="s">
        <v>741</v>
      </c>
      <c r="AS124" s="702" t="s">
        <v>741</v>
      </c>
      <c r="AT124" s="766" t="s">
        <v>1084</v>
      </c>
      <c r="AU124" s="747" t="s">
        <v>318</v>
      </c>
      <c r="AV124" s="747">
        <v>12</v>
      </c>
      <c r="AW124" s="775" t="s">
        <v>1083</v>
      </c>
      <c r="AX124" s="754" t="s">
        <v>47</v>
      </c>
      <c r="AY124" s="754" t="s">
        <v>47</v>
      </c>
      <c r="AZ124" s="751" t="s">
        <v>47</v>
      </c>
      <c r="BA124" s="751" t="s">
        <v>47</v>
      </c>
      <c r="BB124" s="751" t="s">
        <v>62</v>
      </c>
      <c r="BC124" s="751" t="s">
        <v>741</v>
      </c>
      <c r="BD124" s="751" t="s">
        <v>741</v>
      </c>
      <c r="BE124" s="751" t="s">
        <v>741</v>
      </c>
      <c r="BF124" s="751" t="s">
        <v>741</v>
      </c>
      <c r="BG124" s="751" t="s">
        <v>741</v>
      </c>
      <c r="BH124" s="751" t="s">
        <v>741</v>
      </c>
      <c r="BI124" s="751" t="s">
        <v>741</v>
      </c>
      <c r="BJ124" s="751" t="s">
        <v>741</v>
      </c>
      <c r="BK124" s="896" t="s">
        <v>934</v>
      </c>
      <c r="BL124" s="981">
        <v>902898000</v>
      </c>
      <c r="BM124" s="932"/>
      <c r="BN124" s="896" t="s">
        <v>935</v>
      </c>
      <c r="BO124" s="564" t="s">
        <v>1085</v>
      </c>
      <c r="BP124" s="650" t="s">
        <v>1086</v>
      </c>
      <c r="BQ124" s="650" t="s">
        <v>1087</v>
      </c>
      <c r="BR124" s="793" t="s">
        <v>1088</v>
      </c>
      <c r="BS124" s="650" t="s">
        <v>1089</v>
      </c>
      <c r="BT124" s="585"/>
      <c r="BU124" s="307"/>
      <c r="BV124" s="308"/>
      <c r="BW124" s="308"/>
      <c r="BX124" s="307"/>
      <c r="BY124" s="307"/>
      <c r="BZ124" s="307"/>
    </row>
    <row r="125" spans="1:78" ht="57.75" customHeight="1" x14ac:dyDescent="0.25">
      <c r="A125" s="515" t="s">
        <v>1090</v>
      </c>
      <c r="B125" s="959"/>
      <c r="C125" s="965"/>
      <c r="D125" s="913"/>
      <c r="E125" s="945"/>
      <c r="F125" s="913"/>
      <c r="G125" s="962"/>
      <c r="H125" s="913"/>
      <c r="I125" s="913"/>
      <c r="J125" s="913"/>
      <c r="K125" s="913"/>
      <c r="L125" s="908"/>
      <c r="M125" s="843"/>
      <c r="N125" s="843"/>
      <c r="O125" s="976"/>
      <c r="P125" s="967"/>
      <c r="Q125" s="302" t="s">
        <v>1076</v>
      </c>
      <c r="R125" s="302" t="s">
        <v>1091</v>
      </c>
      <c r="S125" s="44">
        <v>1</v>
      </c>
      <c r="T125" s="301" t="s">
        <v>1083</v>
      </c>
      <c r="U125" s="296" t="s">
        <v>932</v>
      </c>
      <c r="V125" s="296" t="s">
        <v>932</v>
      </c>
      <c r="W125" s="296" t="s">
        <v>932</v>
      </c>
      <c r="X125" s="296" t="s">
        <v>932</v>
      </c>
      <c r="Y125" s="296" t="s">
        <v>932</v>
      </c>
      <c r="Z125" s="296" t="s">
        <v>932</v>
      </c>
      <c r="AA125" s="296" t="s">
        <v>932</v>
      </c>
      <c r="AB125" s="296" t="s">
        <v>932</v>
      </c>
      <c r="AC125" s="296" t="s">
        <v>932</v>
      </c>
      <c r="AD125" s="296" t="s">
        <v>932</v>
      </c>
      <c r="AE125" s="296" t="s">
        <v>932</v>
      </c>
      <c r="AF125" s="296" t="s">
        <v>932</v>
      </c>
      <c r="AG125" s="297" t="s">
        <v>931</v>
      </c>
      <c r="AH125" s="303" t="s">
        <v>47</v>
      </c>
      <c r="AI125" s="303" t="s">
        <v>47</v>
      </c>
      <c r="AJ125" s="702" t="s">
        <v>47</v>
      </c>
      <c r="AK125" s="702" t="s">
        <v>47</v>
      </c>
      <c r="AL125" s="702" t="s">
        <v>47</v>
      </c>
      <c r="AM125" s="702" t="s">
        <v>741</v>
      </c>
      <c r="AN125" s="702" t="s">
        <v>741</v>
      </c>
      <c r="AO125" s="702" t="s">
        <v>741</v>
      </c>
      <c r="AP125" s="702" t="s">
        <v>741</v>
      </c>
      <c r="AQ125" s="702" t="s">
        <v>741</v>
      </c>
      <c r="AR125" s="702" t="s">
        <v>741</v>
      </c>
      <c r="AS125" s="702" t="s">
        <v>741</v>
      </c>
      <c r="AT125" s="302" t="s">
        <v>1092</v>
      </c>
      <c r="AU125" s="573" t="s">
        <v>318</v>
      </c>
      <c r="AV125" s="573">
        <v>12</v>
      </c>
      <c r="AW125" s="647" t="s">
        <v>1083</v>
      </c>
      <c r="AX125" s="754" t="s">
        <v>47</v>
      </c>
      <c r="AY125" s="754" t="s">
        <v>47</v>
      </c>
      <c r="AZ125" s="751" t="s">
        <v>47</v>
      </c>
      <c r="BA125" s="751" t="s">
        <v>47</v>
      </c>
      <c r="BB125" s="751" t="s">
        <v>62</v>
      </c>
      <c r="BC125" s="751" t="s">
        <v>741</v>
      </c>
      <c r="BD125" s="751" t="s">
        <v>741</v>
      </c>
      <c r="BE125" s="751" t="s">
        <v>741</v>
      </c>
      <c r="BF125" s="751" t="s">
        <v>741</v>
      </c>
      <c r="BG125" s="751" t="s">
        <v>741</v>
      </c>
      <c r="BH125" s="751" t="s">
        <v>741</v>
      </c>
      <c r="BI125" s="751" t="s">
        <v>741</v>
      </c>
      <c r="BJ125" s="751" t="s">
        <v>741</v>
      </c>
      <c r="BK125" s="908"/>
      <c r="BL125" s="982"/>
      <c r="BM125" s="932"/>
      <c r="BN125" s="908"/>
      <c r="BO125" s="564" t="s">
        <v>1093</v>
      </c>
      <c r="BP125" s="650" t="s">
        <v>1094</v>
      </c>
      <c r="BQ125" s="650" t="s">
        <v>1095</v>
      </c>
      <c r="BR125" s="793" t="s">
        <v>1096</v>
      </c>
      <c r="BS125" s="650" t="s">
        <v>1097</v>
      </c>
      <c r="BT125" s="585"/>
      <c r="BU125" s="307"/>
      <c r="BV125" s="308"/>
      <c r="BW125" s="308"/>
      <c r="BX125" s="307"/>
      <c r="BY125" s="307"/>
      <c r="BZ125" s="307"/>
    </row>
    <row r="126" spans="1:78" ht="145.5" customHeight="1" x14ac:dyDescent="0.25">
      <c r="A126" s="515" t="s">
        <v>1098</v>
      </c>
      <c r="B126" s="959"/>
      <c r="C126" s="965"/>
      <c r="D126" s="913"/>
      <c r="E126" s="945"/>
      <c r="F126" s="913"/>
      <c r="G126" s="962"/>
      <c r="H126" s="913"/>
      <c r="I126" s="913"/>
      <c r="J126" s="913"/>
      <c r="K126" s="913"/>
      <c r="L126" s="908"/>
      <c r="M126" s="843"/>
      <c r="N126" s="843"/>
      <c r="O126" s="976"/>
      <c r="P126" s="967"/>
      <c r="Q126" s="302" t="s">
        <v>1076</v>
      </c>
      <c r="R126" s="302" t="s">
        <v>1099</v>
      </c>
      <c r="S126" s="44">
        <v>1</v>
      </c>
      <c r="T126" s="301" t="s">
        <v>1083</v>
      </c>
      <c r="U126" s="296" t="s">
        <v>932</v>
      </c>
      <c r="V126" s="296" t="s">
        <v>932</v>
      </c>
      <c r="W126" s="296" t="s">
        <v>932</v>
      </c>
      <c r="X126" s="296" t="s">
        <v>932</v>
      </c>
      <c r="Y126" s="296" t="s">
        <v>932</v>
      </c>
      <c r="Z126" s="296" t="s">
        <v>932</v>
      </c>
      <c r="AA126" s="296" t="s">
        <v>932</v>
      </c>
      <c r="AB126" s="296" t="s">
        <v>932</v>
      </c>
      <c r="AC126" s="296" t="s">
        <v>932</v>
      </c>
      <c r="AD126" s="296" t="s">
        <v>932</v>
      </c>
      <c r="AE126" s="296" t="s">
        <v>932</v>
      </c>
      <c r="AF126" s="296" t="s">
        <v>932</v>
      </c>
      <c r="AG126" s="297" t="s">
        <v>931</v>
      </c>
      <c r="AH126" s="303" t="s">
        <v>47</v>
      </c>
      <c r="AI126" s="303" t="s">
        <v>47</v>
      </c>
      <c r="AJ126" s="702" t="s">
        <v>47</v>
      </c>
      <c r="AK126" s="702" t="s">
        <v>47</v>
      </c>
      <c r="AL126" s="702" t="s">
        <v>47</v>
      </c>
      <c r="AM126" s="702" t="s">
        <v>741</v>
      </c>
      <c r="AN126" s="702" t="s">
        <v>741</v>
      </c>
      <c r="AO126" s="702" t="s">
        <v>741</v>
      </c>
      <c r="AP126" s="702" t="s">
        <v>741</v>
      </c>
      <c r="AQ126" s="702" t="s">
        <v>741</v>
      </c>
      <c r="AR126" s="702" t="s">
        <v>741</v>
      </c>
      <c r="AS126" s="702" t="s">
        <v>741</v>
      </c>
      <c r="AT126" s="302" t="s">
        <v>1100</v>
      </c>
      <c r="AU126" s="573" t="s">
        <v>318</v>
      </c>
      <c r="AV126" s="573">
        <v>12</v>
      </c>
      <c r="AW126" s="647" t="s">
        <v>1083</v>
      </c>
      <c r="AX126" s="754" t="s">
        <v>47</v>
      </c>
      <c r="AY126" s="754" t="s">
        <v>47</v>
      </c>
      <c r="AZ126" s="751" t="s">
        <v>47</v>
      </c>
      <c r="BA126" s="751" t="s">
        <v>47</v>
      </c>
      <c r="BB126" s="751" t="s">
        <v>62</v>
      </c>
      <c r="BC126" s="751" t="s">
        <v>741</v>
      </c>
      <c r="BD126" s="751" t="s">
        <v>741</v>
      </c>
      <c r="BE126" s="751" t="s">
        <v>741</v>
      </c>
      <c r="BF126" s="751" t="s">
        <v>741</v>
      </c>
      <c r="BG126" s="751" t="s">
        <v>741</v>
      </c>
      <c r="BH126" s="751" t="s">
        <v>741</v>
      </c>
      <c r="BI126" s="751" t="s">
        <v>741</v>
      </c>
      <c r="BJ126" s="751" t="s">
        <v>741</v>
      </c>
      <c r="BK126" s="908"/>
      <c r="BL126" s="982"/>
      <c r="BM126" s="932"/>
      <c r="BN126" s="908"/>
      <c r="BO126" s="564" t="s">
        <v>1101</v>
      </c>
      <c r="BP126" s="650" t="s">
        <v>1102</v>
      </c>
      <c r="BQ126" s="701" t="s">
        <v>1103</v>
      </c>
      <c r="BR126" s="793" t="s">
        <v>1104</v>
      </c>
      <c r="BS126" s="650" t="s">
        <v>1105</v>
      </c>
      <c r="BT126" s="585"/>
      <c r="BU126" s="307"/>
      <c r="BV126" s="308"/>
      <c r="BW126" s="308"/>
      <c r="BX126" s="307"/>
      <c r="BY126" s="307"/>
      <c r="BZ126" s="307"/>
    </row>
    <row r="127" spans="1:78" ht="66.75" customHeight="1" x14ac:dyDescent="0.25">
      <c r="A127" s="515" t="s">
        <v>1106</v>
      </c>
      <c r="B127" s="959"/>
      <c r="C127" s="965"/>
      <c r="D127" s="913"/>
      <c r="E127" s="945"/>
      <c r="F127" s="913"/>
      <c r="G127" s="962"/>
      <c r="H127" s="913"/>
      <c r="I127" s="913"/>
      <c r="J127" s="913"/>
      <c r="K127" s="913"/>
      <c r="L127" s="908"/>
      <c r="M127" s="843"/>
      <c r="N127" s="851"/>
      <c r="O127" s="977"/>
      <c r="P127" s="930"/>
      <c r="Q127" s="302" t="s">
        <v>1076</v>
      </c>
      <c r="R127" s="302" t="s">
        <v>1107</v>
      </c>
      <c r="S127" s="44">
        <v>1</v>
      </c>
      <c r="T127" s="301" t="s">
        <v>1083</v>
      </c>
      <c r="U127" s="296" t="s">
        <v>932</v>
      </c>
      <c r="V127" s="296" t="s">
        <v>932</v>
      </c>
      <c r="W127" s="296" t="s">
        <v>932</v>
      </c>
      <c r="X127" s="296" t="s">
        <v>932</v>
      </c>
      <c r="Y127" s="296" t="s">
        <v>932</v>
      </c>
      <c r="Z127" s="296" t="s">
        <v>932</v>
      </c>
      <c r="AA127" s="296" t="s">
        <v>932</v>
      </c>
      <c r="AB127" s="296" t="s">
        <v>932</v>
      </c>
      <c r="AC127" s="296" t="s">
        <v>932</v>
      </c>
      <c r="AD127" s="296" t="s">
        <v>932</v>
      </c>
      <c r="AE127" s="296" t="s">
        <v>932</v>
      </c>
      <c r="AF127" s="296" t="s">
        <v>932</v>
      </c>
      <c r="AG127" s="297" t="s">
        <v>931</v>
      </c>
      <c r="AH127" s="303" t="s">
        <v>47</v>
      </c>
      <c r="AI127" s="303" t="s">
        <v>47</v>
      </c>
      <c r="AJ127" s="702" t="s">
        <v>47</v>
      </c>
      <c r="AK127" s="702" t="s">
        <v>47</v>
      </c>
      <c r="AL127" s="702" t="s">
        <v>47</v>
      </c>
      <c r="AM127" s="702" t="s">
        <v>741</v>
      </c>
      <c r="AN127" s="702" t="s">
        <v>741</v>
      </c>
      <c r="AO127" s="702" t="s">
        <v>741</v>
      </c>
      <c r="AP127" s="702" t="s">
        <v>741</v>
      </c>
      <c r="AQ127" s="702" t="s">
        <v>741</v>
      </c>
      <c r="AR127" s="702" t="s">
        <v>741</v>
      </c>
      <c r="AS127" s="702" t="s">
        <v>741</v>
      </c>
      <c r="AT127" s="302" t="s">
        <v>1108</v>
      </c>
      <c r="AU127" s="573" t="s">
        <v>318</v>
      </c>
      <c r="AV127" s="573">
        <v>12</v>
      </c>
      <c r="AW127" s="647" t="s">
        <v>1083</v>
      </c>
      <c r="AX127" s="754" t="s">
        <v>47</v>
      </c>
      <c r="AY127" s="754" t="s">
        <v>47</v>
      </c>
      <c r="AZ127" s="751" t="s">
        <v>47</v>
      </c>
      <c r="BA127" s="751" t="s">
        <v>47</v>
      </c>
      <c r="BB127" s="751" t="s">
        <v>62</v>
      </c>
      <c r="BC127" s="751" t="s">
        <v>741</v>
      </c>
      <c r="BD127" s="751" t="s">
        <v>741</v>
      </c>
      <c r="BE127" s="751" t="s">
        <v>741</v>
      </c>
      <c r="BF127" s="751" t="s">
        <v>741</v>
      </c>
      <c r="BG127" s="751" t="s">
        <v>741</v>
      </c>
      <c r="BH127" s="751" t="s">
        <v>741</v>
      </c>
      <c r="BI127" s="751" t="s">
        <v>741</v>
      </c>
      <c r="BJ127" s="751" t="s">
        <v>741</v>
      </c>
      <c r="BK127" s="908"/>
      <c r="BL127" s="982"/>
      <c r="BM127" s="932"/>
      <c r="BN127" s="908"/>
      <c r="BO127" s="564" t="s">
        <v>1109</v>
      </c>
      <c r="BP127" s="701" t="s">
        <v>1110</v>
      </c>
      <c r="BQ127" s="701" t="s">
        <v>1111</v>
      </c>
      <c r="BR127" s="793" t="s">
        <v>1112</v>
      </c>
      <c r="BS127" s="650" t="s">
        <v>1113</v>
      </c>
      <c r="BT127" s="585"/>
      <c r="BU127" s="307"/>
      <c r="BV127" s="308"/>
      <c r="BW127" s="308"/>
      <c r="BX127" s="307"/>
      <c r="BY127" s="307"/>
      <c r="BZ127" s="307"/>
    </row>
    <row r="128" spans="1:78" ht="96" customHeight="1" x14ac:dyDescent="0.25">
      <c r="A128" s="515" t="s">
        <v>1114</v>
      </c>
      <c r="B128" s="959"/>
      <c r="C128" s="965"/>
      <c r="D128" s="913"/>
      <c r="E128" s="945"/>
      <c r="F128" s="913"/>
      <c r="G128" s="962"/>
      <c r="H128" s="913"/>
      <c r="I128" s="913"/>
      <c r="J128" s="913"/>
      <c r="K128" s="913"/>
      <c r="L128" s="908"/>
      <c r="M128" s="843"/>
      <c r="N128" s="842" t="s">
        <v>1115</v>
      </c>
      <c r="O128" s="975">
        <v>1</v>
      </c>
      <c r="P128" s="929" t="s">
        <v>1116</v>
      </c>
      <c r="Q128" s="765" t="s">
        <v>1076</v>
      </c>
      <c r="R128" s="765" t="s">
        <v>1117</v>
      </c>
      <c r="S128" s="43">
        <v>1</v>
      </c>
      <c r="T128" s="651" t="s">
        <v>1083</v>
      </c>
      <c r="U128" s="411" t="s">
        <v>932</v>
      </c>
      <c r="V128" s="411" t="s">
        <v>932</v>
      </c>
      <c r="W128" s="411" t="s">
        <v>932</v>
      </c>
      <c r="X128" s="411" t="s">
        <v>932</v>
      </c>
      <c r="Y128" s="411" t="s">
        <v>932</v>
      </c>
      <c r="Z128" s="411" t="s">
        <v>932</v>
      </c>
      <c r="AA128" s="411" t="s">
        <v>932</v>
      </c>
      <c r="AB128" s="411" t="s">
        <v>932</v>
      </c>
      <c r="AC128" s="411" t="s">
        <v>932</v>
      </c>
      <c r="AD128" s="411" t="s">
        <v>932</v>
      </c>
      <c r="AE128" s="411" t="s">
        <v>932</v>
      </c>
      <c r="AF128" s="411" t="s">
        <v>932</v>
      </c>
      <c r="AG128" s="602" t="s">
        <v>931</v>
      </c>
      <c r="AH128" s="329" t="s">
        <v>47</v>
      </c>
      <c r="AI128" s="303" t="s">
        <v>47</v>
      </c>
      <c r="AJ128" s="702" t="s">
        <v>47</v>
      </c>
      <c r="AK128" s="702" t="s">
        <v>47</v>
      </c>
      <c r="AL128" s="702" t="s">
        <v>47</v>
      </c>
      <c r="AM128" s="702" t="s">
        <v>741</v>
      </c>
      <c r="AN128" s="702" t="s">
        <v>741</v>
      </c>
      <c r="AO128" s="702" t="s">
        <v>741</v>
      </c>
      <c r="AP128" s="702" t="s">
        <v>741</v>
      </c>
      <c r="AQ128" s="702" t="s">
        <v>741</v>
      </c>
      <c r="AR128" s="702" t="s">
        <v>741</v>
      </c>
      <c r="AS128" s="702" t="s">
        <v>741</v>
      </c>
      <c r="AT128" s="765" t="s">
        <v>1118</v>
      </c>
      <c r="AU128" s="779" t="s">
        <v>318</v>
      </c>
      <c r="AV128" s="779">
        <v>12</v>
      </c>
      <c r="AW128" s="774" t="s">
        <v>1083</v>
      </c>
      <c r="AX128" s="752" t="s">
        <v>47</v>
      </c>
      <c r="AY128" s="753" t="s">
        <v>47</v>
      </c>
      <c r="AZ128" s="751" t="s">
        <v>47</v>
      </c>
      <c r="BA128" s="751" t="s">
        <v>47</v>
      </c>
      <c r="BB128" s="751" t="s">
        <v>62</v>
      </c>
      <c r="BC128" s="750" t="s">
        <v>741</v>
      </c>
      <c r="BD128" s="750" t="s">
        <v>741</v>
      </c>
      <c r="BE128" s="750" t="s">
        <v>741</v>
      </c>
      <c r="BF128" s="750" t="s">
        <v>741</v>
      </c>
      <c r="BG128" s="750" t="s">
        <v>741</v>
      </c>
      <c r="BH128" s="750" t="s">
        <v>741</v>
      </c>
      <c r="BI128" s="750" t="s">
        <v>741</v>
      </c>
      <c r="BJ128" s="750" t="s">
        <v>741</v>
      </c>
      <c r="BK128" s="908"/>
      <c r="BL128" s="982"/>
      <c r="BM128" s="932"/>
      <c r="BN128" s="908"/>
      <c r="BO128" s="603" t="s">
        <v>1119</v>
      </c>
      <c r="BP128" s="650" t="s">
        <v>1120</v>
      </c>
      <c r="BQ128" s="650" t="s">
        <v>1121</v>
      </c>
      <c r="BR128" s="794" t="s">
        <v>1122</v>
      </c>
      <c r="BS128" s="650" t="s">
        <v>1123</v>
      </c>
      <c r="BT128" s="585"/>
      <c r="BU128" s="307"/>
      <c r="BV128" s="308"/>
      <c r="BW128" s="308"/>
      <c r="BX128" s="307"/>
      <c r="BY128" s="307"/>
      <c r="BZ128" s="307"/>
    </row>
    <row r="129" spans="1:78" ht="75" customHeight="1" x14ac:dyDescent="0.25">
      <c r="A129" s="515" t="s">
        <v>1124</v>
      </c>
      <c r="B129" s="959"/>
      <c r="C129" s="965"/>
      <c r="D129" s="913"/>
      <c r="E129" s="945"/>
      <c r="F129" s="913"/>
      <c r="G129" s="962"/>
      <c r="H129" s="913"/>
      <c r="I129" s="913"/>
      <c r="J129" s="913"/>
      <c r="K129" s="913"/>
      <c r="L129" s="908"/>
      <c r="M129" s="843"/>
      <c r="N129" s="843"/>
      <c r="O129" s="976"/>
      <c r="P129" s="1036"/>
      <c r="Q129" s="618" t="s">
        <v>1076</v>
      </c>
      <c r="R129" s="652" t="s">
        <v>1125</v>
      </c>
      <c r="S129" s="607">
        <v>1</v>
      </c>
      <c r="T129" s="592" t="s">
        <v>1083</v>
      </c>
      <c r="U129" s="575" t="s">
        <v>932</v>
      </c>
      <c r="V129" s="575" t="s">
        <v>932</v>
      </c>
      <c r="W129" s="575" t="s">
        <v>932</v>
      </c>
      <c r="X129" s="575" t="s">
        <v>932</v>
      </c>
      <c r="Y129" s="575" t="s">
        <v>932</v>
      </c>
      <c r="Z129" s="575" t="s">
        <v>932</v>
      </c>
      <c r="AA129" s="575" t="s">
        <v>932</v>
      </c>
      <c r="AB129" s="575" t="s">
        <v>932</v>
      </c>
      <c r="AC129" s="575" t="s">
        <v>932</v>
      </c>
      <c r="AD129" s="575" t="s">
        <v>932</v>
      </c>
      <c r="AE129" s="575" t="s">
        <v>932</v>
      </c>
      <c r="AF129" s="575" t="s">
        <v>932</v>
      </c>
      <c r="AG129" s="575" t="s">
        <v>931</v>
      </c>
      <c r="AH129" s="604" t="s">
        <v>47</v>
      </c>
      <c r="AI129" s="303" t="s">
        <v>47</v>
      </c>
      <c r="AJ129" s="702" t="s">
        <v>47</v>
      </c>
      <c r="AK129" s="702" t="s">
        <v>47</v>
      </c>
      <c r="AL129" s="702" t="s">
        <v>47</v>
      </c>
      <c r="AM129" s="702" t="s">
        <v>741</v>
      </c>
      <c r="AN129" s="702" t="s">
        <v>741</v>
      </c>
      <c r="AO129" s="702" t="s">
        <v>741</v>
      </c>
      <c r="AP129" s="702" t="s">
        <v>741</v>
      </c>
      <c r="AQ129" s="702" t="s">
        <v>741</v>
      </c>
      <c r="AR129" s="702" t="s">
        <v>741</v>
      </c>
      <c r="AS129" s="702" t="s">
        <v>741</v>
      </c>
      <c r="AT129" s="618" t="s">
        <v>1126</v>
      </c>
      <c r="AU129" s="605" t="s">
        <v>318</v>
      </c>
      <c r="AV129" s="605">
        <v>12</v>
      </c>
      <c r="AW129" s="653" t="s">
        <v>1083</v>
      </c>
      <c r="AX129" s="576" t="s">
        <v>47</v>
      </c>
      <c r="AY129" s="576" t="s">
        <v>47</v>
      </c>
      <c r="AZ129" s="751" t="s">
        <v>47</v>
      </c>
      <c r="BA129" s="751" t="s">
        <v>47</v>
      </c>
      <c r="BB129" s="751" t="s">
        <v>62</v>
      </c>
      <c r="BC129" s="711" t="s">
        <v>741</v>
      </c>
      <c r="BD129" s="711" t="s">
        <v>741</v>
      </c>
      <c r="BE129" s="711" t="s">
        <v>741</v>
      </c>
      <c r="BF129" s="711" t="s">
        <v>741</v>
      </c>
      <c r="BG129" s="711" t="s">
        <v>741</v>
      </c>
      <c r="BH129" s="711" t="s">
        <v>741</v>
      </c>
      <c r="BI129" s="711" t="s">
        <v>741</v>
      </c>
      <c r="BJ129" s="711" t="s">
        <v>741</v>
      </c>
      <c r="BK129" s="991"/>
      <c r="BL129" s="992"/>
      <c r="BM129" s="933"/>
      <c r="BN129" s="991"/>
      <c r="BO129" s="606" t="s">
        <v>1127</v>
      </c>
      <c r="BP129" s="654" t="s">
        <v>1128</v>
      </c>
      <c r="BQ129" s="654" t="s">
        <v>1129</v>
      </c>
      <c r="BR129" s="795" t="s">
        <v>1130</v>
      </c>
      <c r="BS129" s="650" t="s">
        <v>1131</v>
      </c>
      <c r="BT129" s="585"/>
      <c r="BU129" s="307"/>
      <c r="BV129" s="308"/>
      <c r="BW129" s="308"/>
      <c r="BX129" s="307"/>
      <c r="BY129" s="307"/>
      <c r="BZ129" s="307"/>
    </row>
    <row r="130" spans="1:78" ht="78" customHeight="1" x14ac:dyDescent="0.25">
      <c r="A130" s="515" t="s">
        <v>1132</v>
      </c>
      <c r="B130" s="959"/>
      <c r="C130" s="965"/>
      <c r="D130" s="913"/>
      <c r="E130" s="945"/>
      <c r="F130" s="913"/>
      <c r="G130" s="962"/>
      <c r="H130" s="913"/>
      <c r="I130" s="913"/>
      <c r="J130" s="913"/>
      <c r="K130" s="913"/>
      <c r="L130" s="908"/>
      <c r="M130" s="843"/>
      <c r="N130" s="851"/>
      <c r="O130" s="977"/>
      <c r="P130" s="930"/>
      <c r="Q130" s="655" t="s">
        <v>1076</v>
      </c>
      <c r="R130" s="618" t="s">
        <v>1133</v>
      </c>
      <c r="S130" s="608">
        <v>1</v>
      </c>
      <c r="T130" s="301" t="s">
        <v>1083</v>
      </c>
      <c r="U130" s="296" t="s">
        <v>932</v>
      </c>
      <c r="V130" s="296" t="s">
        <v>932</v>
      </c>
      <c r="W130" s="296" t="s">
        <v>932</v>
      </c>
      <c r="X130" s="296" t="s">
        <v>932</v>
      </c>
      <c r="Y130" s="296" t="s">
        <v>932</v>
      </c>
      <c r="Z130" s="296" t="s">
        <v>932</v>
      </c>
      <c r="AA130" s="296" t="s">
        <v>932</v>
      </c>
      <c r="AB130" s="296" t="s">
        <v>932</v>
      </c>
      <c r="AC130" s="296" t="s">
        <v>932</v>
      </c>
      <c r="AD130" s="296" t="s">
        <v>932</v>
      </c>
      <c r="AE130" s="296" t="s">
        <v>932</v>
      </c>
      <c r="AF130" s="296" t="s">
        <v>932</v>
      </c>
      <c r="AG130" s="296" t="s">
        <v>931</v>
      </c>
      <c r="AH130" s="305" t="s">
        <v>47</v>
      </c>
      <c r="AI130" s="303" t="s">
        <v>47</v>
      </c>
      <c r="AJ130" s="702" t="s">
        <v>47</v>
      </c>
      <c r="AK130" s="702" t="s">
        <v>47</v>
      </c>
      <c r="AL130" s="702" t="s">
        <v>47</v>
      </c>
      <c r="AM130" s="702" t="s">
        <v>741</v>
      </c>
      <c r="AN130" s="702" t="s">
        <v>741</v>
      </c>
      <c r="AO130" s="702" t="s">
        <v>741</v>
      </c>
      <c r="AP130" s="702" t="s">
        <v>741</v>
      </c>
      <c r="AQ130" s="702" t="s">
        <v>741</v>
      </c>
      <c r="AR130" s="702" t="s">
        <v>741</v>
      </c>
      <c r="AS130" s="702" t="s">
        <v>741</v>
      </c>
      <c r="AT130" s="766" t="s">
        <v>1134</v>
      </c>
      <c r="AU130" s="747" t="s">
        <v>318</v>
      </c>
      <c r="AV130" s="747">
        <v>12</v>
      </c>
      <c r="AW130" s="775" t="s">
        <v>1083</v>
      </c>
      <c r="AX130" s="754" t="s">
        <v>47</v>
      </c>
      <c r="AY130" s="754" t="s">
        <v>47</v>
      </c>
      <c r="AZ130" s="751" t="s">
        <v>47</v>
      </c>
      <c r="BA130" s="751" t="s">
        <v>47</v>
      </c>
      <c r="BB130" s="751" t="s">
        <v>62</v>
      </c>
      <c r="BC130" s="751" t="s">
        <v>741</v>
      </c>
      <c r="BD130" s="751" t="s">
        <v>741</v>
      </c>
      <c r="BE130" s="751" t="s">
        <v>741</v>
      </c>
      <c r="BF130" s="751" t="s">
        <v>741</v>
      </c>
      <c r="BG130" s="751" t="s">
        <v>741</v>
      </c>
      <c r="BH130" s="751" t="s">
        <v>741</v>
      </c>
      <c r="BI130" s="751" t="s">
        <v>741</v>
      </c>
      <c r="BJ130" s="751" t="s">
        <v>741</v>
      </c>
      <c r="BK130" s="897"/>
      <c r="BL130" s="983"/>
      <c r="BM130" s="932"/>
      <c r="BN130" s="897"/>
      <c r="BO130" s="656" t="s">
        <v>1135</v>
      </c>
      <c r="BP130" s="650" t="s">
        <v>1136</v>
      </c>
      <c r="BQ130" s="650" t="s">
        <v>1137</v>
      </c>
      <c r="BR130" s="794" t="s">
        <v>1138</v>
      </c>
      <c r="BS130" s="650" t="s">
        <v>1139</v>
      </c>
      <c r="BT130" s="585"/>
      <c r="BU130" s="307"/>
      <c r="BV130" s="308"/>
      <c r="BW130" s="308"/>
      <c r="BX130" s="307"/>
      <c r="BY130" s="307"/>
      <c r="BZ130" s="307"/>
    </row>
    <row r="131" spans="1:78" ht="87.75" customHeight="1" x14ac:dyDescent="0.25">
      <c r="A131" s="978" t="s">
        <v>1140</v>
      </c>
      <c r="B131" s="959"/>
      <c r="C131" s="965"/>
      <c r="D131" s="913"/>
      <c r="E131" s="945"/>
      <c r="F131" s="913"/>
      <c r="G131" s="962"/>
      <c r="H131" s="913"/>
      <c r="I131" s="913"/>
      <c r="J131" s="913"/>
      <c r="K131" s="913"/>
      <c r="L131" s="908"/>
      <c r="M131" s="843"/>
      <c r="N131" s="842" t="s">
        <v>1141</v>
      </c>
      <c r="O131" s="975">
        <v>1</v>
      </c>
      <c r="P131" s="915" t="s">
        <v>1142</v>
      </c>
      <c r="Q131" s="302" t="s">
        <v>1076</v>
      </c>
      <c r="R131" s="766" t="s">
        <v>1143</v>
      </c>
      <c r="S131" s="44">
        <v>0.2</v>
      </c>
      <c r="T131" s="301" t="s">
        <v>960</v>
      </c>
      <c r="U131" s="298" t="s">
        <v>931</v>
      </c>
      <c r="V131" s="298" t="s">
        <v>931</v>
      </c>
      <c r="W131" s="298" t="s">
        <v>932</v>
      </c>
      <c r="X131" s="298" t="s">
        <v>931</v>
      </c>
      <c r="Y131" s="298" t="s">
        <v>931</v>
      </c>
      <c r="Z131" s="298" t="s">
        <v>931</v>
      </c>
      <c r="AA131" s="298" t="s">
        <v>931</v>
      </c>
      <c r="AB131" s="298" t="s">
        <v>931</v>
      </c>
      <c r="AC131" s="298" t="s">
        <v>931</v>
      </c>
      <c r="AD131" s="298" t="s">
        <v>931</v>
      </c>
      <c r="AE131" s="298" t="s">
        <v>931</v>
      </c>
      <c r="AF131" s="298" t="s">
        <v>931</v>
      </c>
      <c r="AG131" s="298" t="s">
        <v>931</v>
      </c>
      <c r="AH131" s="303" t="s">
        <v>741</v>
      </c>
      <c r="AI131" s="303" t="s">
        <v>741</v>
      </c>
      <c r="AJ131" s="702" t="s">
        <v>47</v>
      </c>
      <c r="AK131" s="702" t="s">
        <v>955</v>
      </c>
      <c r="AL131" s="702" t="s">
        <v>955</v>
      </c>
      <c r="AM131" s="702" t="s">
        <v>955</v>
      </c>
      <c r="AN131" s="702" t="s">
        <v>955</v>
      </c>
      <c r="AO131" s="702" t="s">
        <v>955</v>
      </c>
      <c r="AP131" s="702" t="s">
        <v>955</v>
      </c>
      <c r="AQ131" s="702" t="s">
        <v>955</v>
      </c>
      <c r="AR131" s="702" t="s">
        <v>955</v>
      </c>
      <c r="AS131" s="702" t="s">
        <v>955</v>
      </c>
      <c r="AT131" s="915" t="s">
        <v>1144</v>
      </c>
      <c r="AU131" s="872" t="s">
        <v>318</v>
      </c>
      <c r="AV131" s="912">
        <v>1</v>
      </c>
      <c r="AW131" s="884" t="s">
        <v>948</v>
      </c>
      <c r="AX131" s="881" t="s">
        <v>741</v>
      </c>
      <c r="AY131" s="881" t="s">
        <v>741</v>
      </c>
      <c r="AZ131" s="898" t="s">
        <v>62</v>
      </c>
      <c r="BA131" s="898" t="s">
        <v>62</v>
      </c>
      <c r="BB131" s="898" t="s">
        <v>62</v>
      </c>
      <c r="BC131" s="898" t="s">
        <v>741</v>
      </c>
      <c r="BD131" s="898" t="s">
        <v>741</v>
      </c>
      <c r="BE131" s="898" t="s">
        <v>741</v>
      </c>
      <c r="BF131" s="898" t="s">
        <v>741</v>
      </c>
      <c r="BG131" s="898" t="s">
        <v>741</v>
      </c>
      <c r="BH131" s="898" t="s">
        <v>741</v>
      </c>
      <c r="BI131" s="898" t="s">
        <v>741</v>
      </c>
      <c r="BJ131" s="898" t="s">
        <v>741</v>
      </c>
      <c r="BK131" s="896" t="s">
        <v>934</v>
      </c>
      <c r="BL131" s="981">
        <v>360000000</v>
      </c>
      <c r="BM131" s="932"/>
      <c r="BN131" s="896" t="s">
        <v>935</v>
      </c>
      <c r="BO131" s="564" t="s">
        <v>1145</v>
      </c>
      <c r="BP131" s="564" t="s">
        <v>1145</v>
      </c>
      <c r="BQ131" s="731" t="s">
        <v>1146</v>
      </c>
      <c r="BR131" s="793" t="s">
        <v>1146</v>
      </c>
      <c r="BS131" s="650" t="s">
        <v>1147</v>
      </c>
      <c r="BT131" s="813" t="s">
        <v>1146</v>
      </c>
      <c r="BU131" s="731" t="s">
        <v>1146</v>
      </c>
      <c r="BV131" s="731" t="s">
        <v>1146</v>
      </c>
      <c r="BW131" s="731" t="s">
        <v>1146</v>
      </c>
      <c r="BX131" s="731" t="s">
        <v>1146</v>
      </c>
      <c r="BY131" s="731" t="s">
        <v>1146</v>
      </c>
      <c r="BZ131" s="731" t="s">
        <v>1146</v>
      </c>
    </row>
    <row r="132" spans="1:78" ht="87.75" customHeight="1" x14ac:dyDescent="0.25">
      <c r="A132" s="979"/>
      <c r="B132" s="959"/>
      <c r="C132" s="965"/>
      <c r="D132" s="913"/>
      <c r="E132" s="945"/>
      <c r="F132" s="913"/>
      <c r="G132" s="962"/>
      <c r="H132" s="913"/>
      <c r="I132" s="913"/>
      <c r="J132" s="913"/>
      <c r="K132" s="913"/>
      <c r="L132" s="908"/>
      <c r="M132" s="843"/>
      <c r="N132" s="843"/>
      <c r="O132" s="976"/>
      <c r="P132" s="916"/>
      <c r="Q132" s="302" t="s">
        <v>1076</v>
      </c>
      <c r="R132" s="302" t="s">
        <v>1148</v>
      </c>
      <c r="S132" s="44">
        <v>0.3</v>
      </c>
      <c r="T132" s="301" t="s">
        <v>930</v>
      </c>
      <c r="U132" s="298" t="s">
        <v>931</v>
      </c>
      <c r="V132" s="298" t="s">
        <v>931</v>
      </c>
      <c r="W132" s="298" t="s">
        <v>931</v>
      </c>
      <c r="X132" s="298" t="s">
        <v>931</v>
      </c>
      <c r="Y132" s="298" t="s">
        <v>931</v>
      </c>
      <c r="Z132" s="298" t="s">
        <v>932</v>
      </c>
      <c r="AA132" s="298" t="s">
        <v>931</v>
      </c>
      <c r="AB132" s="298" t="s">
        <v>931</v>
      </c>
      <c r="AC132" s="298" t="s">
        <v>931</v>
      </c>
      <c r="AD132" s="298" t="s">
        <v>931</v>
      </c>
      <c r="AE132" s="298" t="s">
        <v>931</v>
      </c>
      <c r="AF132" s="298" t="s">
        <v>931</v>
      </c>
      <c r="AG132" s="298" t="s">
        <v>931</v>
      </c>
      <c r="AH132" s="303" t="s">
        <v>741</v>
      </c>
      <c r="AI132" s="303" t="s">
        <v>741</v>
      </c>
      <c r="AJ132" s="702" t="s">
        <v>741</v>
      </c>
      <c r="AK132" s="702" t="s">
        <v>741</v>
      </c>
      <c r="AL132" s="702" t="s">
        <v>47</v>
      </c>
      <c r="AM132" s="702" t="s">
        <v>741</v>
      </c>
      <c r="AN132" s="702" t="s">
        <v>741</v>
      </c>
      <c r="AO132" s="702" t="s">
        <v>741</v>
      </c>
      <c r="AP132" s="702" t="s">
        <v>741</v>
      </c>
      <c r="AQ132" s="702" t="s">
        <v>741</v>
      </c>
      <c r="AR132" s="702" t="s">
        <v>741</v>
      </c>
      <c r="AS132" s="702" t="s">
        <v>741</v>
      </c>
      <c r="AT132" s="916"/>
      <c r="AU132" s="848"/>
      <c r="AV132" s="913"/>
      <c r="AW132" s="886"/>
      <c r="AX132" s="882"/>
      <c r="AY132" s="882"/>
      <c r="AZ132" s="900"/>
      <c r="BA132" s="900"/>
      <c r="BB132" s="900"/>
      <c r="BC132" s="900"/>
      <c r="BD132" s="900"/>
      <c r="BE132" s="900"/>
      <c r="BF132" s="900"/>
      <c r="BG132" s="900"/>
      <c r="BH132" s="900"/>
      <c r="BI132" s="900"/>
      <c r="BJ132" s="900"/>
      <c r="BK132" s="908"/>
      <c r="BL132" s="982"/>
      <c r="BM132" s="932"/>
      <c r="BN132" s="908"/>
      <c r="BO132" s="564" t="s">
        <v>1145</v>
      </c>
      <c r="BP132" s="564" t="s">
        <v>1145</v>
      </c>
      <c r="BQ132" s="564" t="s">
        <v>1145</v>
      </c>
      <c r="BR132" s="796" t="s">
        <v>1149</v>
      </c>
      <c r="BS132" s="650" t="s">
        <v>1150</v>
      </c>
      <c r="BT132" s="585"/>
      <c r="BU132" s="307"/>
      <c r="BV132" s="308"/>
      <c r="BW132" s="308"/>
      <c r="BX132" s="307"/>
      <c r="BY132" s="307"/>
      <c r="BZ132" s="307"/>
    </row>
    <row r="133" spans="1:78" ht="71.25" customHeight="1" x14ac:dyDescent="0.25">
      <c r="A133" s="980"/>
      <c r="B133" s="959"/>
      <c r="C133" s="965"/>
      <c r="D133" s="913"/>
      <c r="E133" s="945"/>
      <c r="F133" s="914"/>
      <c r="G133" s="963"/>
      <c r="H133" s="914"/>
      <c r="I133" s="914"/>
      <c r="J133" s="914"/>
      <c r="K133" s="914"/>
      <c r="L133" s="897"/>
      <c r="M133" s="851"/>
      <c r="N133" s="851"/>
      <c r="O133" s="977"/>
      <c r="P133" s="917"/>
      <c r="Q133" s="765" t="s">
        <v>1076</v>
      </c>
      <c r="R133" s="765" t="s">
        <v>1151</v>
      </c>
      <c r="S133" s="43">
        <v>0.5</v>
      </c>
      <c r="T133" s="651" t="s">
        <v>1152</v>
      </c>
      <c r="U133" s="414" t="s">
        <v>931</v>
      </c>
      <c r="V133" s="414" t="s">
        <v>931</v>
      </c>
      <c r="W133" s="414" t="s">
        <v>931</v>
      </c>
      <c r="X133" s="414" t="s">
        <v>931</v>
      </c>
      <c r="Y133" s="414" t="s">
        <v>931</v>
      </c>
      <c r="Z133" s="414" t="s">
        <v>931</v>
      </c>
      <c r="AA133" s="414" t="s">
        <v>931</v>
      </c>
      <c r="AB133" s="415" t="s">
        <v>932</v>
      </c>
      <c r="AC133" s="415" t="s">
        <v>932</v>
      </c>
      <c r="AD133" s="415" t="s">
        <v>932</v>
      </c>
      <c r="AE133" s="415" t="s">
        <v>931</v>
      </c>
      <c r="AF133" s="414" t="s">
        <v>931</v>
      </c>
      <c r="AG133" s="414" t="s">
        <v>931</v>
      </c>
      <c r="AH133" s="303" t="s">
        <v>741</v>
      </c>
      <c r="AI133" s="303" t="s">
        <v>741</v>
      </c>
      <c r="AJ133" s="702" t="s">
        <v>741</v>
      </c>
      <c r="AK133" s="702" t="s">
        <v>741</v>
      </c>
      <c r="AL133" s="702" t="s">
        <v>741</v>
      </c>
      <c r="AM133" s="702" t="s">
        <v>741</v>
      </c>
      <c r="AN133" s="702" t="s">
        <v>741</v>
      </c>
      <c r="AO133" s="702" t="s">
        <v>741</v>
      </c>
      <c r="AP133" s="702" t="s">
        <v>741</v>
      </c>
      <c r="AQ133" s="702" t="s">
        <v>741</v>
      </c>
      <c r="AR133" s="702" t="s">
        <v>741</v>
      </c>
      <c r="AS133" s="702" t="s">
        <v>741</v>
      </c>
      <c r="AT133" s="917"/>
      <c r="AU133" s="849"/>
      <c r="AV133" s="914"/>
      <c r="AW133" s="885"/>
      <c r="AX133" s="883"/>
      <c r="AY133" s="883"/>
      <c r="AZ133" s="899"/>
      <c r="BA133" s="899"/>
      <c r="BB133" s="899"/>
      <c r="BC133" s="899"/>
      <c r="BD133" s="899"/>
      <c r="BE133" s="899"/>
      <c r="BF133" s="899"/>
      <c r="BG133" s="899"/>
      <c r="BH133" s="899"/>
      <c r="BI133" s="899"/>
      <c r="BJ133" s="899"/>
      <c r="BK133" s="897"/>
      <c r="BL133" s="983"/>
      <c r="BM133" s="934"/>
      <c r="BN133" s="897"/>
      <c r="BO133" s="564" t="s">
        <v>1145</v>
      </c>
      <c r="BP133" s="564" t="s">
        <v>1145</v>
      </c>
      <c r="BQ133" s="564" t="s">
        <v>1145</v>
      </c>
      <c r="BR133" s="796" t="s">
        <v>1149</v>
      </c>
      <c r="BS133" s="650" t="s">
        <v>1153</v>
      </c>
      <c r="BT133" s="585"/>
      <c r="BU133" s="307"/>
      <c r="BV133" s="308"/>
      <c r="BW133" s="308"/>
      <c r="BX133" s="307"/>
      <c r="BY133" s="307"/>
      <c r="BZ133" s="307"/>
    </row>
    <row r="134" spans="1:78" ht="27" customHeight="1" x14ac:dyDescent="0.25">
      <c r="A134" s="516"/>
      <c r="B134" s="959"/>
      <c r="C134" s="965"/>
      <c r="D134" s="913"/>
      <c r="E134" s="945"/>
      <c r="F134" s="448"/>
      <c r="G134" s="450"/>
      <c r="H134" s="448"/>
      <c r="I134" s="431"/>
      <c r="J134" s="432"/>
      <c r="K134" s="432"/>
      <c r="L134" s="433"/>
      <c r="M134" s="432"/>
      <c r="N134" s="434"/>
      <c r="O134" s="434"/>
      <c r="P134" s="657"/>
      <c r="Q134" s="546" t="s">
        <v>1154</v>
      </c>
      <c r="R134" s="535" t="s">
        <v>1155</v>
      </c>
      <c r="S134" s="435"/>
      <c r="T134" s="658"/>
      <c r="U134" s="432"/>
      <c r="V134" s="432"/>
      <c r="W134" s="432"/>
      <c r="X134" s="432"/>
      <c r="Y134" s="432"/>
      <c r="Z134" s="432"/>
      <c r="AA134" s="432"/>
      <c r="AB134" s="432"/>
      <c r="AC134" s="432"/>
      <c r="AD134" s="432"/>
      <c r="AE134" s="432"/>
      <c r="AF134" s="432"/>
      <c r="AG134" s="432"/>
      <c r="AH134" s="432"/>
      <c r="AI134" s="432"/>
      <c r="AJ134" s="432"/>
      <c r="AK134" s="432"/>
      <c r="AL134" s="432"/>
      <c r="AM134" s="432"/>
      <c r="AN134" s="432"/>
      <c r="AO134" s="432"/>
      <c r="AP134" s="432"/>
      <c r="AQ134" s="432"/>
      <c r="AR134" s="432"/>
      <c r="AS134" s="432"/>
      <c r="AT134" s="659"/>
      <c r="AU134" s="436"/>
      <c r="AV134" s="436"/>
      <c r="AW134" s="660"/>
      <c r="AX134" s="436"/>
      <c r="AY134" s="436"/>
      <c r="AZ134" s="722"/>
      <c r="BA134" s="722"/>
      <c r="BB134" s="722"/>
      <c r="BC134" s="722"/>
      <c r="BD134" s="722"/>
      <c r="BE134" s="722"/>
      <c r="BF134" s="722"/>
      <c r="BG134" s="722"/>
      <c r="BH134" s="722"/>
      <c r="BI134" s="722"/>
      <c r="BJ134" s="722"/>
      <c r="BK134" s="437"/>
      <c r="BL134" s="438"/>
      <c r="BM134" s="438"/>
      <c r="BN134" s="597"/>
      <c r="BO134" s="527"/>
      <c r="BP134" s="589"/>
      <c r="BQ134" s="475"/>
      <c r="BR134" s="797"/>
      <c r="BS134" s="589"/>
      <c r="BT134" s="814"/>
      <c r="BU134" s="475"/>
      <c r="BV134" s="476"/>
      <c r="BW134" s="476"/>
      <c r="BX134" s="475"/>
      <c r="BY134" s="475"/>
      <c r="BZ134" s="475"/>
    </row>
    <row r="135" spans="1:78" ht="72" customHeight="1" x14ac:dyDescent="0.25">
      <c r="A135" s="371" t="s">
        <v>1156</v>
      </c>
      <c r="B135" s="959"/>
      <c r="C135" s="965"/>
      <c r="D135" s="913"/>
      <c r="E135" s="945"/>
      <c r="F135" s="912" t="s">
        <v>1157</v>
      </c>
      <c r="G135" s="961" t="s">
        <v>1158</v>
      </c>
      <c r="H135" s="912" t="s">
        <v>1159</v>
      </c>
      <c r="I135" s="835" t="s">
        <v>612</v>
      </c>
      <c r="J135" s="835" t="s">
        <v>1160</v>
      </c>
      <c r="K135" s="835" t="s">
        <v>1161</v>
      </c>
      <c r="L135" s="896" t="s">
        <v>1162</v>
      </c>
      <c r="M135" s="912" t="s">
        <v>1163</v>
      </c>
      <c r="N135" s="915" t="s">
        <v>1164</v>
      </c>
      <c r="O135" s="1008">
        <v>1</v>
      </c>
      <c r="P135" s="758" t="s">
        <v>1165</v>
      </c>
      <c r="Q135" s="756" t="s">
        <v>1154</v>
      </c>
      <c r="R135" s="766" t="s">
        <v>1166</v>
      </c>
      <c r="S135" s="301">
        <v>0.15</v>
      </c>
      <c r="T135" s="661" t="s">
        <v>1167</v>
      </c>
      <c r="U135" s="296" t="s">
        <v>932</v>
      </c>
      <c r="V135" s="296" t="s">
        <v>931</v>
      </c>
      <c r="W135" s="296" t="s">
        <v>931</v>
      </c>
      <c r="X135" s="296" t="s">
        <v>931</v>
      </c>
      <c r="Y135" s="296" t="s">
        <v>932</v>
      </c>
      <c r="Z135" s="296" t="s">
        <v>931</v>
      </c>
      <c r="AA135" s="296" t="s">
        <v>931</v>
      </c>
      <c r="AB135" s="296" t="s">
        <v>931</v>
      </c>
      <c r="AC135" s="296" t="s">
        <v>932</v>
      </c>
      <c r="AD135" s="296" t="s">
        <v>931</v>
      </c>
      <c r="AE135" s="296" t="s">
        <v>931</v>
      </c>
      <c r="AF135" s="296" t="s">
        <v>931</v>
      </c>
      <c r="AG135" s="296" t="s">
        <v>931</v>
      </c>
      <c r="AH135" s="751" t="s">
        <v>47</v>
      </c>
      <c r="AI135" s="751" t="s">
        <v>741</v>
      </c>
      <c r="AJ135" s="702" t="s">
        <v>741</v>
      </c>
      <c r="AK135" s="702" t="s">
        <v>62</v>
      </c>
      <c r="AL135" s="702" t="s">
        <v>47</v>
      </c>
      <c r="AM135" s="702" t="s">
        <v>741</v>
      </c>
      <c r="AN135" s="702" t="s">
        <v>741</v>
      </c>
      <c r="AO135" s="702" t="s">
        <v>741</v>
      </c>
      <c r="AP135" s="702" t="s">
        <v>741</v>
      </c>
      <c r="AQ135" s="702" t="s">
        <v>741</v>
      </c>
      <c r="AR135" s="702" t="s">
        <v>741</v>
      </c>
      <c r="AS135" s="702" t="s">
        <v>741</v>
      </c>
      <c r="AT135" s="766" t="s">
        <v>1168</v>
      </c>
      <c r="AU135" s="417" t="s">
        <v>318</v>
      </c>
      <c r="AV135" s="418">
        <v>3</v>
      </c>
      <c r="AW135" s="775" t="s">
        <v>1169</v>
      </c>
      <c r="AX135" s="754" t="s">
        <v>47</v>
      </c>
      <c r="AY135" s="754" t="s">
        <v>741</v>
      </c>
      <c r="AZ135" s="751" t="s">
        <v>62</v>
      </c>
      <c r="BA135" s="751" t="s">
        <v>741</v>
      </c>
      <c r="BB135" s="751" t="s">
        <v>47</v>
      </c>
      <c r="BC135" s="751" t="s">
        <v>741</v>
      </c>
      <c r="BD135" s="751" t="s">
        <v>741</v>
      </c>
      <c r="BE135" s="751" t="s">
        <v>741</v>
      </c>
      <c r="BF135" s="751" t="s">
        <v>741</v>
      </c>
      <c r="BG135" s="751" t="s">
        <v>741</v>
      </c>
      <c r="BH135" s="751" t="s">
        <v>741</v>
      </c>
      <c r="BI135" s="751" t="s">
        <v>741</v>
      </c>
      <c r="BJ135" s="751" t="s">
        <v>741</v>
      </c>
      <c r="BK135" s="896" t="s">
        <v>934</v>
      </c>
      <c r="BL135" s="981">
        <v>15000000</v>
      </c>
      <c r="BM135" s="764"/>
      <c r="BN135" s="896" t="s">
        <v>1170</v>
      </c>
      <c r="BO135" s="662" t="s">
        <v>1171</v>
      </c>
      <c r="BP135" s="564" t="s">
        <v>1172</v>
      </c>
      <c r="BQ135" s="732" t="s">
        <v>1173</v>
      </c>
      <c r="BR135" s="798" t="s">
        <v>939</v>
      </c>
      <c r="BS135" s="564" t="s">
        <v>1174</v>
      </c>
      <c r="BT135" s="585" t="s">
        <v>1931</v>
      </c>
      <c r="BU135" s="307"/>
      <c r="BV135" s="308"/>
      <c r="BW135" s="308"/>
      <c r="BX135" s="307"/>
      <c r="BY135" s="307"/>
      <c r="BZ135" s="307"/>
    </row>
    <row r="136" spans="1:78" ht="77.25" customHeight="1" x14ac:dyDescent="0.25">
      <c r="A136" s="371" t="s">
        <v>1175</v>
      </c>
      <c r="B136" s="959"/>
      <c r="C136" s="965"/>
      <c r="D136" s="913"/>
      <c r="E136" s="945"/>
      <c r="F136" s="913"/>
      <c r="G136" s="962"/>
      <c r="H136" s="913"/>
      <c r="I136" s="837"/>
      <c r="J136" s="837"/>
      <c r="K136" s="837"/>
      <c r="L136" s="908"/>
      <c r="M136" s="913"/>
      <c r="N136" s="916"/>
      <c r="O136" s="1009"/>
      <c r="P136" s="375" t="s">
        <v>1165</v>
      </c>
      <c r="Q136" s="648" t="s">
        <v>1154</v>
      </c>
      <c r="R136" s="302" t="s">
        <v>1176</v>
      </c>
      <c r="S136" s="372">
        <v>0.15</v>
      </c>
      <c r="T136" s="663" t="s">
        <v>1177</v>
      </c>
      <c r="U136" s="296" t="s">
        <v>931</v>
      </c>
      <c r="V136" s="296" t="s">
        <v>931</v>
      </c>
      <c r="W136" s="296" t="s">
        <v>932</v>
      </c>
      <c r="X136" s="296" t="s">
        <v>931</v>
      </c>
      <c r="Y136" s="296" t="s">
        <v>931</v>
      </c>
      <c r="Z136" s="296" t="s">
        <v>931</v>
      </c>
      <c r="AA136" s="296" t="s">
        <v>931</v>
      </c>
      <c r="AB136" s="296" t="s">
        <v>931</v>
      </c>
      <c r="AC136" s="296" t="s">
        <v>932</v>
      </c>
      <c r="AD136" s="296" t="s">
        <v>931</v>
      </c>
      <c r="AE136" s="296" t="s">
        <v>931</v>
      </c>
      <c r="AF136" s="296" t="s">
        <v>931</v>
      </c>
      <c r="AG136" s="296" t="s">
        <v>931</v>
      </c>
      <c r="AH136" s="709" t="s">
        <v>741</v>
      </c>
      <c r="AI136" s="709" t="s">
        <v>62</v>
      </c>
      <c r="AJ136" s="702" t="s">
        <v>47</v>
      </c>
      <c r="AK136" s="702" t="s">
        <v>62</v>
      </c>
      <c r="AL136" s="702" t="s">
        <v>741</v>
      </c>
      <c r="AM136" s="702" t="s">
        <v>741</v>
      </c>
      <c r="AN136" s="702" t="s">
        <v>741</v>
      </c>
      <c r="AO136" s="702" t="s">
        <v>741</v>
      </c>
      <c r="AP136" s="702" t="s">
        <v>741</v>
      </c>
      <c r="AQ136" s="702" t="s">
        <v>741</v>
      </c>
      <c r="AR136" s="702" t="s">
        <v>741</v>
      </c>
      <c r="AS136" s="702" t="s">
        <v>741</v>
      </c>
      <c r="AT136" s="302" t="s">
        <v>1178</v>
      </c>
      <c r="AU136" s="376" t="s">
        <v>318</v>
      </c>
      <c r="AV136" s="322">
        <v>2</v>
      </c>
      <c r="AW136" s="647" t="s">
        <v>1179</v>
      </c>
      <c r="AX136" s="494" t="s">
        <v>741</v>
      </c>
      <c r="AY136" s="494" t="s">
        <v>62</v>
      </c>
      <c r="AZ136" s="709" t="s">
        <v>47</v>
      </c>
      <c r="BA136" s="709" t="s">
        <v>62</v>
      </c>
      <c r="BB136" s="709" t="s">
        <v>741</v>
      </c>
      <c r="BC136" s="709" t="s">
        <v>741</v>
      </c>
      <c r="BD136" s="709" t="s">
        <v>741</v>
      </c>
      <c r="BE136" s="709" t="s">
        <v>741</v>
      </c>
      <c r="BF136" s="709" t="s">
        <v>741</v>
      </c>
      <c r="BG136" s="709" t="s">
        <v>741</v>
      </c>
      <c r="BH136" s="709" t="s">
        <v>741</v>
      </c>
      <c r="BI136" s="709" t="s">
        <v>741</v>
      </c>
      <c r="BJ136" s="709" t="s">
        <v>741</v>
      </c>
      <c r="BK136" s="908"/>
      <c r="BL136" s="982"/>
      <c r="BM136" s="764"/>
      <c r="BN136" s="908"/>
      <c r="BO136" s="564" t="s">
        <v>1180</v>
      </c>
      <c r="BP136" s="564" t="s">
        <v>1181</v>
      </c>
      <c r="BQ136" s="634" t="s">
        <v>1182</v>
      </c>
      <c r="BR136" s="798" t="s">
        <v>1183</v>
      </c>
      <c r="BS136" s="564" t="s">
        <v>940</v>
      </c>
      <c r="BT136" s="585" t="s">
        <v>1932</v>
      </c>
      <c r="BU136" s="307"/>
      <c r="BV136" s="308"/>
      <c r="BW136" s="308"/>
      <c r="BX136" s="307"/>
      <c r="BY136" s="307"/>
      <c r="BZ136" s="307"/>
    </row>
    <row r="137" spans="1:78" ht="78.75" customHeight="1" x14ac:dyDescent="0.25">
      <c r="A137" s="371" t="s">
        <v>1184</v>
      </c>
      <c r="B137" s="959"/>
      <c r="C137" s="965"/>
      <c r="D137" s="913"/>
      <c r="E137" s="945"/>
      <c r="F137" s="913"/>
      <c r="G137" s="962"/>
      <c r="H137" s="913"/>
      <c r="I137" s="836"/>
      <c r="J137" s="836"/>
      <c r="K137" s="836"/>
      <c r="L137" s="897"/>
      <c r="M137" s="914"/>
      <c r="N137" s="917"/>
      <c r="O137" s="1010"/>
      <c r="P137" s="757" t="s">
        <v>1165</v>
      </c>
      <c r="Q137" s="755" t="s">
        <v>1154</v>
      </c>
      <c r="R137" s="765" t="s">
        <v>1185</v>
      </c>
      <c r="S137" s="381">
        <v>0.7</v>
      </c>
      <c r="T137" s="664" t="s">
        <v>1186</v>
      </c>
      <c r="U137" s="411" t="s">
        <v>931</v>
      </c>
      <c r="V137" s="411" t="s">
        <v>931</v>
      </c>
      <c r="W137" s="411" t="s">
        <v>931</v>
      </c>
      <c r="X137" s="411" t="s">
        <v>931</v>
      </c>
      <c r="Y137" s="411" t="s">
        <v>931</v>
      </c>
      <c r="Z137" s="411" t="s">
        <v>931</v>
      </c>
      <c r="AA137" s="411" t="s">
        <v>932</v>
      </c>
      <c r="AB137" s="411" t="s">
        <v>932</v>
      </c>
      <c r="AC137" s="411" t="s">
        <v>931</v>
      </c>
      <c r="AD137" s="411" t="s">
        <v>932</v>
      </c>
      <c r="AE137" s="411" t="s">
        <v>932</v>
      </c>
      <c r="AF137" s="411" t="s">
        <v>931</v>
      </c>
      <c r="AG137" s="411" t="s">
        <v>931</v>
      </c>
      <c r="AH137" s="749" t="s">
        <v>741</v>
      </c>
      <c r="AI137" s="749" t="s">
        <v>741</v>
      </c>
      <c r="AJ137" s="702" t="s">
        <v>741</v>
      </c>
      <c r="AK137" s="702" t="s">
        <v>62</v>
      </c>
      <c r="AL137" s="702" t="s">
        <v>741</v>
      </c>
      <c r="AM137" s="702" t="s">
        <v>741</v>
      </c>
      <c r="AN137" s="702" t="s">
        <v>741</v>
      </c>
      <c r="AO137" s="702" t="s">
        <v>741</v>
      </c>
      <c r="AP137" s="702" t="s">
        <v>741</v>
      </c>
      <c r="AQ137" s="702" t="s">
        <v>741</v>
      </c>
      <c r="AR137" s="702" t="s">
        <v>741</v>
      </c>
      <c r="AS137" s="702" t="s">
        <v>741</v>
      </c>
      <c r="AT137" s="765" t="s">
        <v>632</v>
      </c>
      <c r="AU137" s="412" t="s">
        <v>318</v>
      </c>
      <c r="AV137" s="413">
        <v>4</v>
      </c>
      <c r="AW137" s="774" t="s">
        <v>1187</v>
      </c>
      <c r="AX137" s="752" t="s">
        <v>741</v>
      </c>
      <c r="AY137" s="752" t="s">
        <v>741</v>
      </c>
      <c r="AZ137" s="749" t="s">
        <v>62</v>
      </c>
      <c r="BA137" s="749" t="s">
        <v>741</v>
      </c>
      <c r="BB137" s="749" t="s">
        <v>741</v>
      </c>
      <c r="BC137" s="749" t="s">
        <v>741</v>
      </c>
      <c r="BD137" s="749" t="s">
        <v>741</v>
      </c>
      <c r="BE137" s="749" t="s">
        <v>741</v>
      </c>
      <c r="BF137" s="749" t="s">
        <v>741</v>
      </c>
      <c r="BG137" s="749" t="s">
        <v>741</v>
      </c>
      <c r="BH137" s="749" t="s">
        <v>741</v>
      </c>
      <c r="BI137" s="749" t="s">
        <v>741</v>
      </c>
      <c r="BJ137" s="749" t="s">
        <v>741</v>
      </c>
      <c r="BK137" s="897"/>
      <c r="BL137" s="983"/>
      <c r="BM137" s="764"/>
      <c r="BN137" s="897"/>
      <c r="BO137" s="564" t="s">
        <v>1180</v>
      </c>
      <c r="BP137" s="564" t="s">
        <v>1188</v>
      </c>
      <c r="BQ137" s="732" t="s">
        <v>1189</v>
      </c>
      <c r="BR137" s="798" t="s">
        <v>1190</v>
      </c>
      <c r="BS137" s="564" t="s">
        <v>940</v>
      </c>
      <c r="BT137" s="585" t="s">
        <v>1933</v>
      </c>
      <c r="BU137" s="307"/>
      <c r="BV137" s="308"/>
      <c r="BW137" s="308"/>
      <c r="BX137" s="307"/>
      <c r="BY137" s="307"/>
      <c r="BZ137" s="307"/>
    </row>
    <row r="138" spans="1:78" ht="25.5" customHeight="1" x14ac:dyDescent="0.25">
      <c r="A138" s="517"/>
      <c r="B138" s="959"/>
      <c r="C138" s="965"/>
      <c r="D138" s="913"/>
      <c r="E138" s="945"/>
      <c r="F138" s="913"/>
      <c r="G138" s="962"/>
      <c r="H138" s="913"/>
      <c r="I138" s="439"/>
      <c r="J138" s="440"/>
      <c r="K138" s="440"/>
      <c r="L138" s="441"/>
      <c r="M138" s="442"/>
      <c r="N138" s="443"/>
      <c r="O138" s="443"/>
      <c r="P138" s="536"/>
      <c r="Q138" s="547" t="s">
        <v>1191</v>
      </c>
      <c r="R138" s="536" t="s">
        <v>1192</v>
      </c>
      <c r="S138" s="507" t="s">
        <v>1193</v>
      </c>
      <c r="T138" s="558" t="s">
        <v>1194</v>
      </c>
      <c r="U138" s="440"/>
      <c r="V138" s="440"/>
      <c r="W138" s="440"/>
      <c r="X138" s="440"/>
      <c r="Y138" s="440"/>
      <c r="Z138" s="440"/>
      <c r="AA138" s="440"/>
      <c r="AB138" s="440"/>
      <c r="AC138" s="440"/>
      <c r="AD138" s="440"/>
      <c r="AE138" s="440"/>
      <c r="AF138" s="440"/>
      <c r="AG138" s="440"/>
      <c r="AH138" s="440"/>
      <c r="AI138" s="440"/>
      <c r="AJ138" s="440"/>
      <c r="AK138" s="440"/>
      <c r="AL138" s="440"/>
      <c r="AM138" s="440"/>
      <c r="AN138" s="440"/>
      <c r="AO138" s="440"/>
      <c r="AP138" s="440"/>
      <c r="AQ138" s="440"/>
      <c r="AR138" s="440"/>
      <c r="AS138" s="440"/>
      <c r="AT138" s="665"/>
      <c r="AU138" s="444"/>
      <c r="AV138" s="444"/>
      <c r="AW138" s="665"/>
      <c r="AX138" s="444"/>
      <c r="AY138" s="444"/>
      <c r="AZ138" s="723"/>
      <c r="BA138" s="723"/>
      <c r="BB138" s="723"/>
      <c r="BC138" s="723"/>
      <c r="BD138" s="723"/>
      <c r="BE138" s="723"/>
      <c r="BF138" s="723"/>
      <c r="BG138" s="723"/>
      <c r="BH138" s="723"/>
      <c r="BI138" s="723"/>
      <c r="BJ138" s="723"/>
      <c r="BK138" s="445"/>
      <c r="BL138" s="446"/>
      <c r="BM138" s="446"/>
      <c r="BN138" s="598"/>
      <c r="BO138" s="528"/>
      <c r="BP138" s="590"/>
      <c r="BQ138" s="484"/>
      <c r="BR138" s="799"/>
      <c r="BS138" s="590"/>
      <c r="BT138" s="815"/>
      <c r="BU138" s="484"/>
      <c r="BV138" s="485"/>
      <c r="BW138" s="485"/>
      <c r="BX138" s="484"/>
      <c r="BY138" s="484"/>
      <c r="BZ138" s="484"/>
    </row>
    <row r="139" spans="1:78" ht="141.75" x14ac:dyDescent="0.25">
      <c r="A139" s="518" t="s">
        <v>1195</v>
      </c>
      <c r="B139" s="959"/>
      <c r="C139" s="965"/>
      <c r="D139" s="913"/>
      <c r="E139" s="945"/>
      <c r="F139" s="913"/>
      <c r="G139" s="962"/>
      <c r="H139" s="913"/>
      <c r="I139" s="745" t="s">
        <v>1196</v>
      </c>
      <c r="J139" s="745" t="s">
        <v>1197</v>
      </c>
      <c r="K139" s="745" t="s">
        <v>1161</v>
      </c>
      <c r="L139" s="896" t="s">
        <v>1162</v>
      </c>
      <c r="M139" s="386" t="s">
        <v>1198</v>
      </c>
      <c r="N139" s="769" t="s">
        <v>1199</v>
      </c>
      <c r="O139" s="374">
        <v>0.95</v>
      </c>
      <c r="P139" s="758" t="s">
        <v>520</v>
      </c>
      <c r="Q139" s="758" t="s">
        <v>1200</v>
      </c>
      <c r="R139" s="766" t="s">
        <v>1201</v>
      </c>
      <c r="S139" s="384">
        <v>1</v>
      </c>
      <c r="T139" s="301" t="s">
        <v>1083</v>
      </c>
      <c r="U139" s="296" t="s">
        <v>932</v>
      </c>
      <c r="V139" s="296" t="s">
        <v>932</v>
      </c>
      <c r="W139" s="296" t="s">
        <v>932</v>
      </c>
      <c r="X139" s="296" t="s">
        <v>932</v>
      </c>
      <c r="Y139" s="296" t="s">
        <v>932</v>
      </c>
      <c r="Z139" s="296" t="s">
        <v>932</v>
      </c>
      <c r="AA139" s="296" t="s">
        <v>932</v>
      </c>
      <c r="AB139" s="296" t="s">
        <v>932</v>
      </c>
      <c r="AC139" s="296" t="s">
        <v>932</v>
      </c>
      <c r="AD139" s="296" t="s">
        <v>932</v>
      </c>
      <c r="AE139" s="296" t="s">
        <v>932</v>
      </c>
      <c r="AF139" s="296" t="s">
        <v>932</v>
      </c>
      <c r="AG139" s="296" t="s">
        <v>932</v>
      </c>
      <c r="AH139" s="749" t="s">
        <v>47</v>
      </c>
      <c r="AI139" s="749" t="s">
        <v>47</v>
      </c>
      <c r="AJ139" s="702" t="s">
        <v>47</v>
      </c>
      <c r="AK139" s="702" t="s">
        <v>47</v>
      </c>
      <c r="AL139" s="702" t="s">
        <v>47</v>
      </c>
      <c r="AM139" s="702" t="s">
        <v>741</v>
      </c>
      <c r="AN139" s="702" t="s">
        <v>741</v>
      </c>
      <c r="AO139" s="702" t="s">
        <v>741</v>
      </c>
      <c r="AP139" s="702" t="s">
        <v>741</v>
      </c>
      <c r="AQ139" s="702" t="s">
        <v>741</v>
      </c>
      <c r="AR139" s="702" t="s">
        <v>741</v>
      </c>
      <c r="AS139" s="702" t="s">
        <v>741</v>
      </c>
      <c r="AT139" s="766" t="s">
        <v>1202</v>
      </c>
      <c r="AU139" s="380">
        <v>0.95</v>
      </c>
      <c r="AV139" s="380">
        <v>1</v>
      </c>
      <c r="AW139" s="766" t="s">
        <v>996</v>
      </c>
      <c r="AX139" s="754" t="s">
        <v>62</v>
      </c>
      <c r="AY139" s="494" t="s">
        <v>62</v>
      </c>
      <c r="AZ139" s="709" t="s">
        <v>62</v>
      </c>
      <c r="BA139" s="709" t="s">
        <v>62</v>
      </c>
      <c r="BB139" s="709" t="s">
        <v>62</v>
      </c>
      <c r="BC139" s="709" t="s">
        <v>741</v>
      </c>
      <c r="BD139" s="709" t="s">
        <v>741</v>
      </c>
      <c r="BE139" s="709" t="s">
        <v>741</v>
      </c>
      <c r="BF139" s="709" t="s">
        <v>741</v>
      </c>
      <c r="BG139" s="709" t="s">
        <v>741</v>
      </c>
      <c r="BH139" s="709" t="s">
        <v>741</v>
      </c>
      <c r="BI139" s="709" t="s">
        <v>741</v>
      </c>
      <c r="BJ139" s="709" t="s">
        <v>741</v>
      </c>
      <c r="BK139" s="763" t="s">
        <v>1203</v>
      </c>
      <c r="BL139" s="584"/>
      <c r="BM139" s="583"/>
      <c r="BN139" s="762" t="s">
        <v>1204</v>
      </c>
      <c r="BO139" s="564" t="s">
        <v>1205</v>
      </c>
      <c r="BP139" s="564" t="s">
        <v>1206</v>
      </c>
      <c r="BQ139" s="564" t="s">
        <v>1207</v>
      </c>
      <c r="BR139" s="800" t="s">
        <v>1208</v>
      </c>
      <c r="BS139" s="564" t="s">
        <v>1209</v>
      </c>
      <c r="BT139" s="585"/>
      <c r="BU139" s="307"/>
      <c r="BV139" s="308"/>
      <c r="BW139" s="308"/>
      <c r="BX139" s="307"/>
      <c r="BY139" s="307"/>
      <c r="BZ139" s="307"/>
    </row>
    <row r="140" spans="1:78" ht="69.75" customHeight="1" x14ac:dyDescent="0.25">
      <c r="A140" s="518" t="s">
        <v>1210</v>
      </c>
      <c r="B140" s="959"/>
      <c r="C140" s="965"/>
      <c r="D140" s="913"/>
      <c r="E140" s="945"/>
      <c r="F140" s="913"/>
      <c r="G140" s="962"/>
      <c r="H140" s="913"/>
      <c r="I140" s="835" t="s">
        <v>1211</v>
      </c>
      <c r="J140" s="835" t="s">
        <v>1212</v>
      </c>
      <c r="K140" s="835" t="s">
        <v>1213</v>
      </c>
      <c r="L140" s="908"/>
      <c r="M140" s="912" t="s">
        <v>1214</v>
      </c>
      <c r="N140" s="1023" t="s">
        <v>1215</v>
      </c>
      <c r="O140" s="888">
        <v>1</v>
      </c>
      <c r="P140" s="877" t="s">
        <v>1213</v>
      </c>
      <c r="Q140" s="375" t="s">
        <v>1191</v>
      </c>
      <c r="R140" s="302" t="s">
        <v>1216</v>
      </c>
      <c r="S140" s="447">
        <v>0.2</v>
      </c>
      <c r="T140" s="372" t="s">
        <v>1217</v>
      </c>
      <c r="U140" s="298" t="s">
        <v>932</v>
      </c>
      <c r="V140" s="298" t="s">
        <v>932</v>
      </c>
      <c r="W140" s="298" t="s">
        <v>931</v>
      </c>
      <c r="X140" s="298" t="s">
        <v>931</v>
      </c>
      <c r="Y140" s="298" t="s">
        <v>931</v>
      </c>
      <c r="Z140" s="298" t="s">
        <v>931</v>
      </c>
      <c r="AA140" s="298" t="s">
        <v>931</v>
      </c>
      <c r="AB140" s="298" t="s">
        <v>931</v>
      </c>
      <c r="AC140" s="298" t="s">
        <v>931</v>
      </c>
      <c r="AD140" s="298" t="s">
        <v>931</v>
      </c>
      <c r="AE140" s="298" t="s">
        <v>931</v>
      </c>
      <c r="AF140" s="298" t="s">
        <v>931</v>
      </c>
      <c r="AG140" s="298" t="s">
        <v>931</v>
      </c>
      <c r="AH140" s="749" t="s">
        <v>47</v>
      </c>
      <c r="AI140" s="749" t="s">
        <v>47</v>
      </c>
      <c r="AJ140" s="702" t="s">
        <v>955</v>
      </c>
      <c r="AK140" s="702" t="s">
        <v>955</v>
      </c>
      <c r="AL140" s="702" t="s">
        <v>955</v>
      </c>
      <c r="AM140" s="702" t="s">
        <v>955</v>
      </c>
      <c r="AN140" s="702" t="s">
        <v>955</v>
      </c>
      <c r="AO140" s="702" t="s">
        <v>955</v>
      </c>
      <c r="AP140" s="702" t="s">
        <v>955</v>
      </c>
      <c r="AQ140" s="702" t="s">
        <v>955</v>
      </c>
      <c r="AR140" s="702" t="s">
        <v>955</v>
      </c>
      <c r="AS140" s="702" t="s">
        <v>955</v>
      </c>
      <c r="AT140" s="302" t="s">
        <v>1218</v>
      </c>
      <c r="AU140" s="379">
        <v>1</v>
      </c>
      <c r="AV140" s="379">
        <v>1</v>
      </c>
      <c r="AW140" s="302" t="s">
        <v>954</v>
      </c>
      <c r="AX140" s="754" t="s">
        <v>62</v>
      </c>
      <c r="AY140" s="494" t="s">
        <v>47</v>
      </c>
      <c r="AZ140" s="709" t="s">
        <v>955</v>
      </c>
      <c r="BA140" s="709" t="s">
        <v>955</v>
      </c>
      <c r="BB140" s="709" t="s">
        <v>955</v>
      </c>
      <c r="BC140" s="709" t="s">
        <v>741</v>
      </c>
      <c r="BD140" s="709" t="s">
        <v>741</v>
      </c>
      <c r="BE140" s="709" t="s">
        <v>741</v>
      </c>
      <c r="BF140" s="709" t="s">
        <v>741</v>
      </c>
      <c r="BG140" s="709" t="s">
        <v>741</v>
      </c>
      <c r="BH140" s="709" t="s">
        <v>741</v>
      </c>
      <c r="BI140" s="709" t="s">
        <v>741</v>
      </c>
      <c r="BJ140" s="709" t="s">
        <v>741</v>
      </c>
      <c r="BK140" s="892" t="s">
        <v>934</v>
      </c>
      <c r="BL140" s="891">
        <v>30000000</v>
      </c>
      <c r="BM140" s="891">
        <v>1000000000</v>
      </c>
      <c r="BN140" s="986" t="s">
        <v>1219</v>
      </c>
      <c r="BO140" s="585" t="s">
        <v>1220</v>
      </c>
      <c r="BP140" s="564" t="s">
        <v>56</v>
      </c>
      <c r="BQ140" s="564" t="s">
        <v>56</v>
      </c>
      <c r="BR140" s="791" t="s">
        <v>1021</v>
      </c>
      <c r="BS140" s="564" t="s">
        <v>1021</v>
      </c>
      <c r="BT140" s="585"/>
      <c r="BU140" s="307"/>
      <c r="BV140" s="308"/>
      <c r="BW140" s="308"/>
      <c r="BX140" s="307"/>
      <c r="BY140" s="307"/>
      <c r="BZ140" s="307"/>
    </row>
    <row r="141" spans="1:78" ht="56.25" customHeight="1" x14ac:dyDescent="0.25">
      <c r="A141" s="518" t="s">
        <v>1221</v>
      </c>
      <c r="B141" s="959"/>
      <c r="C141" s="965"/>
      <c r="D141" s="913"/>
      <c r="E141" s="945"/>
      <c r="F141" s="913"/>
      <c r="G141" s="962"/>
      <c r="H141" s="913"/>
      <c r="I141" s="837"/>
      <c r="J141" s="837"/>
      <c r="K141" s="837"/>
      <c r="L141" s="908"/>
      <c r="M141" s="913"/>
      <c r="N141" s="1024"/>
      <c r="O141" s="889"/>
      <c r="P141" s="950"/>
      <c r="Q141" s="375" t="s">
        <v>1191</v>
      </c>
      <c r="R141" s="302" t="s">
        <v>1222</v>
      </c>
      <c r="S141" s="447">
        <v>0.2</v>
      </c>
      <c r="T141" s="372" t="s">
        <v>1223</v>
      </c>
      <c r="U141" s="298" t="s">
        <v>932</v>
      </c>
      <c r="V141" s="298" t="s">
        <v>932</v>
      </c>
      <c r="W141" s="298" t="s">
        <v>932</v>
      </c>
      <c r="X141" s="298" t="s">
        <v>931</v>
      </c>
      <c r="Y141" s="298" t="s">
        <v>931</v>
      </c>
      <c r="Z141" s="298" t="s">
        <v>931</v>
      </c>
      <c r="AA141" s="298" t="s">
        <v>931</v>
      </c>
      <c r="AB141" s="298" t="s">
        <v>931</v>
      </c>
      <c r="AC141" s="298" t="s">
        <v>931</v>
      </c>
      <c r="AD141" s="298" t="s">
        <v>931</v>
      </c>
      <c r="AE141" s="298" t="s">
        <v>931</v>
      </c>
      <c r="AF141" s="298" t="s">
        <v>931</v>
      </c>
      <c r="AG141" s="298" t="s">
        <v>931</v>
      </c>
      <c r="AH141" s="749" t="s">
        <v>47</v>
      </c>
      <c r="AI141" s="749" t="s">
        <v>47</v>
      </c>
      <c r="AJ141" s="702" t="s">
        <v>47</v>
      </c>
      <c r="AK141" s="702" t="s">
        <v>955</v>
      </c>
      <c r="AL141" s="702" t="s">
        <v>955</v>
      </c>
      <c r="AM141" s="702" t="s">
        <v>955</v>
      </c>
      <c r="AN141" s="702" t="s">
        <v>955</v>
      </c>
      <c r="AO141" s="702" t="s">
        <v>955</v>
      </c>
      <c r="AP141" s="702" t="s">
        <v>955</v>
      </c>
      <c r="AQ141" s="702" t="s">
        <v>955</v>
      </c>
      <c r="AR141" s="702" t="s">
        <v>955</v>
      </c>
      <c r="AS141" s="702" t="s">
        <v>955</v>
      </c>
      <c r="AT141" s="302" t="s">
        <v>1224</v>
      </c>
      <c r="AU141" s="379" t="s">
        <v>318</v>
      </c>
      <c r="AV141" s="379">
        <v>1</v>
      </c>
      <c r="AW141" s="302" t="s">
        <v>960</v>
      </c>
      <c r="AX141" s="754" t="s">
        <v>62</v>
      </c>
      <c r="AY141" s="494" t="s">
        <v>62</v>
      </c>
      <c r="AZ141" s="709" t="s">
        <v>47</v>
      </c>
      <c r="BA141" s="709" t="s">
        <v>955</v>
      </c>
      <c r="BB141" s="709" t="s">
        <v>955</v>
      </c>
      <c r="BC141" s="709" t="s">
        <v>741</v>
      </c>
      <c r="BD141" s="709" t="s">
        <v>741</v>
      </c>
      <c r="BE141" s="709" t="s">
        <v>741</v>
      </c>
      <c r="BF141" s="709" t="s">
        <v>741</v>
      </c>
      <c r="BG141" s="709" t="s">
        <v>741</v>
      </c>
      <c r="BH141" s="709" t="s">
        <v>741</v>
      </c>
      <c r="BI141" s="709" t="s">
        <v>741</v>
      </c>
      <c r="BJ141" s="709" t="s">
        <v>741</v>
      </c>
      <c r="BK141" s="892"/>
      <c r="BL141" s="891"/>
      <c r="BM141" s="891"/>
      <c r="BN141" s="986"/>
      <c r="BO141" s="585" t="s">
        <v>1225</v>
      </c>
      <c r="BP141" s="564" t="s">
        <v>1226</v>
      </c>
      <c r="BQ141" s="564" t="s">
        <v>56</v>
      </c>
      <c r="BR141" s="791" t="s">
        <v>1021</v>
      </c>
      <c r="BS141" s="564" t="s">
        <v>1021</v>
      </c>
      <c r="BT141" s="585"/>
      <c r="BU141" s="307"/>
      <c r="BV141" s="308"/>
      <c r="BW141" s="308"/>
      <c r="BX141" s="307"/>
      <c r="BY141" s="307"/>
      <c r="BZ141" s="307"/>
    </row>
    <row r="142" spans="1:78" ht="116.25" customHeight="1" x14ac:dyDescent="0.25">
      <c r="A142" s="518" t="s">
        <v>1227</v>
      </c>
      <c r="B142" s="959"/>
      <c r="C142" s="965"/>
      <c r="D142" s="913"/>
      <c r="E142" s="945"/>
      <c r="F142" s="913"/>
      <c r="G142" s="962"/>
      <c r="H142" s="913"/>
      <c r="I142" s="837"/>
      <c r="J142" s="837"/>
      <c r="K142" s="837"/>
      <c r="L142" s="908"/>
      <c r="M142" s="913"/>
      <c r="N142" s="1024"/>
      <c r="O142" s="889"/>
      <c r="P142" s="950"/>
      <c r="Q142" s="375" t="s">
        <v>1191</v>
      </c>
      <c r="R142" s="302" t="s">
        <v>1228</v>
      </c>
      <c r="S142" s="447">
        <v>0.4</v>
      </c>
      <c r="T142" s="372" t="s">
        <v>1083</v>
      </c>
      <c r="U142" s="298" t="s">
        <v>932</v>
      </c>
      <c r="V142" s="298" t="s">
        <v>932</v>
      </c>
      <c r="W142" s="298" t="s">
        <v>932</v>
      </c>
      <c r="X142" s="298" t="s">
        <v>932</v>
      </c>
      <c r="Y142" s="298" t="s">
        <v>932</v>
      </c>
      <c r="Z142" s="298" t="s">
        <v>932</v>
      </c>
      <c r="AA142" s="298" t="s">
        <v>932</v>
      </c>
      <c r="AB142" s="298" t="s">
        <v>932</v>
      </c>
      <c r="AC142" s="298" t="s">
        <v>932</v>
      </c>
      <c r="AD142" s="298" t="s">
        <v>932</v>
      </c>
      <c r="AE142" s="298" t="s">
        <v>932</v>
      </c>
      <c r="AF142" s="298" t="s">
        <v>932</v>
      </c>
      <c r="AG142" s="298" t="s">
        <v>931</v>
      </c>
      <c r="AH142" s="749" t="s">
        <v>47</v>
      </c>
      <c r="AI142" s="749" t="s">
        <v>47</v>
      </c>
      <c r="AJ142" s="702" t="s">
        <v>47</v>
      </c>
      <c r="AK142" s="702" t="s">
        <v>47</v>
      </c>
      <c r="AL142" s="702" t="s">
        <v>47</v>
      </c>
      <c r="AM142" s="702" t="s">
        <v>741</v>
      </c>
      <c r="AN142" s="702" t="s">
        <v>741</v>
      </c>
      <c r="AO142" s="702" t="s">
        <v>741</v>
      </c>
      <c r="AP142" s="702" t="s">
        <v>741</v>
      </c>
      <c r="AQ142" s="702" t="s">
        <v>741</v>
      </c>
      <c r="AR142" s="702" t="s">
        <v>741</v>
      </c>
      <c r="AS142" s="702" t="s">
        <v>741</v>
      </c>
      <c r="AT142" s="302" t="s">
        <v>1229</v>
      </c>
      <c r="AU142" s="353" t="s">
        <v>1164</v>
      </c>
      <c r="AV142" s="378">
        <v>1</v>
      </c>
      <c r="AW142" s="302" t="s">
        <v>996</v>
      </c>
      <c r="AX142" s="754" t="s">
        <v>62</v>
      </c>
      <c r="AY142" s="494" t="s">
        <v>62</v>
      </c>
      <c r="AZ142" s="709" t="s">
        <v>62</v>
      </c>
      <c r="BA142" s="709" t="s">
        <v>62</v>
      </c>
      <c r="BB142" s="709" t="s">
        <v>62</v>
      </c>
      <c r="BC142" s="709" t="s">
        <v>741</v>
      </c>
      <c r="BD142" s="709" t="s">
        <v>741</v>
      </c>
      <c r="BE142" s="709" t="s">
        <v>741</v>
      </c>
      <c r="BF142" s="709" t="s">
        <v>741</v>
      </c>
      <c r="BG142" s="709" t="s">
        <v>741</v>
      </c>
      <c r="BH142" s="709" t="s">
        <v>741</v>
      </c>
      <c r="BI142" s="709" t="s">
        <v>741</v>
      </c>
      <c r="BJ142" s="709" t="s">
        <v>741</v>
      </c>
      <c r="BK142" s="892"/>
      <c r="BL142" s="891"/>
      <c r="BM142" s="891"/>
      <c r="BN142" s="986"/>
      <c r="BO142" s="585" t="s">
        <v>1230</v>
      </c>
      <c r="BP142" s="564" t="s">
        <v>1231</v>
      </c>
      <c r="BQ142" s="564" t="s">
        <v>1232</v>
      </c>
      <c r="BR142" s="800" t="s">
        <v>1233</v>
      </c>
      <c r="BS142" s="564" t="s">
        <v>1234</v>
      </c>
      <c r="BT142" s="585"/>
      <c r="BU142" s="307"/>
      <c r="BV142" s="308"/>
      <c r="BW142" s="308"/>
      <c r="BX142" s="307"/>
      <c r="BY142" s="307"/>
      <c r="BZ142" s="307"/>
    </row>
    <row r="143" spans="1:78" ht="69" customHeight="1" x14ac:dyDescent="0.25">
      <c r="A143" s="518" t="s">
        <v>1235</v>
      </c>
      <c r="B143" s="959"/>
      <c r="C143" s="965"/>
      <c r="D143" s="913"/>
      <c r="E143" s="945"/>
      <c r="F143" s="913"/>
      <c r="G143" s="962"/>
      <c r="H143" s="913"/>
      <c r="I143" s="836"/>
      <c r="J143" s="837"/>
      <c r="K143" s="836"/>
      <c r="L143" s="908"/>
      <c r="M143" s="913"/>
      <c r="N143" s="1024"/>
      <c r="O143" s="890"/>
      <c r="P143" s="878"/>
      <c r="Q143" s="375" t="s">
        <v>1191</v>
      </c>
      <c r="R143" s="302" t="s">
        <v>1236</v>
      </c>
      <c r="S143" s="447">
        <v>0.2</v>
      </c>
      <c r="T143" s="372" t="s">
        <v>1237</v>
      </c>
      <c r="U143" s="298" t="s">
        <v>931</v>
      </c>
      <c r="V143" s="298" t="s">
        <v>931</v>
      </c>
      <c r="W143" s="298" t="s">
        <v>931</v>
      </c>
      <c r="X143" s="298" t="s">
        <v>932</v>
      </c>
      <c r="Y143" s="298" t="s">
        <v>931</v>
      </c>
      <c r="Z143" s="298" t="s">
        <v>931</v>
      </c>
      <c r="AA143" s="298" t="s">
        <v>932</v>
      </c>
      <c r="AB143" s="298" t="s">
        <v>931</v>
      </c>
      <c r="AC143" s="298" t="s">
        <v>931</v>
      </c>
      <c r="AD143" s="298" t="s">
        <v>932</v>
      </c>
      <c r="AE143" s="298" t="s">
        <v>931</v>
      </c>
      <c r="AF143" s="298" t="s">
        <v>931</v>
      </c>
      <c r="AG143" s="298" t="s">
        <v>932</v>
      </c>
      <c r="AH143" s="749" t="s">
        <v>741</v>
      </c>
      <c r="AI143" s="749" t="s">
        <v>741</v>
      </c>
      <c r="AJ143" s="702" t="s">
        <v>741</v>
      </c>
      <c r="AK143" s="702" t="s">
        <v>47</v>
      </c>
      <c r="AL143" s="702" t="s">
        <v>741</v>
      </c>
      <c r="AM143" s="702" t="s">
        <v>741</v>
      </c>
      <c r="AN143" s="702" t="s">
        <v>741</v>
      </c>
      <c r="AO143" s="702" t="s">
        <v>741</v>
      </c>
      <c r="AP143" s="702" t="s">
        <v>741</v>
      </c>
      <c r="AQ143" s="702" t="s">
        <v>741</v>
      </c>
      <c r="AR143" s="702" t="s">
        <v>741</v>
      </c>
      <c r="AS143" s="702" t="s">
        <v>741</v>
      </c>
      <c r="AT143" s="302" t="s">
        <v>1238</v>
      </c>
      <c r="AU143" s="373" t="s">
        <v>318</v>
      </c>
      <c r="AV143" s="379">
        <v>4</v>
      </c>
      <c r="AW143" s="302" t="s">
        <v>1239</v>
      </c>
      <c r="AX143" s="494" t="s">
        <v>741</v>
      </c>
      <c r="AY143" s="494" t="s">
        <v>741</v>
      </c>
      <c r="AZ143" s="709" t="s">
        <v>741</v>
      </c>
      <c r="BA143" s="709" t="s">
        <v>47</v>
      </c>
      <c r="BB143" s="709" t="s">
        <v>741</v>
      </c>
      <c r="BC143" s="709" t="s">
        <v>741</v>
      </c>
      <c r="BD143" s="709" t="s">
        <v>741</v>
      </c>
      <c r="BE143" s="709" t="s">
        <v>741</v>
      </c>
      <c r="BF143" s="709" t="s">
        <v>741</v>
      </c>
      <c r="BG143" s="709" t="s">
        <v>741</v>
      </c>
      <c r="BH143" s="709" t="s">
        <v>741</v>
      </c>
      <c r="BI143" s="709" t="s">
        <v>741</v>
      </c>
      <c r="BJ143" s="709" t="s">
        <v>741</v>
      </c>
      <c r="BK143" s="892"/>
      <c r="BL143" s="891"/>
      <c r="BM143" s="891"/>
      <c r="BN143" s="986"/>
      <c r="BO143" s="585" t="s">
        <v>1240</v>
      </c>
      <c r="BP143" s="564" t="s">
        <v>1241</v>
      </c>
      <c r="BQ143" s="564" t="s">
        <v>1242</v>
      </c>
      <c r="BR143" s="791" t="s">
        <v>1243</v>
      </c>
      <c r="BS143" s="564" t="s">
        <v>940</v>
      </c>
      <c r="BT143" s="585"/>
      <c r="BU143" s="307"/>
      <c r="BV143" s="308"/>
      <c r="BW143" s="308"/>
      <c r="BX143" s="307"/>
      <c r="BY143" s="307"/>
      <c r="BZ143" s="307"/>
    </row>
    <row r="144" spans="1:78" ht="72" customHeight="1" x14ac:dyDescent="0.25">
      <c r="A144" s="518" t="s">
        <v>1244</v>
      </c>
      <c r="B144" s="959"/>
      <c r="C144" s="965"/>
      <c r="D144" s="913"/>
      <c r="E144" s="945"/>
      <c r="F144" s="913"/>
      <c r="G144" s="962"/>
      <c r="H144" s="913"/>
      <c r="I144" s="835" t="s">
        <v>1211</v>
      </c>
      <c r="J144" s="837"/>
      <c r="K144" s="835" t="s">
        <v>1245</v>
      </c>
      <c r="L144" s="908"/>
      <c r="M144" s="913"/>
      <c r="N144" s="1024"/>
      <c r="O144" s="299">
        <v>1</v>
      </c>
      <c r="P144" s="648" t="s">
        <v>1246</v>
      </c>
      <c r="Q144" s="375" t="s">
        <v>1191</v>
      </c>
      <c r="R144" s="302" t="s">
        <v>1247</v>
      </c>
      <c r="S144" s="300">
        <v>1</v>
      </c>
      <c r="T144" s="372" t="s">
        <v>1217</v>
      </c>
      <c r="U144" s="298" t="s">
        <v>932</v>
      </c>
      <c r="V144" s="298" t="s">
        <v>932</v>
      </c>
      <c r="W144" s="298" t="s">
        <v>931</v>
      </c>
      <c r="X144" s="298" t="s">
        <v>931</v>
      </c>
      <c r="Y144" s="298" t="s">
        <v>931</v>
      </c>
      <c r="Z144" s="298" t="s">
        <v>931</v>
      </c>
      <c r="AA144" s="298" t="s">
        <v>931</v>
      </c>
      <c r="AB144" s="298" t="s">
        <v>931</v>
      </c>
      <c r="AC144" s="298" t="s">
        <v>931</v>
      </c>
      <c r="AD144" s="298" t="s">
        <v>931</v>
      </c>
      <c r="AE144" s="298" t="s">
        <v>931</v>
      </c>
      <c r="AF144" s="298" t="s">
        <v>931</v>
      </c>
      <c r="AG144" s="298" t="s">
        <v>931</v>
      </c>
      <c r="AH144" s="749" t="s">
        <v>47</v>
      </c>
      <c r="AI144" s="749" t="s">
        <v>47</v>
      </c>
      <c r="AJ144" s="702" t="s">
        <v>955</v>
      </c>
      <c r="AK144" s="702" t="s">
        <v>955</v>
      </c>
      <c r="AL144" s="702" t="s">
        <v>955</v>
      </c>
      <c r="AM144" s="702" t="s">
        <v>955</v>
      </c>
      <c r="AN144" s="702" t="s">
        <v>955</v>
      </c>
      <c r="AO144" s="702" t="s">
        <v>955</v>
      </c>
      <c r="AP144" s="702" t="s">
        <v>955</v>
      </c>
      <c r="AQ144" s="702" t="s">
        <v>955</v>
      </c>
      <c r="AR144" s="702" t="s">
        <v>955</v>
      </c>
      <c r="AS144" s="702" t="s">
        <v>955</v>
      </c>
      <c r="AT144" s="302" t="s">
        <v>1248</v>
      </c>
      <c r="AU144" s="373" t="s">
        <v>318</v>
      </c>
      <c r="AV144" s="379">
        <v>1</v>
      </c>
      <c r="AW144" s="302" t="s">
        <v>954</v>
      </c>
      <c r="AX144" s="494" t="s">
        <v>62</v>
      </c>
      <c r="AY144" s="494" t="s">
        <v>47</v>
      </c>
      <c r="AZ144" s="709" t="s">
        <v>955</v>
      </c>
      <c r="BA144" s="709" t="s">
        <v>955</v>
      </c>
      <c r="BB144" s="709" t="s">
        <v>955</v>
      </c>
      <c r="BC144" s="709" t="s">
        <v>741</v>
      </c>
      <c r="BD144" s="709" t="s">
        <v>741</v>
      </c>
      <c r="BE144" s="709" t="s">
        <v>741</v>
      </c>
      <c r="BF144" s="709" t="s">
        <v>741</v>
      </c>
      <c r="BG144" s="709" t="s">
        <v>741</v>
      </c>
      <c r="BH144" s="709" t="s">
        <v>741</v>
      </c>
      <c r="BI144" s="709" t="s">
        <v>741</v>
      </c>
      <c r="BJ144" s="709" t="s">
        <v>741</v>
      </c>
      <c r="BK144" s="238" t="s">
        <v>934</v>
      </c>
      <c r="BL144" s="777" t="s">
        <v>722</v>
      </c>
      <c r="BM144" s="891"/>
      <c r="BN144" s="377" t="s">
        <v>1219</v>
      </c>
      <c r="BO144" s="585" t="s">
        <v>1249</v>
      </c>
      <c r="BP144" s="564" t="s">
        <v>1250</v>
      </c>
      <c r="BQ144" s="564" t="s">
        <v>56</v>
      </c>
      <c r="BR144" s="791" t="s">
        <v>1021</v>
      </c>
      <c r="BS144" s="564" t="s">
        <v>1021</v>
      </c>
      <c r="BT144" s="585"/>
      <c r="BU144" s="307"/>
      <c r="BV144" s="308"/>
      <c r="BW144" s="308"/>
      <c r="BX144" s="307"/>
      <c r="BY144" s="307"/>
      <c r="BZ144" s="307"/>
    </row>
    <row r="145" spans="1:78" ht="71.25" customHeight="1" x14ac:dyDescent="0.25">
      <c r="A145" s="518" t="s">
        <v>1251</v>
      </c>
      <c r="B145" s="959"/>
      <c r="C145" s="965"/>
      <c r="D145" s="913"/>
      <c r="E145" s="945"/>
      <c r="F145" s="913"/>
      <c r="G145" s="962"/>
      <c r="H145" s="913"/>
      <c r="I145" s="837"/>
      <c r="J145" s="837"/>
      <c r="K145" s="837"/>
      <c r="L145" s="908"/>
      <c r="M145" s="913"/>
      <c r="N145" s="1024"/>
      <c r="O145" s="299">
        <v>1</v>
      </c>
      <c r="P145" s="648" t="s">
        <v>1252</v>
      </c>
      <c r="Q145" s="375" t="s">
        <v>1191</v>
      </c>
      <c r="R145" s="302" t="s">
        <v>1253</v>
      </c>
      <c r="S145" s="300">
        <v>1</v>
      </c>
      <c r="T145" s="372" t="s">
        <v>1217</v>
      </c>
      <c r="U145" s="298" t="s">
        <v>932</v>
      </c>
      <c r="V145" s="298" t="s">
        <v>932</v>
      </c>
      <c r="W145" s="298" t="s">
        <v>931</v>
      </c>
      <c r="X145" s="298" t="s">
        <v>931</v>
      </c>
      <c r="Y145" s="298" t="s">
        <v>931</v>
      </c>
      <c r="Z145" s="298" t="s">
        <v>931</v>
      </c>
      <c r="AA145" s="298" t="s">
        <v>931</v>
      </c>
      <c r="AB145" s="298" t="s">
        <v>931</v>
      </c>
      <c r="AC145" s="298" t="s">
        <v>931</v>
      </c>
      <c r="AD145" s="298" t="s">
        <v>931</v>
      </c>
      <c r="AE145" s="298" t="s">
        <v>931</v>
      </c>
      <c r="AF145" s="298" t="s">
        <v>931</v>
      </c>
      <c r="AG145" s="298" t="s">
        <v>931</v>
      </c>
      <c r="AH145" s="749" t="s">
        <v>47</v>
      </c>
      <c r="AI145" s="749" t="s">
        <v>47</v>
      </c>
      <c r="AJ145" s="702" t="s">
        <v>955</v>
      </c>
      <c r="AK145" s="702" t="s">
        <v>955</v>
      </c>
      <c r="AL145" s="702" t="s">
        <v>955</v>
      </c>
      <c r="AM145" s="702" t="s">
        <v>955</v>
      </c>
      <c r="AN145" s="702" t="s">
        <v>955</v>
      </c>
      <c r="AO145" s="702" t="s">
        <v>955</v>
      </c>
      <c r="AP145" s="702" t="s">
        <v>955</v>
      </c>
      <c r="AQ145" s="702" t="s">
        <v>955</v>
      </c>
      <c r="AR145" s="702" t="s">
        <v>955</v>
      </c>
      <c r="AS145" s="702" t="s">
        <v>955</v>
      </c>
      <c r="AT145" s="302" t="s">
        <v>1254</v>
      </c>
      <c r="AU145" s="373" t="s">
        <v>318</v>
      </c>
      <c r="AV145" s="379">
        <v>1</v>
      </c>
      <c r="AW145" s="302" t="s">
        <v>954</v>
      </c>
      <c r="AX145" s="494" t="s">
        <v>62</v>
      </c>
      <c r="AY145" s="494" t="s">
        <v>47</v>
      </c>
      <c r="AZ145" s="709" t="s">
        <v>955</v>
      </c>
      <c r="BA145" s="709" t="s">
        <v>955</v>
      </c>
      <c r="BB145" s="709" t="s">
        <v>955</v>
      </c>
      <c r="BC145" s="709" t="s">
        <v>741</v>
      </c>
      <c r="BD145" s="709" t="s">
        <v>741</v>
      </c>
      <c r="BE145" s="709" t="s">
        <v>741</v>
      </c>
      <c r="BF145" s="709" t="s">
        <v>741</v>
      </c>
      <c r="BG145" s="709" t="s">
        <v>741</v>
      </c>
      <c r="BH145" s="709" t="s">
        <v>741</v>
      </c>
      <c r="BI145" s="709" t="s">
        <v>741</v>
      </c>
      <c r="BJ145" s="709" t="s">
        <v>741</v>
      </c>
      <c r="BK145" s="238" t="s">
        <v>934</v>
      </c>
      <c r="BL145" s="777" t="s">
        <v>722</v>
      </c>
      <c r="BM145" s="891"/>
      <c r="BN145" s="377" t="s">
        <v>1219</v>
      </c>
      <c r="BO145" s="585" t="s">
        <v>1255</v>
      </c>
      <c r="BP145" s="564" t="s">
        <v>1256</v>
      </c>
      <c r="BQ145" s="564" t="s">
        <v>56</v>
      </c>
      <c r="BR145" s="791" t="s">
        <v>1021</v>
      </c>
      <c r="BS145" s="564" t="s">
        <v>1021</v>
      </c>
      <c r="BT145" s="585"/>
      <c r="BU145" s="307"/>
      <c r="BV145" s="308"/>
      <c r="BW145" s="308"/>
      <c r="BX145" s="307"/>
      <c r="BY145" s="307"/>
      <c r="BZ145" s="307"/>
    </row>
    <row r="146" spans="1:78" ht="69" customHeight="1" x14ac:dyDescent="0.25">
      <c r="A146" s="518" t="s">
        <v>1257</v>
      </c>
      <c r="B146" s="959"/>
      <c r="C146" s="965"/>
      <c r="D146" s="913"/>
      <c r="E146" s="945"/>
      <c r="F146" s="913"/>
      <c r="G146" s="962"/>
      <c r="H146" s="913"/>
      <c r="I146" s="837"/>
      <c r="J146" s="837"/>
      <c r="K146" s="836"/>
      <c r="L146" s="908"/>
      <c r="M146" s="913"/>
      <c r="N146" s="1024"/>
      <c r="O146" s="299">
        <v>1</v>
      </c>
      <c r="P146" s="648" t="s">
        <v>1258</v>
      </c>
      <c r="Q146" s="375" t="s">
        <v>1191</v>
      </c>
      <c r="R146" s="302" t="s">
        <v>1259</v>
      </c>
      <c r="S146" s="300">
        <v>1</v>
      </c>
      <c r="T146" s="372" t="s">
        <v>1217</v>
      </c>
      <c r="U146" s="298" t="s">
        <v>932</v>
      </c>
      <c r="V146" s="298" t="s">
        <v>932</v>
      </c>
      <c r="W146" s="298" t="s">
        <v>931</v>
      </c>
      <c r="X146" s="298" t="s">
        <v>931</v>
      </c>
      <c r="Y146" s="298" t="s">
        <v>931</v>
      </c>
      <c r="Z146" s="298" t="s">
        <v>931</v>
      </c>
      <c r="AA146" s="298" t="s">
        <v>931</v>
      </c>
      <c r="AB146" s="298" t="s">
        <v>931</v>
      </c>
      <c r="AC146" s="298" t="s">
        <v>931</v>
      </c>
      <c r="AD146" s="298" t="s">
        <v>931</v>
      </c>
      <c r="AE146" s="298" t="s">
        <v>931</v>
      </c>
      <c r="AF146" s="298" t="s">
        <v>931</v>
      </c>
      <c r="AG146" s="298" t="s">
        <v>931</v>
      </c>
      <c r="AH146" s="749" t="s">
        <v>47</v>
      </c>
      <c r="AI146" s="749" t="s">
        <v>47</v>
      </c>
      <c r="AJ146" s="702" t="s">
        <v>955</v>
      </c>
      <c r="AK146" s="702" t="s">
        <v>955</v>
      </c>
      <c r="AL146" s="702" t="s">
        <v>955</v>
      </c>
      <c r="AM146" s="702" t="s">
        <v>955</v>
      </c>
      <c r="AN146" s="702" t="s">
        <v>955</v>
      </c>
      <c r="AO146" s="702" t="s">
        <v>955</v>
      </c>
      <c r="AP146" s="702" t="s">
        <v>955</v>
      </c>
      <c r="AQ146" s="702" t="s">
        <v>955</v>
      </c>
      <c r="AR146" s="702" t="s">
        <v>955</v>
      </c>
      <c r="AS146" s="702" t="s">
        <v>955</v>
      </c>
      <c r="AT146" s="302" t="s">
        <v>1260</v>
      </c>
      <c r="AU146" s="379" t="s">
        <v>318</v>
      </c>
      <c r="AV146" s="379">
        <v>1</v>
      </c>
      <c r="AW146" s="302" t="s">
        <v>954</v>
      </c>
      <c r="AX146" s="494" t="s">
        <v>62</v>
      </c>
      <c r="AY146" s="494" t="s">
        <v>47</v>
      </c>
      <c r="AZ146" s="709" t="s">
        <v>955</v>
      </c>
      <c r="BA146" s="709" t="s">
        <v>955</v>
      </c>
      <c r="BB146" s="709" t="s">
        <v>955</v>
      </c>
      <c r="BC146" s="709" t="s">
        <v>741</v>
      </c>
      <c r="BD146" s="709" t="s">
        <v>741</v>
      </c>
      <c r="BE146" s="709" t="s">
        <v>741</v>
      </c>
      <c r="BF146" s="709" t="s">
        <v>741</v>
      </c>
      <c r="BG146" s="709" t="s">
        <v>741</v>
      </c>
      <c r="BH146" s="709" t="s">
        <v>741</v>
      </c>
      <c r="BI146" s="709" t="s">
        <v>741</v>
      </c>
      <c r="BJ146" s="709" t="s">
        <v>741</v>
      </c>
      <c r="BK146" s="238" t="s">
        <v>934</v>
      </c>
      <c r="BL146" s="777" t="s">
        <v>722</v>
      </c>
      <c r="BM146" s="891"/>
      <c r="BN146" s="377" t="s">
        <v>1219</v>
      </c>
      <c r="BO146" s="585" t="s">
        <v>1261</v>
      </c>
      <c r="BP146" s="564" t="s">
        <v>1262</v>
      </c>
      <c r="BQ146" s="564" t="s">
        <v>56</v>
      </c>
      <c r="BR146" s="791" t="s">
        <v>1021</v>
      </c>
      <c r="BS146" s="564" t="s">
        <v>1021</v>
      </c>
      <c r="BT146" s="585"/>
      <c r="BU146" s="307"/>
      <c r="BV146" s="308"/>
      <c r="BW146" s="308"/>
      <c r="BX146" s="307"/>
      <c r="BY146" s="307"/>
      <c r="BZ146" s="307"/>
    </row>
    <row r="147" spans="1:78" ht="67.5" customHeight="1" x14ac:dyDescent="0.25">
      <c r="A147" s="518" t="s">
        <v>1263</v>
      </c>
      <c r="B147" s="959"/>
      <c r="C147" s="965"/>
      <c r="D147" s="913"/>
      <c r="E147" s="945"/>
      <c r="F147" s="913"/>
      <c r="G147" s="962"/>
      <c r="H147" s="913"/>
      <c r="I147" s="837"/>
      <c r="J147" s="837"/>
      <c r="K147" s="835" t="s">
        <v>1264</v>
      </c>
      <c r="L147" s="908"/>
      <c r="M147" s="913"/>
      <c r="N147" s="1024"/>
      <c r="O147" s="888">
        <v>1</v>
      </c>
      <c r="P147" s="877" t="s">
        <v>1264</v>
      </c>
      <c r="Q147" s="375" t="s">
        <v>1191</v>
      </c>
      <c r="R147" s="302" t="s">
        <v>1265</v>
      </c>
      <c r="S147" s="300">
        <v>0.2</v>
      </c>
      <c r="T147" s="372" t="s">
        <v>1217</v>
      </c>
      <c r="U147" s="298" t="s">
        <v>932</v>
      </c>
      <c r="V147" s="298" t="s">
        <v>932</v>
      </c>
      <c r="W147" s="298" t="s">
        <v>931</v>
      </c>
      <c r="X147" s="298" t="s">
        <v>931</v>
      </c>
      <c r="Y147" s="298" t="s">
        <v>931</v>
      </c>
      <c r="Z147" s="298" t="s">
        <v>931</v>
      </c>
      <c r="AA147" s="298" t="s">
        <v>931</v>
      </c>
      <c r="AB147" s="298" t="s">
        <v>931</v>
      </c>
      <c r="AC147" s="298" t="s">
        <v>931</v>
      </c>
      <c r="AD147" s="298" t="s">
        <v>931</v>
      </c>
      <c r="AE147" s="298" t="s">
        <v>931</v>
      </c>
      <c r="AF147" s="298" t="s">
        <v>931</v>
      </c>
      <c r="AG147" s="298" t="s">
        <v>931</v>
      </c>
      <c r="AH147" s="749" t="s">
        <v>47</v>
      </c>
      <c r="AI147" s="749" t="s">
        <v>47</v>
      </c>
      <c r="AJ147" s="702" t="s">
        <v>955</v>
      </c>
      <c r="AK147" s="702" t="s">
        <v>955</v>
      </c>
      <c r="AL147" s="702" t="s">
        <v>955</v>
      </c>
      <c r="AM147" s="702" t="s">
        <v>955</v>
      </c>
      <c r="AN147" s="702" t="s">
        <v>955</v>
      </c>
      <c r="AO147" s="702" t="s">
        <v>955</v>
      </c>
      <c r="AP147" s="702" t="s">
        <v>955</v>
      </c>
      <c r="AQ147" s="702" t="s">
        <v>955</v>
      </c>
      <c r="AR147" s="702" t="s">
        <v>955</v>
      </c>
      <c r="AS147" s="702" t="s">
        <v>955</v>
      </c>
      <c r="AT147" s="302" t="s">
        <v>1266</v>
      </c>
      <c r="AU147" s="379" t="s">
        <v>318</v>
      </c>
      <c r="AV147" s="379">
        <v>1</v>
      </c>
      <c r="AW147" s="302" t="s">
        <v>954</v>
      </c>
      <c r="AX147" s="494" t="s">
        <v>62</v>
      </c>
      <c r="AY147" s="494" t="s">
        <v>47</v>
      </c>
      <c r="AZ147" s="709" t="s">
        <v>955</v>
      </c>
      <c r="BA147" s="709" t="s">
        <v>955</v>
      </c>
      <c r="BB147" s="709" t="s">
        <v>955</v>
      </c>
      <c r="BC147" s="709" t="s">
        <v>741</v>
      </c>
      <c r="BD147" s="709" t="s">
        <v>741</v>
      </c>
      <c r="BE147" s="709" t="s">
        <v>741</v>
      </c>
      <c r="BF147" s="709" t="s">
        <v>741</v>
      </c>
      <c r="BG147" s="709" t="s">
        <v>741</v>
      </c>
      <c r="BH147" s="709" t="s">
        <v>741</v>
      </c>
      <c r="BI147" s="709" t="s">
        <v>741</v>
      </c>
      <c r="BJ147" s="709" t="s">
        <v>741</v>
      </c>
      <c r="BK147" s="892" t="s">
        <v>934</v>
      </c>
      <c r="BL147" s="891">
        <v>30000000</v>
      </c>
      <c r="BM147" s="891"/>
      <c r="BN147" s="892" t="s">
        <v>1219</v>
      </c>
      <c r="BO147" s="585" t="s">
        <v>1267</v>
      </c>
      <c r="BP147" s="564" t="s">
        <v>1268</v>
      </c>
      <c r="BQ147" s="564" t="s">
        <v>56</v>
      </c>
      <c r="BR147" s="791" t="s">
        <v>1021</v>
      </c>
      <c r="BS147" s="564" t="s">
        <v>1021</v>
      </c>
      <c r="BT147" s="585"/>
      <c r="BU147" s="307"/>
      <c r="BV147" s="308"/>
      <c r="BW147" s="308"/>
      <c r="BX147" s="307"/>
      <c r="BY147" s="307"/>
      <c r="BZ147" s="307"/>
    </row>
    <row r="148" spans="1:78" ht="66" customHeight="1" x14ac:dyDescent="0.25">
      <c r="A148" s="518" t="s">
        <v>1269</v>
      </c>
      <c r="B148" s="959"/>
      <c r="C148" s="965"/>
      <c r="D148" s="913"/>
      <c r="E148" s="945"/>
      <c r="F148" s="913"/>
      <c r="G148" s="962"/>
      <c r="H148" s="913"/>
      <c r="I148" s="837"/>
      <c r="J148" s="837"/>
      <c r="K148" s="837"/>
      <c r="L148" s="908"/>
      <c r="M148" s="913"/>
      <c r="N148" s="1024"/>
      <c r="O148" s="889"/>
      <c r="P148" s="950"/>
      <c r="Q148" s="375" t="s">
        <v>1191</v>
      </c>
      <c r="R148" s="302" t="s">
        <v>1270</v>
      </c>
      <c r="S148" s="300">
        <v>0.6</v>
      </c>
      <c r="T148" s="372" t="s">
        <v>1271</v>
      </c>
      <c r="U148" s="298" t="s">
        <v>931</v>
      </c>
      <c r="V148" s="298" t="s">
        <v>931</v>
      </c>
      <c r="W148" s="298" t="s">
        <v>931</v>
      </c>
      <c r="X148" s="298" t="s">
        <v>932</v>
      </c>
      <c r="Y148" s="298" t="s">
        <v>932</v>
      </c>
      <c r="Z148" s="298" t="s">
        <v>932</v>
      </c>
      <c r="AA148" s="298" t="s">
        <v>932</v>
      </c>
      <c r="AB148" s="298" t="s">
        <v>932</v>
      </c>
      <c r="AC148" s="298" t="s">
        <v>932</v>
      </c>
      <c r="AD148" s="298" t="s">
        <v>932</v>
      </c>
      <c r="AE148" s="298" t="s">
        <v>932</v>
      </c>
      <c r="AF148" s="298" t="s">
        <v>932</v>
      </c>
      <c r="AG148" s="298" t="s">
        <v>931</v>
      </c>
      <c r="AH148" s="749" t="s">
        <v>62</v>
      </c>
      <c r="AI148" s="749" t="s">
        <v>741</v>
      </c>
      <c r="AJ148" s="702" t="s">
        <v>62</v>
      </c>
      <c r="AK148" s="702" t="s">
        <v>47</v>
      </c>
      <c r="AL148" s="702" t="s">
        <v>47</v>
      </c>
      <c r="AM148" s="702" t="s">
        <v>741</v>
      </c>
      <c r="AN148" s="702" t="s">
        <v>741</v>
      </c>
      <c r="AO148" s="702" t="s">
        <v>741</v>
      </c>
      <c r="AP148" s="702" t="s">
        <v>741</v>
      </c>
      <c r="AQ148" s="702" t="s">
        <v>741</v>
      </c>
      <c r="AR148" s="702" t="s">
        <v>741</v>
      </c>
      <c r="AS148" s="702" t="s">
        <v>741</v>
      </c>
      <c r="AT148" s="302" t="s">
        <v>1272</v>
      </c>
      <c r="AU148" s="353" t="s">
        <v>1164</v>
      </c>
      <c r="AV148" s="378">
        <v>1</v>
      </c>
      <c r="AW148" s="302" t="s">
        <v>996</v>
      </c>
      <c r="AX148" s="494" t="s">
        <v>62</v>
      </c>
      <c r="AY148" s="494" t="s">
        <v>62</v>
      </c>
      <c r="AZ148" s="709" t="s">
        <v>62</v>
      </c>
      <c r="BA148" s="709" t="s">
        <v>62</v>
      </c>
      <c r="BB148" s="709" t="s">
        <v>62</v>
      </c>
      <c r="BC148" s="709" t="s">
        <v>741</v>
      </c>
      <c r="BD148" s="709" t="s">
        <v>741</v>
      </c>
      <c r="BE148" s="709" t="s">
        <v>741</v>
      </c>
      <c r="BF148" s="709" t="s">
        <v>741</v>
      </c>
      <c r="BG148" s="709" t="s">
        <v>741</v>
      </c>
      <c r="BH148" s="709" t="s">
        <v>741</v>
      </c>
      <c r="BI148" s="709" t="s">
        <v>741</v>
      </c>
      <c r="BJ148" s="709" t="s">
        <v>741</v>
      </c>
      <c r="BK148" s="892"/>
      <c r="BL148" s="891"/>
      <c r="BM148" s="891"/>
      <c r="BN148" s="892"/>
      <c r="BO148" s="585" t="s">
        <v>1273</v>
      </c>
      <c r="BP148" s="564" t="s">
        <v>1241</v>
      </c>
      <c r="BQ148" s="564" t="s">
        <v>1274</v>
      </c>
      <c r="BR148" s="800" t="s">
        <v>1275</v>
      </c>
      <c r="BS148" s="564" t="s">
        <v>1276</v>
      </c>
      <c r="BT148" s="585"/>
      <c r="BU148" s="307"/>
      <c r="BV148" s="308"/>
      <c r="BW148" s="308"/>
      <c r="BX148" s="307"/>
      <c r="BY148" s="307"/>
      <c r="BZ148" s="307"/>
    </row>
    <row r="149" spans="1:78" ht="59.25" customHeight="1" x14ac:dyDescent="0.25">
      <c r="A149" s="518" t="s">
        <v>1277</v>
      </c>
      <c r="B149" s="959"/>
      <c r="C149" s="965"/>
      <c r="D149" s="913"/>
      <c r="E149" s="945"/>
      <c r="F149" s="913"/>
      <c r="G149" s="962"/>
      <c r="H149" s="913"/>
      <c r="I149" s="837"/>
      <c r="J149" s="837"/>
      <c r="K149" s="836"/>
      <c r="L149" s="908"/>
      <c r="M149" s="913"/>
      <c r="N149" s="1024"/>
      <c r="O149" s="890"/>
      <c r="P149" s="878"/>
      <c r="Q149" s="375" t="s">
        <v>1191</v>
      </c>
      <c r="R149" s="302" t="s">
        <v>1236</v>
      </c>
      <c r="S149" s="300">
        <v>0.2</v>
      </c>
      <c r="T149" s="372" t="s">
        <v>1237</v>
      </c>
      <c r="U149" s="298" t="s">
        <v>931</v>
      </c>
      <c r="V149" s="298" t="s">
        <v>931</v>
      </c>
      <c r="W149" s="298" t="s">
        <v>931</v>
      </c>
      <c r="X149" s="298" t="s">
        <v>932</v>
      </c>
      <c r="Y149" s="298" t="s">
        <v>931</v>
      </c>
      <c r="Z149" s="298" t="s">
        <v>931</v>
      </c>
      <c r="AA149" s="298" t="s">
        <v>932</v>
      </c>
      <c r="AB149" s="298" t="s">
        <v>931</v>
      </c>
      <c r="AC149" s="298" t="s">
        <v>931</v>
      </c>
      <c r="AD149" s="298" t="s">
        <v>932</v>
      </c>
      <c r="AE149" s="298" t="s">
        <v>931</v>
      </c>
      <c r="AF149" s="298" t="s">
        <v>931</v>
      </c>
      <c r="AG149" s="298" t="s">
        <v>932</v>
      </c>
      <c r="AH149" s="749" t="s">
        <v>741</v>
      </c>
      <c r="AI149" s="749" t="s">
        <v>741</v>
      </c>
      <c r="AJ149" s="702" t="s">
        <v>741</v>
      </c>
      <c r="AK149" s="702" t="s">
        <v>47</v>
      </c>
      <c r="AL149" s="702" t="s">
        <v>741</v>
      </c>
      <c r="AM149" s="702" t="s">
        <v>741</v>
      </c>
      <c r="AN149" s="702" t="s">
        <v>741</v>
      </c>
      <c r="AO149" s="702" t="s">
        <v>741</v>
      </c>
      <c r="AP149" s="702" t="s">
        <v>741</v>
      </c>
      <c r="AQ149" s="702" t="s">
        <v>741</v>
      </c>
      <c r="AR149" s="702" t="s">
        <v>741</v>
      </c>
      <c r="AS149" s="702" t="s">
        <v>741</v>
      </c>
      <c r="AT149" s="302" t="s">
        <v>1278</v>
      </c>
      <c r="AU149" s="379" t="s">
        <v>318</v>
      </c>
      <c r="AV149" s="413">
        <v>4</v>
      </c>
      <c r="AW149" s="302" t="s">
        <v>1239</v>
      </c>
      <c r="AX149" s="494" t="s">
        <v>741</v>
      </c>
      <c r="AY149" s="494" t="s">
        <v>741</v>
      </c>
      <c r="AZ149" s="709" t="s">
        <v>741</v>
      </c>
      <c r="BA149" s="709" t="s">
        <v>47</v>
      </c>
      <c r="BB149" s="709" t="s">
        <v>741</v>
      </c>
      <c r="BC149" s="709" t="s">
        <v>741</v>
      </c>
      <c r="BD149" s="709" t="s">
        <v>741</v>
      </c>
      <c r="BE149" s="709" t="s">
        <v>741</v>
      </c>
      <c r="BF149" s="709" t="s">
        <v>741</v>
      </c>
      <c r="BG149" s="709" t="s">
        <v>741</v>
      </c>
      <c r="BH149" s="709" t="s">
        <v>741</v>
      </c>
      <c r="BI149" s="709" t="s">
        <v>741</v>
      </c>
      <c r="BJ149" s="709" t="s">
        <v>741</v>
      </c>
      <c r="BK149" s="892"/>
      <c r="BL149" s="891"/>
      <c r="BM149" s="891"/>
      <c r="BN149" s="892"/>
      <c r="BO149" s="585" t="s">
        <v>1240</v>
      </c>
      <c r="BP149" s="564" t="s">
        <v>1241</v>
      </c>
      <c r="BQ149" s="564" t="s">
        <v>1242</v>
      </c>
      <c r="BR149" s="791" t="s">
        <v>1279</v>
      </c>
      <c r="BS149" s="564" t="s">
        <v>940</v>
      </c>
      <c r="BT149" s="585"/>
      <c r="BU149" s="307"/>
      <c r="BV149" s="308"/>
      <c r="BW149" s="308"/>
      <c r="BX149" s="307"/>
      <c r="BY149" s="307"/>
      <c r="BZ149" s="307"/>
    </row>
    <row r="150" spans="1:78" ht="77.25" customHeight="1" x14ac:dyDescent="0.25">
      <c r="A150" s="518" t="s">
        <v>1280</v>
      </c>
      <c r="B150" s="959"/>
      <c r="C150" s="965"/>
      <c r="D150" s="913"/>
      <c r="E150" s="945"/>
      <c r="F150" s="913"/>
      <c r="G150" s="962"/>
      <c r="H150" s="913"/>
      <c r="I150" s="837"/>
      <c r="J150" s="837"/>
      <c r="K150" s="835" t="s">
        <v>1281</v>
      </c>
      <c r="L150" s="908"/>
      <c r="M150" s="913"/>
      <c r="N150" s="1024"/>
      <c r="O150" s="888">
        <v>1</v>
      </c>
      <c r="P150" s="877" t="s">
        <v>1282</v>
      </c>
      <c r="Q150" s="375" t="s">
        <v>1191</v>
      </c>
      <c r="R150" s="302" t="s">
        <v>1283</v>
      </c>
      <c r="S150" s="447">
        <v>0.2</v>
      </c>
      <c r="T150" s="372" t="s">
        <v>1217</v>
      </c>
      <c r="U150" s="298" t="s">
        <v>932</v>
      </c>
      <c r="V150" s="298" t="s">
        <v>932</v>
      </c>
      <c r="W150" s="298" t="s">
        <v>931</v>
      </c>
      <c r="X150" s="298" t="s">
        <v>931</v>
      </c>
      <c r="Y150" s="298" t="s">
        <v>931</v>
      </c>
      <c r="Z150" s="298" t="s">
        <v>931</v>
      </c>
      <c r="AA150" s="298" t="s">
        <v>931</v>
      </c>
      <c r="AB150" s="298" t="s">
        <v>931</v>
      </c>
      <c r="AC150" s="298" t="s">
        <v>931</v>
      </c>
      <c r="AD150" s="298" t="s">
        <v>931</v>
      </c>
      <c r="AE150" s="298" t="s">
        <v>931</v>
      </c>
      <c r="AF150" s="298" t="s">
        <v>931</v>
      </c>
      <c r="AG150" s="298" t="s">
        <v>931</v>
      </c>
      <c r="AH150" s="749" t="s">
        <v>47</v>
      </c>
      <c r="AI150" s="749" t="s">
        <v>47</v>
      </c>
      <c r="AJ150" s="702" t="s">
        <v>955</v>
      </c>
      <c r="AK150" s="702" t="s">
        <v>955</v>
      </c>
      <c r="AL150" s="702" t="s">
        <v>955</v>
      </c>
      <c r="AM150" s="702" t="s">
        <v>955</v>
      </c>
      <c r="AN150" s="702" t="s">
        <v>955</v>
      </c>
      <c r="AO150" s="702" t="s">
        <v>955</v>
      </c>
      <c r="AP150" s="702" t="s">
        <v>955</v>
      </c>
      <c r="AQ150" s="702" t="s">
        <v>955</v>
      </c>
      <c r="AR150" s="702" t="s">
        <v>955</v>
      </c>
      <c r="AS150" s="702" t="s">
        <v>955</v>
      </c>
      <c r="AT150" s="302" t="s">
        <v>1284</v>
      </c>
      <c r="AU150" s="379" t="s">
        <v>318</v>
      </c>
      <c r="AV150" s="379">
        <v>1</v>
      </c>
      <c r="AW150" s="302" t="s">
        <v>954</v>
      </c>
      <c r="AX150" s="494" t="s">
        <v>62</v>
      </c>
      <c r="AY150" s="494" t="s">
        <v>47</v>
      </c>
      <c r="AZ150" s="709" t="s">
        <v>955</v>
      </c>
      <c r="BA150" s="709" t="s">
        <v>955</v>
      </c>
      <c r="BB150" s="709" t="s">
        <v>955</v>
      </c>
      <c r="BC150" s="709" t="s">
        <v>741</v>
      </c>
      <c r="BD150" s="709" t="s">
        <v>741</v>
      </c>
      <c r="BE150" s="709" t="s">
        <v>741</v>
      </c>
      <c r="BF150" s="709" t="s">
        <v>741</v>
      </c>
      <c r="BG150" s="709" t="s">
        <v>741</v>
      </c>
      <c r="BH150" s="709" t="s">
        <v>741</v>
      </c>
      <c r="BI150" s="709" t="s">
        <v>741</v>
      </c>
      <c r="BJ150" s="709" t="s">
        <v>741</v>
      </c>
      <c r="BK150" s="892" t="s">
        <v>934</v>
      </c>
      <c r="BL150" s="891">
        <v>60000000</v>
      </c>
      <c r="BM150" s="891"/>
      <c r="BN150" s="892" t="s">
        <v>1219</v>
      </c>
      <c r="BO150" s="585" t="s">
        <v>1285</v>
      </c>
      <c r="BP150" s="564" t="s">
        <v>1286</v>
      </c>
      <c r="BQ150" s="564" t="s">
        <v>56</v>
      </c>
      <c r="BR150" s="791" t="s">
        <v>1021</v>
      </c>
      <c r="BS150" s="564" t="s">
        <v>1021</v>
      </c>
      <c r="BT150" s="585"/>
      <c r="BU150" s="307"/>
      <c r="BV150" s="308"/>
      <c r="BW150" s="308"/>
      <c r="BX150" s="307"/>
      <c r="BY150" s="307"/>
      <c r="BZ150" s="307"/>
    </row>
    <row r="151" spans="1:78" ht="81.75" customHeight="1" x14ac:dyDescent="0.25">
      <c r="A151" s="518" t="s">
        <v>1287</v>
      </c>
      <c r="B151" s="959"/>
      <c r="C151" s="965"/>
      <c r="D151" s="913"/>
      <c r="E151" s="945"/>
      <c r="F151" s="913"/>
      <c r="G151" s="962"/>
      <c r="H151" s="913"/>
      <c r="I151" s="837"/>
      <c r="J151" s="837"/>
      <c r="K151" s="837"/>
      <c r="L151" s="908"/>
      <c r="M151" s="913"/>
      <c r="N151" s="1024"/>
      <c r="O151" s="889"/>
      <c r="P151" s="950"/>
      <c r="Q151" s="375" t="s">
        <v>1191</v>
      </c>
      <c r="R151" s="302" t="s">
        <v>1288</v>
      </c>
      <c r="S151" s="447">
        <v>0.6</v>
      </c>
      <c r="T151" s="372" t="s">
        <v>1271</v>
      </c>
      <c r="U151" s="298" t="s">
        <v>931</v>
      </c>
      <c r="V151" s="298" t="s">
        <v>931</v>
      </c>
      <c r="W151" s="298" t="s">
        <v>931</v>
      </c>
      <c r="X151" s="298" t="s">
        <v>932</v>
      </c>
      <c r="Y151" s="298" t="s">
        <v>932</v>
      </c>
      <c r="Z151" s="298" t="s">
        <v>932</v>
      </c>
      <c r="AA151" s="298" t="s">
        <v>932</v>
      </c>
      <c r="AB151" s="298" t="s">
        <v>932</v>
      </c>
      <c r="AC151" s="298" t="s">
        <v>932</v>
      </c>
      <c r="AD151" s="298" t="s">
        <v>932</v>
      </c>
      <c r="AE151" s="298" t="s">
        <v>932</v>
      </c>
      <c r="AF151" s="298" t="s">
        <v>932</v>
      </c>
      <c r="AG151" s="298" t="s">
        <v>931</v>
      </c>
      <c r="AH151" s="749" t="s">
        <v>62</v>
      </c>
      <c r="AI151" s="749" t="s">
        <v>741</v>
      </c>
      <c r="AJ151" s="702" t="s">
        <v>62</v>
      </c>
      <c r="AK151" s="702" t="s">
        <v>47</v>
      </c>
      <c r="AL151" s="702" t="s">
        <v>47</v>
      </c>
      <c r="AM151" s="702" t="s">
        <v>741</v>
      </c>
      <c r="AN151" s="702" t="s">
        <v>741</v>
      </c>
      <c r="AO151" s="702" t="s">
        <v>741</v>
      </c>
      <c r="AP151" s="702" t="s">
        <v>741</v>
      </c>
      <c r="AQ151" s="702" t="s">
        <v>741</v>
      </c>
      <c r="AR151" s="702" t="s">
        <v>741</v>
      </c>
      <c r="AS151" s="702" t="s">
        <v>741</v>
      </c>
      <c r="AT151" s="302" t="s">
        <v>1289</v>
      </c>
      <c r="AU151" s="353" t="s">
        <v>1164</v>
      </c>
      <c r="AV151" s="378">
        <v>1</v>
      </c>
      <c r="AW151" s="302" t="s">
        <v>996</v>
      </c>
      <c r="AX151" s="494" t="s">
        <v>62</v>
      </c>
      <c r="AY151" s="494" t="s">
        <v>62</v>
      </c>
      <c r="AZ151" s="709" t="s">
        <v>62</v>
      </c>
      <c r="BA151" s="709" t="s">
        <v>62</v>
      </c>
      <c r="BB151" s="709" t="s">
        <v>62</v>
      </c>
      <c r="BC151" s="709" t="s">
        <v>741</v>
      </c>
      <c r="BD151" s="709" t="s">
        <v>741</v>
      </c>
      <c r="BE151" s="709" t="s">
        <v>741</v>
      </c>
      <c r="BF151" s="709" t="s">
        <v>741</v>
      </c>
      <c r="BG151" s="709" t="s">
        <v>741</v>
      </c>
      <c r="BH151" s="709" t="s">
        <v>741</v>
      </c>
      <c r="BI151" s="709" t="s">
        <v>741</v>
      </c>
      <c r="BJ151" s="709" t="s">
        <v>741</v>
      </c>
      <c r="BK151" s="892"/>
      <c r="BL151" s="891"/>
      <c r="BM151" s="891"/>
      <c r="BN151" s="892"/>
      <c r="BO151" s="585" t="s">
        <v>1273</v>
      </c>
      <c r="BP151" s="564" t="s">
        <v>1241</v>
      </c>
      <c r="BQ151" s="714" t="s">
        <v>1290</v>
      </c>
      <c r="BR151" s="800" t="s">
        <v>1291</v>
      </c>
      <c r="BS151" s="564" t="s">
        <v>1292</v>
      </c>
      <c r="BT151" s="585"/>
      <c r="BU151" s="307"/>
      <c r="BV151" s="308"/>
      <c r="BW151" s="308"/>
      <c r="BX151" s="307"/>
      <c r="BY151" s="307"/>
      <c r="BZ151" s="307"/>
    </row>
    <row r="152" spans="1:78" ht="57.75" customHeight="1" x14ac:dyDescent="0.25">
      <c r="A152" s="518" t="s">
        <v>1293</v>
      </c>
      <c r="B152" s="959"/>
      <c r="C152" s="965"/>
      <c r="D152" s="913"/>
      <c r="E152" s="945"/>
      <c r="F152" s="913"/>
      <c r="G152" s="962"/>
      <c r="H152" s="913"/>
      <c r="I152" s="836"/>
      <c r="J152" s="836"/>
      <c r="K152" s="836"/>
      <c r="L152" s="908"/>
      <c r="M152" s="913"/>
      <c r="N152" s="1024"/>
      <c r="O152" s="890"/>
      <c r="P152" s="878"/>
      <c r="Q152" s="375" t="s">
        <v>1191</v>
      </c>
      <c r="R152" s="302" t="s">
        <v>1236</v>
      </c>
      <c r="S152" s="447">
        <v>0.2</v>
      </c>
      <c r="T152" s="372" t="s">
        <v>1237</v>
      </c>
      <c r="U152" s="298" t="s">
        <v>931</v>
      </c>
      <c r="V152" s="298" t="s">
        <v>931</v>
      </c>
      <c r="W152" s="298" t="s">
        <v>931</v>
      </c>
      <c r="X152" s="298" t="s">
        <v>932</v>
      </c>
      <c r="Y152" s="298" t="s">
        <v>931</v>
      </c>
      <c r="Z152" s="298" t="s">
        <v>931</v>
      </c>
      <c r="AA152" s="298" t="s">
        <v>932</v>
      </c>
      <c r="AB152" s="298" t="s">
        <v>931</v>
      </c>
      <c r="AC152" s="298" t="s">
        <v>931</v>
      </c>
      <c r="AD152" s="298" t="s">
        <v>932</v>
      </c>
      <c r="AE152" s="298" t="s">
        <v>931</v>
      </c>
      <c r="AF152" s="298" t="s">
        <v>931</v>
      </c>
      <c r="AG152" s="298" t="s">
        <v>932</v>
      </c>
      <c r="AH152" s="749" t="s">
        <v>741</v>
      </c>
      <c r="AI152" s="749" t="s">
        <v>741</v>
      </c>
      <c r="AJ152" s="702" t="s">
        <v>741</v>
      </c>
      <c r="AK152" s="702" t="s">
        <v>47</v>
      </c>
      <c r="AL152" s="702" t="s">
        <v>741</v>
      </c>
      <c r="AM152" s="702" t="s">
        <v>741</v>
      </c>
      <c r="AN152" s="702" t="s">
        <v>741</v>
      </c>
      <c r="AO152" s="702" t="s">
        <v>741</v>
      </c>
      <c r="AP152" s="702" t="s">
        <v>741</v>
      </c>
      <c r="AQ152" s="702" t="s">
        <v>741</v>
      </c>
      <c r="AR152" s="702" t="s">
        <v>741</v>
      </c>
      <c r="AS152" s="702" t="s">
        <v>741</v>
      </c>
      <c r="AT152" s="302" t="s">
        <v>1278</v>
      </c>
      <c r="AU152" s="378" t="s">
        <v>318</v>
      </c>
      <c r="AV152" s="413">
        <v>4</v>
      </c>
      <c r="AW152" s="302" t="s">
        <v>1239</v>
      </c>
      <c r="AX152" s="494" t="s">
        <v>741</v>
      </c>
      <c r="AY152" s="494" t="s">
        <v>741</v>
      </c>
      <c r="AZ152" s="709" t="s">
        <v>741</v>
      </c>
      <c r="BA152" s="709" t="s">
        <v>47</v>
      </c>
      <c r="BB152" s="709" t="s">
        <v>741</v>
      </c>
      <c r="BC152" s="709" t="s">
        <v>741</v>
      </c>
      <c r="BD152" s="709" t="s">
        <v>741</v>
      </c>
      <c r="BE152" s="709" t="s">
        <v>741</v>
      </c>
      <c r="BF152" s="709" t="s">
        <v>741</v>
      </c>
      <c r="BG152" s="709" t="s">
        <v>741</v>
      </c>
      <c r="BH152" s="709" t="s">
        <v>741</v>
      </c>
      <c r="BI152" s="709" t="s">
        <v>741</v>
      </c>
      <c r="BJ152" s="709" t="s">
        <v>741</v>
      </c>
      <c r="BK152" s="892"/>
      <c r="BL152" s="891"/>
      <c r="BM152" s="891"/>
      <c r="BN152" s="892"/>
      <c r="BO152" s="585" t="s">
        <v>1294</v>
      </c>
      <c r="BP152" s="564" t="s">
        <v>1241</v>
      </c>
      <c r="BQ152" s="564" t="s">
        <v>1242</v>
      </c>
      <c r="BR152" s="733" t="s">
        <v>1295</v>
      </c>
      <c r="BS152" s="564" t="s">
        <v>940</v>
      </c>
      <c r="BT152" s="585"/>
      <c r="BU152" s="307"/>
      <c r="BV152" s="308"/>
      <c r="BW152" s="308"/>
      <c r="BX152" s="307"/>
      <c r="BY152" s="307"/>
      <c r="BZ152" s="307"/>
    </row>
    <row r="153" spans="1:78" ht="82.5" customHeight="1" x14ac:dyDescent="0.25">
      <c r="A153" s="518" t="s">
        <v>1296</v>
      </c>
      <c r="B153" s="959"/>
      <c r="C153" s="965"/>
      <c r="D153" s="913"/>
      <c r="E153" s="945"/>
      <c r="F153" s="913"/>
      <c r="G153" s="962"/>
      <c r="H153" s="913"/>
      <c r="I153" s="835" t="s">
        <v>1297</v>
      </c>
      <c r="J153" s="835" t="s">
        <v>1298</v>
      </c>
      <c r="K153" s="570" t="s">
        <v>1299</v>
      </c>
      <c r="L153" s="908"/>
      <c r="M153" s="913"/>
      <c r="N153" s="1024"/>
      <c r="O153" s="570">
        <v>1</v>
      </c>
      <c r="P153" s="666" t="s">
        <v>1299</v>
      </c>
      <c r="Q153" s="375" t="s">
        <v>1191</v>
      </c>
      <c r="R153" s="302" t="s">
        <v>1300</v>
      </c>
      <c r="S153" s="300">
        <v>1</v>
      </c>
      <c r="T153" s="372" t="s">
        <v>974</v>
      </c>
      <c r="U153" s="298" t="s">
        <v>931</v>
      </c>
      <c r="V153" s="298" t="s">
        <v>931</v>
      </c>
      <c r="W153" s="298" t="s">
        <v>931</v>
      </c>
      <c r="X153" s="298" t="s">
        <v>931</v>
      </c>
      <c r="Y153" s="298" t="s">
        <v>931</v>
      </c>
      <c r="Z153" s="298" t="s">
        <v>931</v>
      </c>
      <c r="AA153" s="298" t="s">
        <v>932</v>
      </c>
      <c r="AB153" s="298" t="s">
        <v>931</v>
      </c>
      <c r="AC153" s="298" t="s">
        <v>931</v>
      </c>
      <c r="AD153" s="298" t="s">
        <v>931</v>
      </c>
      <c r="AE153" s="298" t="s">
        <v>931</v>
      </c>
      <c r="AF153" s="298" t="s">
        <v>931</v>
      </c>
      <c r="AG153" s="298" t="s">
        <v>931</v>
      </c>
      <c r="AH153" s="749" t="s">
        <v>741</v>
      </c>
      <c r="AI153" s="749" t="s">
        <v>741</v>
      </c>
      <c r="AJ153" s="702" t="s">
        <v>741</v>
      </c>
      <c r="AK153" s="702" t="s">
        <v>741</v>
      </c>
      <c r="AL153" s="702" t="s">
        <v>741</v>
      </c>
      <c r="AM153" s="702" t="s">
        <v>741</v>
      </c>
      <c r="AN153" s="702" t="s">
        <v>741</v>
      </c>
      <c r="AO153" s="702" t="s">
        <v>741</v>
      </c>
      <c r="AP153" s="702" t="s">
        <v>741</v>
      </c>
      <c r="AQ153" s="702" t="s">
        <v>741</v>
      </c>
      <c r="AR153" s="702" t="s">
        <v>741</v>
      </c>
      <c r="AS153" s="702" t="s">
        <v>741</v>
      </c>
      <c r="AT153" s="302" t="s">
        <v>1301</v>
      </c>
      <c r="AU153" s="378" t="s">
        <v>318</v>
      </c>
      <c r="AV153" s="379">
        <v>1</v>
      </c>
      <c r="AW153" s="302" t="s">
        <v>974</v>
      </c>
      <c r="AX153" s="494" t="s">
        <v>62</v>
      </c>
      <c r="AY153" s="494" t="s">
        <v>741</v>
      </c>
      <c r="AZ153" s="709" t="s">
        <v>741</v>
      </c>
      <c r="BA153" s="709" t="s">
        <v>741</v>
      </c>
      <c r="BB153" s="709" t="s">
        <v>741</v>
      </c>
      <c r="BC153" s="709" t="s">
        <v>741</v>
      </c>
      <c r="BD153" s="709" t="s">
        <v>741</v>
      </c>
      <c r="BE153" s="709" t="s">
        <v>741</v>
      </c>
      <c r="BF153" s="709" t="s">
        <v>741</v>
      </c>
      <c r="BG153" s="709" t="s">
        <v>741</v>
      </c>
      <c r="BH153" s="709" t="s">
        <v>741</v>
      </c>
      <c r="BI153" s="709" t="s">
        <v>741</v>
      </c>
      <c r="BJ153" s="709" t="s">
        <v>741</v>
      </c>
      <c r="BK153" s="238" t="s">
        <v>934</v>
      </c>
      <c r="BL153" s="777" t="s">
        <v>722</v>
      </c>
      <c r="BM153" s="891"/>
      <c r="BN153" s="377" t="s">
        <v>1219</v>
      </c>
      <c r="BO153" s="646" t="s">
        <v>1302</v>
      </c>
      <c r="BP153" s="564" t="s">
        <v>1241</v>
      </c>
      <c r="BQ153" s="564" t="s">
        <v>1242</v>
      </c>
      <c r="BR153" s="791" t="s">
        <v>1303</v>
      </c>
      <c r="BS153" s="564" t="s">
        <v>940</v>
      </c>
      <c r="BT153" s="585"/>
      <c r="BU153" s="307"/>
      <c r="BV153" s="308"/>
      <c r="BW153" s="308"/>
      <c r="BX153" s="307"/>
      <c r="BY153" s="307"/>
      <c r="BZ153" s="307"/>
    </row>
    <row r="154" spans="1:78" ht="84" customHeight="1" x14ac:dyDescent="0.25">
      <c r="A154" s="518" t="s">
        <v>1304</v>
      </c>
      <c r="B154" s="959"/>
      <c r="C154" s="965"/>
      <c r="D154" s="913"/>
      <c r="E154" s="945"/>
      <c r="F154" s="913"/>
      <c r="G154" s="962"/>
      <c r="H154" s="913"/>
      <c r="I154" s="837"/>
      <c r="J154" s="837"/>
      <c r="K154" s="570" t="s">
        <v>1305</v>
      </c>
      <c r="L154" s="908"/>
      <c r="M154" s="913"/>
      <c r="N154" s="1024"/>
      <c r="O154" s="570">
        <v>1</v>
      </c>
      <c r="P154" s="666" t="s">
        <v>1306</v>
      </c>
      <c r="Q154" s="375" t="s">
        <v>1200</v>
      </c>
      <c r="R154" s="302" t="s">
        <v>1307</v>
      </c>
      <c r="S154" s="300">
        <v>1</v>
      </c>
      <c r="T154" s="372" t="s">
        <v>974</v>
      </c>
      <c r="U154" s="298" t="s">
        <v>931</v>
      </c>
      <c r="V154" s="298" t="s">
        <v>931</v>
      </c>
      <c r="W154" s="298" t="s">
        <v>931</v>
      </c>
      <c r="X154" s="298" t="s">
        <v>931</v>
      </c>
      <c r="Y154" s="298" t="s">
        <v>931</v>
      </c>
      <c r="Z154" s="298" t="s">
        <v>931</v>
      </c>
      <c r="AA154" s="298" t="s">
        <v>932</v>
      </c>
      <c r="AB154" s="298" t="s">
        <v>931</v>
      </c>
      <c r="AC154" s="298" t="s">
        <v>931</v>
      </c>
      <c r="AD154" s="298" t="s">
        <v>931</v>
      </c>
      <c r="AE154" s="298" t="s">
        <v>931</v>
      </c>
      <c r="AF154" s="298" t="s">
        <v>931</v>
      </c>
      <c r="AG154" s="298" t="s">
        <v>931</v>
      </c>
      <c r="AH154" s="749" t="s">
        <v>62</v>
      </c>
      <c r="AI154" s="749" t="s">
        <v>741</v>
      </c>
      <c r="AJ154" s="702" t="s">
        <v>741</v>
      </c>
      <c r="AK154" s="702" t="s">
        <v>741</v>
      </c>
      <c r="AL154" s="702" t="s">
        <v>741</v>
      </c>
      <c r="AM154" s="702" t="s">
        <v>741</v>
      </c>
      <c r="AN154" s="702" t="s">
        <v>741</v>
      </c>
      <c r="AO154" s="702" t="s">
        <v>741</v>
      </c>
      <c r="AP154" s="702" t="s">
        <v>741</v>
      </c>
      <c r="AQ154" s="702" t="s">
        <v>741</v>
      </c>
      <c r="AR154" s="702" t="s">
        <v>741</v>
      </c>
      <c r="AS154" s="702" t="s">
        <v>741</v>
      </c>
      <c r="AT154" s="302" t="s">
        <v>1308</v>
      </c>
      <c r="AU154" s="378" t="s">
        <v>318</v>
      </c>
      <c r="AV154" s="379">
        <v>1</v>
      </c>
      <c r="AW154" s="302" t="s">
        <v>974</v>
      </c>
      <c r="AX154" s="494" t="s">
        <v>62</v>
      </c>
      <c r="AY154" s="494" t="s">
        <v>741</v>
      </c>
      <c r="AZ154" s="709" t="s">
        <v>62</v>
      </c>
      <c r="BA154" s="709" t="s">
        <v>741</v>
      </c>
      <c r="BB154" s="709" t="s">
        <v>741</v>
      </c>
      <c r="BC154" s="709" t="s">
        <v>741</v>
      </c>
      <c r="BD154" s="709" t="s">
        <v>741</v>
      </c>
      <c r="BE154" s="709" t="s">
        <v>741</v>
      </c>
      <c r="BF154" s="709" t="s">
        <v>741</v>
      </c>
      <c r="BG154" s="709" t="s">
        <v>741</v>
      </c>
      <c r="BH154" s="709" t="s">
        <v>741</v>
      </c>
      <c r="BI154" s="709" t="s">
        <v>741</v>
      </c>
      <c r="BJ154" s="709" t="s">
        <v>741</v>
      </c>
      <c r="BK154" s="238" t="s">
        <v>934</v>
      </c>
      <c r="BL154" s="777" t="s">
        <v>722</v>
      </c>
      <c r="BM154" s="891"/>
      <c r="BN154" s="377" t="s">
        <v>1219</v>
      </c>
      <c r="BO154" s="585" t="s">
        <v>1302</v>
      </c>
      <c r="BP154" s="564" t="s">
        <v>1241</v>
      </c>
      <c r="BQ154" s="564" t="s">
        <v>1242</v>
      </c>
      <c r="BR154" s="791" t="s">
        <v>1303</v>
      </c>
      <c r="BS154" s="564" t="s">
        <v>940</v>
      </c>
      <c r="BT154" s="585"/>
      <c r="BU154" s="307"/>
      <c r="BV154" s="308"/>
      <c r="BW154" s="308"/>
      <c r="BX154" s="307"/>
      <c r="BY154" s="307"/>
      <c r="BZ154" s="307"/>
    </row>
    <row r="155" spans="1:78" ht="72.75" customHeight="1" x14ac:dyDescent="0.25">
      <c r="A155" s="518" t="s">
        <v>1309</v>
      </c>
      <c r="B155" s="959"/>
      <c r="C155" s="965"/>
      <c r="D155" s="913"/>
      <c r="E155" s="945"/>
      <c r="F155" s="913"/>
      <c r="G155" s="962"/>
      <c r="H155" s="913"/>
      <c r="I155" s="836"/>
      <c r="J155" s="836"/>
      <c r="K155" s="570" t="s">
        <v>1310</v>
      </c>
      <c r="L155" s="908"/>
      <c r="M155" s="913"/>
      <c r="N155" s="1024"/>
      <c r="O155" s="570">
        <v>1</v>
      </c>
      <c r="P155" s="648" t="s">
        <v>1311</v>
      </c>
      <c r="Q155" s="375" t="s">
        <v>1191</v>
      </c>
      <c r="R155" s="302" t="s">
        <v>1312</v>
      </c>
      <c r="S155" s="300">
        <v>1</v>
      </c>
      <c r="T155" s="372" t="s">
        <v>974</v>
      </c>
      <c r="U155" s="298" t="s">
        <v>931</v>
      </c>
      <c r="V155" s="298" t="s">
        <v>931</v>
      </c>
      <c r="W155" s="298" t="s">
        <v>931</v>
      </c>
      <c r="X155" s="298" t="s">
        <v>931</v>
      </c>
      <c r="Y155" s="298" t="s">
        <v>931</v>
      </c>
      <c r="Z155" s="298" t="s">
        <v>931</v>
      </c>
      <c r="AA155" s="298" t="s">
        <v>932</v>
      </c>
      <c r="AB155" s="298" t="s">
        <v>931</v>
      </c>
      <c r="AC155" s="298" t="s">
        <v>931</v>
      </c>
      <c r="AD155" s="298" t="s">
        <v>931</v>
      </c>
      <c r="AE155" s="298" t="s">
        <v>931</v>
      </c>
      <c r="AF155" s="298" t="s">
        <v>931</v>
      </c>
      <c r="AG155" s="298" t="s">
        <v>931</v>
      </c>
      <c r="AH155" s="749" t="s">
        <v>62</v>
      </c>
      <c r="AI155" s="749" t="s">
        <v>741</v>
      </c>
      <c r="AJ155" s="702" t="s">
        <v>741</v>
      </c>
      <c r="AK155" s="702" t="s">
        <v>741</v>
      </c>
      <c r="AL155" s="702" t="s">
        <v>741</v>
      </c>
      <c r="AM155" s="702" t="s">
        <v>741</v>
      </c>
      <c r="AN155" s="702" t="s">
        <v>741</v>
      </c>
      <c r="AO155" s="702" t="s">
        <v>741</v>
      </c>
      <c r="AP155" s="702" t="s">
        <v>741</v>
      </c>
      <c r="AQ155" s="702" t="s">
        <v>741</v>
      </c>
      <c r="AR155" s="702" t="s">
        <v>741</v>
      </c>
      <c r="AS155" s="702" t="s">
        <v>741</v>
      </c>
      <c r="AT155" s="302" t="s">
        <v>1313</v>
      </c>
      <c r="AU155" s="378" t="s">
        <v>318</v>
      </c>
      <c r="AV155" s="379">
        <v>1</v>
      </c>
      <c r="AW155" s="302" t="s">
        <v>974</v>
      </c>
      <c r="AX155" s="494" t="s">
        <v>62</v>
      </c>
      <c r="AY155" s="494" t="s">
        <v>741</v>
      </c>
      <c r="AZ155" s="709" t="s">
        <v>62</v>
      </c>
      <c r="BA155" s="709" t="s">
        <v>741</v>
      </c>
      <c r="BB155" s="709" t="s">
        <v>741</v>
      </c>
      <c r="BC155" s="709" t="s">
        <v>741</v>
      </c>
      <c r="BD155" s="709" t="s">
        <v>741</v>
      </c>
      <c r="BE155" s="709" t="s">
        <v>741</v>
      </c>
      <c r="BF155" s="709" t="s">
        <v>741</v>
      </c>
      <c r="BG155" s="709" t="s">
        <v>741</v>
      </c>
      <c r="BH155" s="709" t="s">
        <v>741</v>
      </c>
      <c r="BI155" s="709" t="s">
        <v>741</v>
      </c>
      <c r="BJ155" s="709" t="s">
        <v>741</v>
      </c>
      <c r="BK155" s="238" t="s">
        <v>934</v>
      </c>
      <c r="BL155" s="777" t="s">
        <v>722</v>
      </c>
      <c r="BM155" s="891"/>
      <c r="BN155" s="377" t="s">
        <v>1219</v>
      </c>
      <c r="BO155" s="585" t="s">
        <v>1314</v>
      </c>
      <c r="BP155" s="564" t="s">
        <v>1241</v>
      </c>
      <c r="BQ155" s="564" t="s">
        <v>1242</v>
      </c>
      <c r="BR155" s="791" t="s">
        <v>1303</v>
      </c>
      <c r="BS155" s="564" t="s">
        <v>940</v>
      </c>
      <c r="BT155" s="585"/>
      <c r="BU155" s="307"/>
      <c r="BV155" s="308"/>
      <c r="BW155" s="308"/>
      <c r="BX155" s="307"/>
      <c r="BY155" s="307"/>
      <c r="BZ155" s="307"/>
    </row>
    <row r="156" spans="1:78" ht="173.25" x14ac:dyDescent="0.25">
      <c r="A156" s="518" t="s">
        <v>1315</v>
      </c>
      <c r="B156" s="959"/>
      <c r="C156" s="965"/>
      <c r="D156" s="913"/>
      <c r="E156" s="945"/>
      <c r="F156" s="913"/>
      <c r="G156" s="962"/>
      <c r="H156" s="913"/>
      <c r="I156" s="995" t="s">
        <v>1196</v>
      </c>
      <c r="J156" s="995" t="s">
        <v>1316</v>
      </c>
      <c r="K156" s="995" t="s">
        <v>1317</v>
      </c>
      <c r="L156" s="908"/>
      <c r="M156" s="913"/>
      <c r="N156" s="1024"/>
      <c r="O156" s="1004">
        <v>1</v>
      </c>
      <c r="P156" s="1011" t="s">
        <v>1318</v>
      </c>
      <c r="Q156" s="772" t="s">
        <v>1191</v>
      </c>
      <c r="R156" s="772" t="s">
        <v>1319</v>
      </c>
      <c r="S156" s="574">
        <v>1</v>
      </c>
      <c r="T156" s="592" t="s">
        <v>1320</v>
      </c>
      <c r="U156" s="298" t="s">
        <v>931</v>
      </c>
      <c r="V156" s="298" t="s">
        <v>931</v>
      </c>
      <c r="W156" s="298" t="s">
        <v>931</v>
      </c>
      <c r="X156" s="298" t="s">
        <v>931</v>
      </c>
      <c r="Y156" s="298" t="s">
        <v>932</v>
      </c>
      <c r="Z156" s="298" t="s">
        <v>932</v>
      </c>
      <c r="AA156" s="298" t="s">
        <v>932</v>
      </c>
      <c r="AB156" s="298" t="s">
        <v>932</v>
      </c>
      <c r="AC156" s="298" t="s">
        <v>932</v>
      </c>
      <c r="AD156" s="298" t="s">
        <v>932</v>
      </c>
      <c r="AE156" s="298" t="s">
        <v>932</v>
      </c>
      <c r="AF156" s="298" t="s">
        <v>931</v>
      </c>
      <c r="AG156" s="298" t="s">
        <v>931</v>
      </c>
      <c r="AH156" s="749" t="s">
        <v>62</v>
      </c>
      <c r="AI156" s="749" t="s">
        <v>741</v>
      </c>
      <c r="AJ156" s="702" t="s">
        <v>741</v>
      </c>
      <c r="AK156" s="702" t="s">
        <v>47</v>
      </c>
      <c r="AL156" s="702" t="s">
        <v>47</v>
      </c>
      <c r="AM156" s="702" t="s">
        <v>741</v>
      </c>
      <c r="AN156" s="702" t="s">
        <v>741</v>
      </c>
      <c r="AO156" s="702" t="s">
        <v>741</v>
      </c>
      <c r="AP156" s="702" t="s">
        <v>741</v>
      </c>
      <c r="AQ156" s="702" t="s">
        <v>741</v>
      </c>
      <c r="AR156" s="702" t="s">
        <v>741</v>
      </c>
      <c r="AS156" s="702" t="s">
        <v>741</v>
      </c>
      <c r="AT156" s="302" t="s">
        <v>1321</v>
      </c>
      <c r="AU156" s="378" t="s">
        <v>318</v>
      </c>
      <c r="AV156" s="379">
        <v>2</v>
      </c>
      <c r="AW156" s="592" t="s">
        <v>1320</v>
      </c>
      <c r="AX156" s="494" t="s">
        <v>62</v>
      </c>
      <c r="AY156" s="494" t="s">
        <v>741</v>
      </c>
      <c r="AZ156" s="709" t="s">
        <v>62</v>
      </c>
      <c r="BA156" s="709" t="s">
        <v>47</v>
      </c>
      <c r="BB156" s="709" t="s">
        <v>47</v>
      </c>
      <c r="BC156" s="709" t="s">
        <v>741</v>
      </c>
      <c r="BD156" s="709" t="s">
        <v>741</v>
      </c>
      <c r="BE156" s="709" t="s">
        <v>741</v>
      </c>
      <c r="BF156" s="709" t="s">
        <v>741</v>
      </c>
      <c r="BG156" s="709" t="s">
        <v>741</v>
      </c>
      <c r="BH156" s="709" t="s">
        <v>741</v>
      </c>
      <c r="BI156" s="709" t="s">
        <v>741</v>
      </c>
      <c r="BJ156" s="709" t="s">
        <v>741</v>
      </c>
      <c r="BK156" s="892" t="s">
        <v>934</v>
      </c>
      <c r="BL156" s="891">
        <v>65100000</v>
      </c>
      <c r="BM156" s="891"/>
      <c r="BN156" s="986" t="s">
        <v>1219</v>
      </c>
      <c r="BO156" s="585" t="s">
        <v>1322</v>
      </c>
      <c r="BP156" s="564" t="s">
        <v>1323</v>
      </c>
      <c r="BQ156" s="564" t="s">
        <v>1242</v>
      </c>
      <c r="BR156" s="800" t="s">
        <v>1324</v>
      </c>
      <c r="BS156" s="564" t="s">
        <v>1325</v>
      </c>
      <c r="BT156" s="585"/>
      <c r="BU156" s="307"/>
      <c r="BV156" s="308"/>
      <c r="BW156" s="308"/>
      <c r="BX156" s="307"/>
      <c r="BY156" s="307"/>
      <c r="BZ156" s="307"/>
    </row>
    <row r="157" spans="1:78" ht="141.75" x14ac:dyDescent="0.25">
      <c r="A157" s="518" t="s">
        <v>1326</v>
      </c>
      <c r="B157" s="959"/>
      <c r="C157" s="965"/>
      <c r="D157" s="913"/>
      <c r="E157" s="945"/>
      <c r="F157" s="913"/>
      <c r="G157" s="962"/>
      <c r="H157" s="913"/>
      <c r="I157" s="996"/>
      <c r="J157" s="996"/>
      <c r="K157" s="996"/>
      <c r="L157" s="908"/>
      <c r="M157" s="913"/>
      <c r="N157" s="1024"/>
      <c r="O157" s="1005"/>
      <c r="P157" s="1012"/>
      <c r="Q157" s="772" t="s">
        <v>1191</v>
      </c>
      <c r="R157" s="728" t="s">
        <v>1327</v>
      </c>
      <c r="S157" s="574">
        <v>1</v>
      </c>
      <c r="T157" s="729" t="s">
        <v>1328</v>
      </c>
      <c r="U157" s="298" t="s">
        <v>931</v>
      </c>
      <c r="V157" s="298" t="s">
        <v>931</v>
      </c>
      <c r="W157" s="298" t="s">
        <v>931</v>
      </c>
      <c r="X157" s="298" t="s">
        <v>931</v>
      </c>
      <c r="Y157" s="298" t="s">
        <v>931</v>
      </c>
      <c r="Z157" s="298" t="s">
        <v>931</v>
      </c>
      <c r="AA157" s="298" t="s">
        <v>932</v>
      </c>
      <c r="AB157" s="298" t="s">
        <v>931</v>
      </c>
      <c r="AC157" s="298" t="s">
        <v>931</v>
      </c>
      <c r="AD157" s="298" t="s">
        <v>932</v>
      </c>
      <c r="AE157" s="298" t="s">
        <v>931</v>
      </c>
      <c r="AF157" s="298" t="s">
        <v>931</v>
      </c>
      <c r="AG157" s="298" t="s">
        <v>932</v>
      </c>
      <c r="AH157" s="749" t="s">
        <v>62</v>
      </c>
      <c r="AI157" s="710" t="s">
        <v>741</v>
      </c>
      <c r="AJ157" s="702" t="s">
        <v>62</v>
      </c>
      <c r="AK157" s="702" t="s">
        <v>741</v>
      </c>
      <c r="AL157" s="702" t="s">
        <v>741</v>
      </c>
      <c r="AM157" s="702" t="s">
        <v>741</v>
      </c>
      <c r="AN157" s="702" t="s">
        <v>741</v>
      </c>
      <c r="AO157" s="702" t="s">
        <v>741</v>
      </c>
      <c r="AP157" s="702" t="s">
        <v>741</v>
      </c>
      <c r="AQ157" s="702" t="s">
        <v>741</v>
      </c>
      <c r="AR157" s="702" t="s">
        <v>741</v>
      </c>
      <c r="AS157" s="702" t="s">
        <v>741</v>
      </c>
      <c r="AT157" s="302" t="s">
        <v>1329</v>
      </c>
      <c r="AU157" s="378" t="s">
        <v>318</v>
      </c>
      <c r="AV157" s="379">
        <v>3</v>
      </c>
      <c r="AW157" s="728" t="s">
        <v>1328</v>
      </c>
      <c r="AX157" s="494" t="s">
        <v>62</v>
      </c>
      <c r="AY157" s="494" t="s">
        <v>741</v>
      </c>
      <c r="AZ157" s="709" t="s">
        <v>62</v>
      </c>
      <c r="BA157" s="709" t="s">
        <v>62</v>
      </c>
      <c r="BB157" s="709" t="s">
        <v>741</v>
      </c>
      <c r="BC157" s="709" t="s">
        <v>741</v>
      </c>
      <c r="BD157" s="709" t="s">
        <v>741</v>
      </c>
      <c r="BE157" s="709" t="s">
        <v>741</v>
      </c>
      <c r="BF157" s="709" t="s">
        <v>741</v>
      </c>
      <c r="BG157" s="709" t="s">
        <v>741</v>
      </c>
      <c r="BH157" s="709" t="s">
        <v>741</v>
      </c>
      <c r="BI157" s="709" t="s">
        <v>741</v>
      </c>
      <c r="BJ157" s="709" t="s">
        <v>741</v>
      </c>
      <c r="BK157" s="892"/>
      <c r="BL157" s="891"/>
      <c r="BM157" s="891"/>
      <c r="BN157" s="986"/>
      <c r="BO157" s="610" t="s">
        <v>1330</v>
      </c>
      <c r="BP157" s="564" t="s">
        <v>1331</v>
      </c>
      <c r="BQ157" s="564" t="s">
        <v>1332</v>
      </c>
      <c r="BR157" s="800" t="s">
        <v>1333</v>
      </c>
      <c r="BS157" s="564" t="s">
        <v>1334</v>
      </c>
      <c r="BT157" s="585"/>
      <c r="BU157" s="307"/>
      <c r="BV157" s="308"/>
      <c r="BW157" s="308"/>
      <c r="BX157" s="307"/>
      <c r="BY157" s="307"/>
      <c r="BZ157" s="307"/>
    </row>
    <row r="158" spans="1:78" ht="74.25" customHeight="1" x14ac:dyDescent="0.25">
      <c r="A158" s="518" t="s">
        <v>1335</v>
      </c>
      <c r="B158" s="959"/>
      <c r="C158" s="965"/>
      <c r="D158" s="913"/>
      <c r="E158" s="945"/>
      <c r="F158" s="913"/>
      <c r="G158" s="962"/>
      <c r="H158" s="913"/>
      <c r="I158" s="835" t="s">
        <v>1196</v>
      </c>
      <c r="J158" s="835" t="s">
        <v>1197</v>
      </c>
      <c r="K158" s="835" t="s">
        <v>1336</v>
      </c>
      <c r="L158" s="908"/>
      <c r="M158" s="913"/>
      <c r="N158" s="1024"/>
      <c r="O158" s="1017">
        <v>1</v>
      </c>
      <c r="P158" s="1006" t="s">
        <v>1337</v>
      </c>
      <c r="Q158" s="772" t="s">
        <v>1191</v>
      </c>
      <c r="R158" s="618" t="s">
        <v>1338</v>
      </c>
      <c r="S158" s="574">
        <v>0.1</v>
      </c>
      <c r="T158" s="616" t="s">
        <v>1339</v>
      </c>
      <c r="U158" s="575" t="s">
        <v>932</v>
      </c>
      <c r="V158" s="575" t="s">
        <v>931</v>
      </c>
      <c r="W158" s="575" t="s">
        <v>931</v>
      </c>
      <c r="X158" s="575" t="s">
        <v>931</v>
      </c>
      <c r="Y158" s="575" t="s">
        <v>931</v>
      </c>
      <c r="Z158" s="575" t="s">
        <v>931</v>
      </c>
      <c r="AA158" s="575" t="s">
        <v>931</v>
      </c>
      <c r="AB158" s="575" t="s">
        <v>931</v>
      </c>
      <c r="AC158" s="575" t="s">
        <v>931</v>
      </c>
      <c r="AD158" s="575" t="s">
        <v>931</v>
      </c>
      <c r="AE158" s="575" t="s">
        <v>931</v>
      </c>
      <c r="AF158" s="575" t="s">
        <v>931</v>
      </c>
      <c r="AG158" s="575" t="s">
        <v>931</v>
      </c>
      <c r="AH158" s="711" t="s">
        <v>47</v>
      </c>
      <c r="AI158" s="702" t="s">
        <v>955</v>
      </c>
      <c r="AJ158" s="702" t="s">
        <v>955</v>
      </c>
      <c r="AK158" s="702" t="s">
        <v>955</v>
      </c>
      <c r="AL158" s="702" t="s">
        <v>955</v>
      </c>
      <c r="AM158" s="702" t="s">
        <v>955</v>
      </c>
      <c r="AN158" s="702" t="s">
        <v>955</v>
      </c>
      <c r="AO158" s="702" t="s">
        <v>955</v>
      </c>
      <c r="AP158" s="702" t="s">
        <v>955</v>
      </c>
      <c r="AQ158" s="702" t="s">
        <v>955</v>
      </c>
      <c r="AR158" s="702" t="s">
        <v>955</v>
      </c>
      <c r="AS158" s="702" t="s">
        <v>955</v>
      </c>
      <c r="AT158" s="618" t="s">
        <v>1340</v>
      </c>
      <c r="AU158" s="577" t="s">
        <v>318</v>
      </c>
      <c r="AV158" s="578">
        <v>1</v>
      </c>
      <c r="AW158" s="618" t="s">
        <v>1339</v>
      </c>
      <c r="AX158" s="576" t="s">
        <v>47</v>
      </c>
      <c r="AY158" s="305" t="s">
        <v>955</v>
      </c>
      <c r="AZ158" s="709" t="s">
        <v>955</v>
      </c>
      <c r="BA158" s="709" t="s">
        <v>955</v>
      </c>
      <c r="BB158" s="709" t="s">
        <v>955</v>
      </c>
      <c r="BC158" s="709" t="s">
        <v>741</v>
      </c>
      <c r="BD158" s="709" t="s">
        <v>741</v>
      </c>
      <c r="BE158" s="709" t="s">
        <v>741</v>
      </c>
      <c r="BF158" s="709" t="s">
        <v>741</v>
      </c>
      <c r="BG158" s="709" t="s">
        <v>741</v>
      </c>
      <c r="BH158" s="709" t="s">
        <v>741</v>
      </c>
      <c r="BI158" s="709" t="s">
        <v>741</v>
      </c>
      <c r="BJ158" s="709" t="s">
        <v>741</v>
      </c>
      <c r="BK158" s="892" t="s">
        <v>934</v>
      </c>
      <c r="BL158" s="891" t="s">
        <v>722</v>
      </c>
      <c r="BM158" s="891"/>
      <c r="BN158" s="986" t="s">
        <v>1219</v>
      </c>
      <c r="BO158" s="611" t="s">
        <v>1341</v>
      </c>
      <c r="BP158" s="564" t="s">
        <v>344</v>
      </c>
      <c r="BQ158" s="564" t="s">
        <v>344</v>
      </c>
      <c r="BR158" s="791" t="s">
        <v>1021</v>
      </c>
      <c r="BS158" s="564" t="s">
        <v>1021</v>
      </c>
      <c r="BT158" s="585"/>
      <c r="BU158" s="307"/>
      <c r="BV158" s="308"/>
      <c r="BW158" s="308"/>
      <c r="BX158" s="307"/>
      <c r="BY158" s="307"/>
      <c r="BZ158" s="307"/>
    </row>
    <row r="159" spans="1:78" ht="63" x14ac:dyDescent="0.25">
      <c r="A159" s="518" t="s">
        <v>1342</v>
      </c>
      <c r="B159" s="959"/>
      <c r="C159" s="965"/>
      <c r="D159" s="913"/>
      <c r="E159" s="945"/>
      <c r="F159" s="913"/>
      <c r="G159" s="962"/>
      <c r="H159" s="913"/>
      <c r="I159" s="837"/>
      <c r="J159" s="837"/>
      <c r="K159" s="837"/>
      <c r="L159" s="908"/>
      <c r="M159" s="913"/>
      <c r="N159" s="1024"/>
      <c r="O159" s="1018"/>
      <c r="P159" s="1007"/>
      <c r="Q159" s="375" t="s">
        <v>1191</v>
      </c>
      <c r="R159" s="765" t="s">
        <v>1343</v>
      </c>
      <c r="S159" s="300">
        <v>0.1</v>
      </c>
      <c r="T159" s="372" t="s">
        <v>1083</v>
      </c>
      <c r="U159" s="298" t="s">
        <v>932</v>
      </c>
      <c r="V159" s="298" t="s">
        <v>932</v>
      </c>
      <c r="W159" s="298" t="s">
        <v>932</v>
      </c>
      <c r="X159" s="298" t="s">
        <v>932</v>
      </c>
      <c r="Y159" s="298" t="s">
        <v>932</v>
      </c>
      <c r="Z159" s="298" t="s">
        <v>932</v>
      </c>
      <c r="AA159" s="298" t="s">
        <v>932</v>
      </c>
      <c r="AB159" s="298" t="s">
        <v>932</v>
      </c>
      <c r="AC159" s="298" t="s">
        <v>932</v>
      </c>
      <c r="AD159" s="298" t="s">
        <v>932</v>
      </c>
      <c r="AE159" s="298" t="s">
        <v>932</v>
      </c>
      <c r="AF159" s="298" t="s">
        <v>932</v>
      </c>
      <c r="AG159" s="298" t="s">
        <v>931</v>
      </c>
      <c r="AH159" s="749" t="s">
        <v>47</v>
      </c>
      <c r="AI159" s="749" t="s">
        <v>47</v>
      </c>
      <c r="AJ159" s="702" t="s">
        <v>47</v>
      </c>
      <c r="AK159" s="702" t="s">
        <v>47</v>
      </c>
      <c r="AL159" s="702" t="s">
        <v>47</v>
      </c>
      <c r="AM159" s="702" t="s">
        <v>741</v>
      </c>
      <c r="AN159" s="702" t="s">
        <v>741</v>
      </c>
      <c r="AO159" s="702" t="s">
        <v>741</v>
      </c>
      <c r="AP159" s="702" t="s">
        <v>741</v>
      </c>
      <c r="AQ159" s="702" t="s">
        <v>741</v>
      </c>
      <c r="AR159" s="702" t="s">
        <v>741</v>
      </c>
      <c r="AS159" s="702" t="s">
        <v>741</v>
      </c>
      <c r="AT159" s="302" t="s">
        <v>1344</v>
      </c>
      <c r="AU159" s="378" t="s">
        <v>318</v>
      </c>
      <c r="AV159" s="379">
        <v>12</v>
      </c>
      <c r="AW159" s="302" t="s">
        <v>1083</v>
      </c>
      <c r="AX159" s="494" t="s">
        <v>47</v>
      </c>
      <c r="AY159" s="494" t="s">
        <v>47</v>
      </c>
      <c r="AZ159" s="709" t="s">
        <v>47</v>
      </c>
      <c r="BA159" s="709" t="s">
        <v>47</v>
      </c>
      <c r="BB159" s="709" t="s">
        <v>47</v>
      </c>
      <c r="BC159" s="709" t="s">
        <v>741</v>
      </c>
      <c r="BD159" s="709" t="s">
        <v>741</v>
      </c>
      <c r="BE159" s="709" t="s">
        <v>741</v>
      </c>
      <c r="BF159" s="709" t="s">
        <v>741</v>
      </c>
      <c r="BG159" s="709" t="s">
        <v>741</v>
      </c>
      <c r="BH159" s="709" t="s">
        <v>741</v>
      </c>
      <c r="BI159" s="709" t="s">
        <v>741</v>
      </c>
      <c r="BJ159" s="709" t="s">
        <v>741</v>
      </c>
      <c r="BK159" s="892"/>
      <c r="BL159" s="891"/>
      <c r="BM159" s="891"/>
      <c r="BN159" s="986"/>
      <c r="BO159" s="585" t="s">
        <v>1345</v>
      </c>
      <c r="BP159" s="564" t="s">
        <v>1346</v>
      </c>
      <c r="BQ159" s="585" t="s">
        <v>1347</v>
      </c>
      <c r="BR159" s="800" t="s">
        <v>1348</v>
      </c>
      <c r="BS159" s="564" t="s">
        <v>1349</v>
      </c>
      <c r="BT159" s="585"/>
      <c r="BU159" s="307"/>
      <c r="BV159" s="308"/>
      <c r="BW159" s="308"/>
      <c r="BX159" s="307"/>
      <c r="BY159" s="307"/>
      <c r="BZ159" s="307"/>
    </row>
    <row r="160" spans="1:78" ht="81.75" customHeight="1" x14ac:dyDescent="0.25">
      <c r="A160" s="518" t="s">
        <v>1350</v>
      </c>
      <c r="B160" s="959"/>
      <c r="C160" s="965"/>
      <c r="D160" s="913"/>
      <c r="E160" s="945"/>
      <c r="F160" s="913"/>
      <c r="G160" s="962"/>
      <c r="H160" s="913"/>
      <c r="I160" s="836"/>
      <c r="J160" s="836"/>
      <c r="K160" s="836"/>
      <c r="L160" s="908"/>
      <c r="M160" s="913"/>
      <c r="N160" s="1024"/>
      <c r="O160" s="1018"/>
      <c r="P160" s="1007"/>
      <c r="Q160" s="757" t="s">
        <v>1191</v>
      </c>
      <c r="R160" s="587" t="s">
        <v>1351</v>
      </c>
      <c r="S160" s="236">
        <v>0.8</v>
      </c>
      <c r="T160" s="372" t="s">
        <v>1237</v>
      </c>
      <c r="U160" s="298" t="s">
        <v>931</v>
      </c>
      <c r="V160" s="298" t="s">
        <v>931</v>
      </c>
      <c r="W160" s="298" t="s">
        <v>931</v>
      </c>
      <c r="X160" s="298" t="s">
        <v>932</v>
      </c>
      <c r="Y160" s="298" t="s">
        <v>931</v>
      </c>
      <c r="Z160" s="298" t="s">
        <v>931</v>
      </c>
      <c r="AA160" s="298" t="s">
        <v>932</v>
      </c>
      <c r="AB160" s="298" t="s">
        <v>931</v>
      </c>
      <c r="AC160" s="298" t="s">
        <v>931</v>
      </c>
      <c r="AD160" s="298" t="s">
        <v>932</v>
      </c>
      <c r="AE160" s="298" t="s">
        <v>931</v>
      </c>
      <c r="AF160" s="298" t="s">
        <v>931</v>
      </c>
      <c r="AG160" s="298" t="s">
        <v>932</v>
      </c>
      <c r="AH160" s="749" t="s">
        <v>62</v>
      </c>
      <c r="AI160" s="749" t="s">
        <v>62</v>
      </c>
      <c r="AJ160" s="702" t="s">
        <v>741</v>
      </c>
      <c r="AK160" s="702" t="s">
        <v>47</v>
      </c>
      <c r="AL160" s="702" t="s">
        <v>741</v>
      </c>
      <c r="AM160" s="702" t="s">
        <v>741</v>
      </c>
      <c r="AN160" s="702" t="s">
        <v>741</v>
      </c>
      <c r="AO160" s="702" t="s">
        <v>741</v>
      </c>
      <c r="AP160" s="702" t="s">
        <v>741</v>
      </c>
      <c r="AQ160" s="702" t="s">
        <v>741</v>
      </c>
      <c r="AR160" s="702" t="s">
        <v>741</v>
      </c>
      <c r="AS160" s="702" t="s">
        <v>741</v>
      </c>
      <c r="AT160" s="302" t="s">
        <v>1352</v>
      </c>
      <c r="AU160" s="378" t="s">
        <v>318</v>
      </c>
      <c r="AV160" s="379">
        <v>4</v>
      </c>
      <c r="AW160" s="302" t="s">
        <v>1239</v>
      </c>
      <c r="AX160" s="494" t="s">
        <v>62</v>
      </c>
      <c r="AY160" s="494" t="s">
        <v>62</v>
      </c>
      <c r="AZ160" s="709" t="s">
        <v>62</v>
      </c>
      <c r="BA160" s="709" t="s">
        <v>47</v>
      </c>
      <c r="BB160" s="709" t="s">
        <v>741</v>
      </c>
      <c r="BC160" s="709" t="s">
        <v>741</v>
      </c>
      <c r="BD160" s="709" t="s">
        <v>741</v>
      </c>
      <c r="BE160" s="709" t="s">
        <v>741</v>
      </c>
      <c r="BF160" s="709" t="s">
        <v>741</v>
      </c>
      <c r="BG160" s="709" t="s">
        <v>741</v>
      </c>
      <c r="BH160" s="709" t="s">
        <v>741</v>
      </c>
      <c r="BI160" s="709" t="s">
        <v>741</v>
      </c>
      <c r="BJ160" s="709" t="s">
        <v>741</v>
      </c>
      <c r="BK160" s="892"/>
      <c r="BL160" s="891"/>
      <c r="BM160" s="891"/>
      <c r="BN160" s="986"/>
      <c r="BO160" s="715" t="s">
        <v>1353</v>
      </c>
      <c r="BP160" s="564" t="s">
        <v>1241</v>
      </c>
      <c r="BQ160" s="564" t="s">
        <v>1242</v>
      </c>
      <c r="BR160" s="800" t="s">
        <v>1354</v>
      </c>
      <c r="BS160" s="564" t="s">
        <v>940</v>
      </c>
      <c r="BT160" s="585"/>
      <c r="BU160" s="307"/>
      <c r="BV160" s="308"/>
      <c r="BW160" s="308"/>
      <c r="BX160" s="307"/>
      <c r="BY160" s="307"/>
      <c r="BZ160" s="307"/>
    </row>
    <row r="161" spans="1:78" ht="78" customHeight="1" x14ac:dyDescent="0.25">
      <c r="A161" s="518" t="s">
        <v>1355</v>
      </c>
      <c r="B161" s="959"/>
      <c r="C161" s="965"/>
      <c r="D161" s="913"/>
      <c r="E161" s="945"/>
      <c r="F161" s="913"/>
      <c r="G161" s="962"/>
      <c r="H161" s="913"/>
      <c r="I161" s="835" t="s">
        <v>1297</v>
      </c>
      <c r="J161" s="835" t="s">
        <v>1298</v>
      </c>
      <c r="K161" s="835" t="s">
        <v>1161</v>
      </c>
      <c r="L161" s="908"/>
      <c r="M161" s="913"/>
      <c r="N161" s="1025"/>
      <c r="O161" s="1015">
        <v>1</v>
      </c>
      <c r="P161" s="1016" t="s">
        <v>1356</v>
      </c>
      <c r="Q161" s="772" t="s">
        <v>1191</v>
      </c>
      <c r="R161" s="618" t="s">
        <v>1357</v>
      </c>
      <c r="S161" s="586">
        <v>0.5</v>
      </c>
      <c r="T161" s="372" t="s">
        <v>1083</v>
      </c>
      <c r="U161" s="298" t="s">
        <v>932</v>
      </c>
      <c r="V161" s="298" t="s">
        <v>932</v>
      </c>
      <c r="W161" s="298" t="s">
        <v>932</v>
      </c>
      <c r="X161" s="298" t="s">
        <v>932</v>
      </c>
      <c r="Y161" s="298" t="s">
        <v>932</v>
      </c>
      <c r="Z161" s="298" t="s">
        <v>932</v>
      </c>
      <c r="AA161" s="298" t="s">
        <v>932</v>
      </c>
      <c r="AB161" s="298" t="s">
        <v>932</v>
      </c>
      <c r="AC161" s="298" t="s">
        <v>932</v>
      </c>
      <c r="AD161" s="298" t="s">
        <v>932</v>
      </c>
      <c r="AE161" s="298" t="s">
        <v>932</v>
      </c>
      <c r="AF161" s="298" t="s">
        <v>932</v>
      </c>
      <c r="AG161" s="298" t="s">
        <v>931</v>
      </c>
      <c r="AH161" s="749" t="s">
        <v>47</v>
      </c>
      <c r="AI161" s="749" t="s">
        <v>47</v>
      </c>
      <c r="AJ161" s="702" t="s">
        <v>47</v>
      </c>
      <c r="AK161" s="702" t="s">
        <v>47</v>
      </c>
      <c r="AL161" s="702" t="s">
        <v>47</v>
      </c>
      <c r="AM161" s="702" t="s">
        <v>741</v>
      </c>
      <c r="AN161" s="702" t="s">
        <v>741</v>
      </c>
      <c r="AO161" s="702" t="s">
        <v>741</v>
      </c>
      <c r="AP161" s="702" t="s">
        <v>741</v>
      </c>
      <c r="AQ161" s="702" t="s">
        <v>741</v>
      </c>
      <c r="AR161" s="702" t="s">
        <v>741</v>
      </c>
      <c r="AS161" s="702" t="s">
        <v>741</v>
      </c>
      <c r="AT161" s="302" t="s">
        <v>1358</v>
      </c>
      <c r="AU161" s="455" t="s">
        <v>318</v>
      </c>
      <c r="AV161" s="455">
        <v>12</v>
      </c>
      <c r="AW161" s="765" t="s">
        <v>996</v>
      </c>
      <c r="AX161" s="494" t="s">
        <v>47</v>
      </c>
      <c r="AY161" s="494" t="s">
        <v>47</v>
      </c>
      <c r="AZ161" s="709" t="s">
        <v>47</v>
      </c>
      <c r="BA161" s="709" t="s">
        <v>47</v>
      </c>
      <c r="BB161" s="709" t="s">
        <v>47</v>
      </c>
      <c r="BC161" s="709" t="s">
        <v>741</v>
      </c>
      <c r="BD161" s="709" t="s">
        <v>741</v>
      </c>
      <c r="BE161" s="709" t="s">
        <v>741</v>
      </c>
      <c r="BF161" s="709" t="s">
        <v>741</v>
      </c>
      <c r="BG161" s="709" t="s">
        <v>741</v>
      </c>
      <c r="BH161" s="709" t="s">
        <v>741</v>
      </c>
      <c r="BI161" s="709" t="s">
        <v>741</v>
      </c>
      <c r="BJ161" s="709" t="s">
        <v>741</v>
      </c>
      <c r="BK161" s="892" t="s">
        <v>934</v>
      </c>
      <c r="BL161" s="891">
        <v>82800000</v>
      </c>
      <c r="BM161" s="891"/>
      <c r="BN161" s="986" t="s">
        <v>1219</v>
      </c>
      <c r="BO161" s="585" t="s">
        <v>1359</v>
      </c>
      <c r="BP161" s="585" t="s">
        <v>1360</v>
      </c>
      <c r="BQ161" s="585" t="s">
        <v>1361</v>
      </c>
      <c r="BR161" s="800" t="s">
        <v>1362</v>
      </c>
      <c r="BS161" s="564" t="s">
        <v>1363</v>
      </c>
      <c r="BT161" s="585"/>
      <c r="BU161" s="307"/>
      <c r="BV161" s="308"/>
      <c r="BW161" s="308"/>
      <c r="BX161" s="307"/>
      <c r="BY161" s="307"/>
      <c r="BZ161" s="307"/>
    </row>
    <row r="162" spans="1:78" ht="86.25" customHeight="1" x14ac:dyDescent="0.25">
      <c r="A162" s="518" t="s">
        <v>1364</v>
      </c>
      <c r="B162" s="959"/>
      <c r="C162" s="965"/>
      <c r="D162" s="913"/>
      <c r="E162" s="945"/>
      <c r="F162" s="913"/>
      <c r="G162" s="962"/>
      <c r="H162" s="913"/>
      <c r="I162" s="836"/>
      <c r="J162" s="836"/>
      <c r="K162" s="836"/>
      <c r="L162" s="908"/>
      <c r="M162" s="913"/>
      <c r="N162" s="1025"/>
      <c r="O162" s="1015"/>
      <c r="P162" s="1016"/>
      <c r="Q162" s="772" t="s">
        <v>1191</v>
      </c>
      <c r="R162" s="618" t="s">
        <v>1365</v>
      </c>
      <c r="S162" s="586">
        <v>0.5</v>
      </c>
      <c r="T162" s="372" t="s">
        <v>1083</v>
      </c>
      <c r="U162" s="298" t="s">
        <v>932</v>
      </c>
      <c r="V162" s="298" t="s">
        <v>932</v>
      </c>
      <c r="W162" s="298" t="s">
        <v>932</v>
      </c>
      <c r="X162" s="298" t="s">
        <v>932</v>
      </c>
      <c r="Y162" s="298" t="s">
        <v>932</v>
      </c>
      <c r="Z162" s="298" t="s">
        <v>932</v>
      </c>
      <c r="AA162" s="298" t="s">
        <v>932</v>
      </c>
      <c r="AB162" s="298" t="s">
        <v>932</v>
      </c>
      <c r="AC162" s="298" t="s">
        <v>932</v>
      </c>
      <c r="AD162" s="298" t="s">
        <v>932</v>
      </c>
      <c r="AE162" s="298" t="s">
        <v>932</v>
      </c>
      <c r="AF162" s="298" t="s">
        <v>932</v>
      </c>
      <c r="AG162" s="298" t="s">
        <v>931</v>
      </c>
      <c r="AH162" s="749" t="s">
        <v>47</v>
      </c>
      <c r="AI162" s="749" t="s">
        <v>47</v>
      </c>
      <c r="AJ162" s="702" t="s">
        <v>47</v>
      </c>
      <c r="AK162" s="702" t="s">
        <v>47</v>
      </c>
      <c r="AL162" s="702" t="s">
        <v>47</v>
      </c>
      <c r="AM162" s="702" t="s">
        <v>741</v>
      </c>
      <c r="AN162" s="702" t="s">
        <v>741</v>
      </c>
      <c r="AO162" s="702" t="s">
        <v>741</v>
      </c>
      <c r="AP162" s="702" t="s">
        <v>741</v>
      </c>
      <c r="AQ162" s="702" t="s">
        <v>741</v>
      </c>
      <c r="AR162" s="702" t="s">
        <v>741</v>
      </c>
      <c r="AS162" s="702" t="s">
        <v>741</v>
      </c>
      <c r="AT162" s="666" t="s">
        <v>1366</v>
      </c>
      <c r="AU162" s="455" t="s">
        <v>318</v>
      </c>
      <c r="AV162" s="455">
        <v>12</v>
      </c>
      <c r="AW162" s="302" t="s">
        <v>996</v>
      </c>
      <c r="AX162" s="494" t="s">
        <v>47</v>
      </c>
      <c r="AY162" s="494" t="s">
        <v>47</v>
      </c>
      <c r="AZ162" s="709" t="s">
        <v>47</v>
      </c>
      <c r="BA162" s="709" t="s">
        <v>47</v>
      </c>
      <c r="BB162" s="709" t="s">
        <v>47</v>
      </c>
      <c r="BC162" s="709" t="s">
        <v>741</v>
      </c>
      <c r="BD162" s="709" t="s">
        <v>741</v>
      </c>
      <c r="BE162" s="709" t="s">
        <v>741</v>
      </c>
      <c r="BF162" s="709" t="s">
        <v>741</v>
      </c>
      <c r="BG162" s="709" t="s">
        <v>741</v>
      </c>
      <c r="BH162" s="709" t="s">
        <v>741</v>
      </c>
      <c r="BI162" s="709" t="s">
        <v>741</v>
      </c>
      <c r="BJ162" s="709" t="s">
        <v>741</v>
      </c>
      <c r="BK162" s="892"/>
      <c r="BL162" s="891"/>
      <c r="BM162" s="891"/>
      <c r="BN162" s="986"/>
      <c r="BO162" s="585" t="s">
        <v>1367</v>
      </c>
      <c r="BP162" s="585" t="s">
        <v>1368</v>
      </c>
      <c r="BQ162" s="585" t="s">
        <v>1369</v>
      </c>
      <c r="BR162" s="800" t="s">
        <v>1370</v>
      </c>
      <c r="BS162" s="564" t="s">
        <v>1371</v>
      </c>
      <c r="BT162" s="585"/>
      <c r="BU162" s="307"/>
      <c r="BV162" s="308"/>
      <c r="BW162" s="308"/>
      <c r="BX162" s="307"/>
      <c r="BY162" s="307"/>
      <c r="BZ162" s="307"/>
    </row>
    <row r="163" spans="1:78" ht="109.5" customHeight="1" x14ac:dyDescent="0.25">
      <c r="A163" s="518" t="s">
        <v>1372</v>
      </c>
      <c r="B163" s="959"/>
      <c r="C163" s="965"/>
      <c r="D163" s="913"/>
      <c r="E163" s="945"/>
      <c r="F163" s="913"/>
      <c r="G163" s="962"/>
      <c r="H163" s="913"/>
      <c r="I163" s="570" t="s">
        <v>1373</v>
      </c>
      <c r="J163" s="570" t="s">
        <v>1197</v>
      </c>
      <c r="K163" s="570" t="s">
        <v>1161</v>
      </c>
      <c r="L163" s="908"/>
      <c r="M163" s="913"/>
      <c r="N163" s="1024"/>
      <c r="O163" s="745">
        <v>1</v>
      </c>
      <c r="P163" s="758" t="s">
        <v>1374</v>
      </c>
      <c r="Q163" s="758" t="s">
        <v>1191</v>
      </c>
      <c r="R163" s="766" t="s">
        <v>1375</v>
      </c>
      <c r="S163" s="236">
        <v>1</v>
      </c>
      <c r="T163" s="372" t="s">
        <v>1083</v>
      </c>
      <c r="U163" s="298" t="s">
        <v>932</v>
      </c>
      <c r="V163" s="298" t="s">
        <v>932</v>
      </c>
      <c r="W163" s="298" t="s">
        <v>932</v>
      </c>
      <c r="X163" s="298" t="s">
        <v>932</v>
      </c>
      <c r="Y163" s="298" t="s">
        <v>932</v>
      </c>
      <c r="Z163" s="298" t="s">
        <v>932</v>
      </c>
      <c r="AA163" s="298" t="s">
        <v>932</v>
      </c>
      <c r="AB163" s="298" t="s">
        <v>932</v>
      </c>
      <c r="AC163" s="298" t="s">
        <v>932</v>
      </c>
      <c r="AD163" s="298" t="s">
        <v>932</v>
      </c>
      <c r="AE163" s="298" t="s">
        <v>932</v>
      </c>
      <c r="AF163" s="298" t="s">
        <v>932</v>
      </c>
      <c r="AG163" s="298" t="s">
        <v>931</v>
      </c>
      <c r="AH163" s="749" t="s">
        <v>47</v>
      </c>
      <c r="AI163" s="749" t="s">
        <v>47</v>
      </c>
      <c r="AJ163" s="702" t="s">
        <v>47</v>
      </c>
      <c r="AK163" s="702" t="s">
        <v>47</v>
      </c>
      <c r="AL163" s="702" t="s">
        <v>47</v>
      </c>
      <c r="AM163" s="702" t="s">
        <v>741</v>
      </c>
      <c r="AN163" s="702" t="s">
        <v>741</v>
      </c>
      <c r="AO163" s="702" t="s">
        <v>741</v>
      </c>
      <c r="AP163" s="702" t="s">
        <v>741</v>
      </c>
      <c r="AQ163" s="702" t="s">
        <v>741</v>
      </c>
      <c r="AR163" s="702" t="s">
        <v>741</v>
      </c>
      <c r="AS163" s="702" t="s">
        <v>741</v>
      </c>
      <c r="AT163" s="302" t="s">
        <v>1376</v>
      </c>
      <c r="AU163" s="455" t="s">
        <v>318</v>
      </c>
      <c r="AV163" s="456">
        <v>12</v>
      </c>
      <c r="AW163" s="302" t="s">
        <v>996</v>
      </c>
      <c r="AX163" s="494" t="s">
        <v>47</v>
      </c>
      <c r="AY163" s="494" t="s">
        <v>47</v>
      </c>
      <c r="AZ163" s="709" t="s">
        <v>47</v>
      </c>
      <c r="BA163" s="709" t="s">
        <v>47</v>
      </c>
      <c r="BB163" s="709" t="s">
        <v>47</v>
      </c>
      <c r="BC163" s="709" t="s">
        <v>741</v>
      </c>
      <c r="BD163" s="709" t="s">
        <v>741</v>
      </c>
      <c r="BE163" s="709" t="s">
        <v>741</v>
      </c>
      <c r="BF163" s="709" t="s">
        <v>741</v>
      </c>
      <c r="BG163" s="709" t="s">
        <v>741</v>
      </c>
      <c r="BH163" s="709" t="s">
        <v>741</v>
      </c>
      <c r="BI163" s="709" t="s">
        <v>741</v>
      </c>
      <c r="BJ163" s="709" t="s">
        <v>741</v>
      </c>
      <c r="BK163" s="238" t="s">
        <v>934</v>
      </c>
      <c r="BL163" s="777">
        <v>66000000</v>
      </c>
      <c r="BM163" s="891"/>
      <c r="BN163" s="759" t="s">
        <v>1219</v>
      </c>
      <c r="BO163" s="585" t="s">
        <v>1377</v>
      </c>
      <c r="BP163" s="564" t="s">
        <v>1378</v>
      </c>
      <c r="BQ163" s="564" t="s">
        <v>1379</v>
      </c>
      <c r="BR163" s="800" t="s">
        <v>1380</v>
      </c>
      <c r="BS163" s="564" t="s">
        <v>1381</v>
      </c>
      <c r="BT163" s="585"/>
      <c r="BU163" s="307"/>
      <c r="BV163" s="308"/>
      <c r="BW163" s="308"/>
      <c r="BX163" s="307"/>
      <c r="BY163" s="307"/>
      <c r="BZ163" s="307"/>
    </row>
    <row r="164" spans="1:78" ht="63" customHeight="1" x14ac:dyDescent="0.25">
      <c r="A164" s="518" t="s">
        <v>1382</v>
      </c>
      <c r="B164" s="959"/>
      <c r="C164" s="965"/>
      <c r="D164" s="913"/>
      <c r="E164" s="945"/>
      <c r="F164" s="913"/>
      <c r="G164" s="962"/>
      <c r="H164" s="913"/>
      <c r="I164" s="835" t="s">
        <v>1297</v>
      </c>
      <c r="J164" s="835" t="s">
        <v>1383</v>
      </c>
      <c r="K164" s="835" t="s">
        <v>1384</v>
      </c>
      <c r="L164" s="908"/>
      <c r="M164" s="913"/>
      <c r="N164" s="1024"/>
      <c r="O164" s="1013">
        <v>1</v>
      </c>
      <c r="P164" s="947" t="s">
        <v>1385</v>
      </c>
      <c r="Q164" s="375" t="s">
        <v>1191</v>
      </c>
      <c r="R164" s="302" t="s">
        <v>1386</v>
      </c>
      <c r="S164" s="236">
        <v>0.6</v>
      </c>
      <c r="T164" s="372" t="s">
        <v>1387</v>
      </c>
      <c r="U164" s="298" t="s">
        <v>932</v>
      </c>
      <c r="V164" s="298" t="s">
        <v>932</v>
      </c>
      <c r="W164" s="298" t="s">
        <v>932</v>
      </c>
      <c r="X164" s="298" t="s">
        <v>932</v>
      </c>
      <c r="Y164" s="298" t="s">
        <v>931</v>
      </c>
      <c r="Z164" s="298" t="s">
        <v>931</v>
      </c>
      <c r="AA164" s="298" t="s">
        <v>931</v>
      </c>
      <c r="AB164" s="298" t="s">
        <v>931</v>
      </c>
      <c r="AC164" s="298" t="s">
        <v>931</v>
      </c>
      <c r="AD164" s="298" t="s">
        <v>931</v>
      </c>
      <c r="AE164" s="298" t="s">
        <v>931</v>
      </c>
      <c r="AF164" s="298" t="s">
        <v>931</v>
      </c>
      <c r="AG164" s="298" t="s">
        <v>931</v>
      </c>
      <c r="AH164" s="749" t="s">
        <v>47</v>
      </c>
      <c r="AI164" s="749" t="s">
        <v>47</v>
      </c>
      <c r="AJ164" s="702" t="s">
        <v>47</v>
      </c>
      <c r="AK164" s="702" t="s">
        <v>47</v>
      </c>
      <c r="AL164" s="702" t="s">
        <v>955</v>
      </c>
      <c r="AM164" s="702" t="s">
        <v>955</v>
      </c>
      <c r="AN164" s="702" t="s">
        <v>741</v>
      </c>
      <c r="AO164" s="702" t="s">
        <v>741</v>
      </c>
      <c r="AP164" s="702" t="s">
        <v>741</v>
      </c>
      <c r="AQ164" s="702" t="s">
        <v>741</v>
      </c>
      <c r="AR164" s="702" t="s">
        <v>741</v>
      </c>
      <c r="AS164" s="702" t="s">
        <v>741</v>
      </c>
      <c r="AT164" s="302" t="s">
        <v>1388</v>
      </c>
      <c r="AU164" s="455" t="s">
        <v>318</v>
      </c>
      <c r="AV164" s="379">
        <v>1</v>
      </c>
      <c r="AW164" s="667" t="s">
        <v>982</v>
      </c>
      <c r="AX164" s="494" t="s">
        <v>62</v>
      </c>
      <c r="AY164" s="494" t="s">
        <v>62</v>
      </c>
      <c r="AZ164" s="709" t="s">
        <v>62</v>
      </c>
      <c r="BA164" s="709" t="s">
        <v>47</v>
      </c>
      <c r="BB164" s="709" t="s">
        <v>955</v>
      </c>
      <c r="BC164" s="709" t="s">
        <v>741</v>
      </c>
      <c r="BD164" s="709" t="s">
        <v>741</v>
      </c>
      <c r="BE164" s="709" t="s">
        <v>741</v>
      </c>
      <c r="BF164" s="709" t="s">
        <v>741</v>
      </c>
      <c r="BG164" s="709" t="s">
        <v>741</v>
      </c>
      <c r="BH164" s="709" t="s">
        <v>741</v>
      </c>
      <c r="BI164" s="709" t="s">
        <v>741</v>
      </c>
      <c r="BJ164" s="709" t="s">
        <v>741</v>
      </c>
      <c r="BK164" s="892" t="s">
        <v>934</v>
      </c>
      <c r="BL164" s="1027" t="s">
        <v>722</v>
      </c>
      <c r="BM164" s="891"/>
      <c r="BN164" s="892" t="s">
        <v>1219</v>
      </c>
      <c r="BO164" s="585" t="s">
        <v>1389</v>
      </c>
      <c r="BP164" s="585" t="s">
        <v>1390</v>
      </c>
      <c r="BQ164" s="585" t="s">
        <v>1391</v>
      </c>
      <c r="BR164" s="800" t="s">
        <v>1392</v>
      </c>
      <c r="BS164" s="564" t="s">
        <v>1393</v>
      </c>
      <c r="BT164" s="585"/>
      <c r="BU164" s="307"/>
      <c r="BV164" s="308"/>
      <c r="BW164" s="308"/>
      <c r="BX164" s="307"/>
      <c r="BY164" s="307"/>
      <c r="BZ164" s="307"/>
    </row>
    <row r="165" spans="1:78" ht="86.25" customHeight="1" x14ac:dyDescent="0.25">
      <c r="A165" s="518" t="s">
        <v>1394</v>
      </c>
      <c r="B165" s="959"/>
      <c r="C165" s="965"/>
      <c r="D165" s="913"/>
      <c r="E165" s="945"/>
      <c r="F165" s="913"/>
      <c r="G165" s="962"/>
      <c r="H165" s="913"/>
      <c r="I165" s="836"/>
      <c r="J165" s="836"/>
      <c r="K165" s="836"/>
      <c r="L165" s="908"/>
      <c r="M165" s="914"/>
      <c r="N165" s="1026"/>
      <c r="O165" s="1014"/>
      <c r="P165" s="949"/>
      <c r="Q165" s="757" t="s">
        <v>1191</v>
      </c>
      <c r="R165" s="765" t="s">
        <v>1395</v>
      </c>
      <c r="S165" s="416">
        <v>0.4</v>
      </c>
      <c r="T165" s="381" t="s">
        <v>930</v>
      </c>
      <c r="U165" s="414" t="s">
        <v>931</v>
      </c>
      <c r="V165" s="414" t="s">
        <v>931</v>
      </c>
      <c r="W165" s="414" t="s">
        <v>931</v>
      </c>
      <c r="X165" s="414" t="s">
        <v>931</v>
      </c>
      <c r="Y165" s="414" t="s">
        <v>931</v>
      </c>
      <c r="Z165" s="414" t="s">
        <v>932</v>
      </c>
      <c r="AA165" s="414" t="s">
        <v>931</v>
      </c>
      <c r="AB165" s="414" t="s">
        <v>931</v>
      </c>
      <c r="AC165" s="414" t="s">
        <v>931</v>
      </c>
      <c r="AD165" s="414" t="s">
        <v>931</v>
      </c>
      <c r="AE165" s="414" t="s">
        <v>931</v>
      </c>
      <c r="AF165" s="414" t="s">
        <v>931</v>
      </c>
      <c r="AG165" s="414" t="s">
        <v>931</v>
      </c>
      <c r="AH165" s="749" t="s">
        <v>62</v>
      </c>
      <c r="AI165" s="749" t="s">
        <v>741</v>
      </c>
      <c r="AJ165" s="702" t="s">
        <v>741</v>
      </c>
      <c r="AK165" s="702" t="s">
        <v>47</v>
      </c>
      <c r="AL165" s="702" t="s">
        <v>955</v>
      </c>
      <c r="AM165" s="702" t="s">
        <v>955</v>
      </c>
      <c r="AN165" s="702" t="s">
        <v>741</v>
      </c>
      <c r="AO165" s="702" t="s">
        <v>741</v>
      </c>
      <c r="AP165" s="702" t="s">
        <v>741</v>
      </c>
      <c r="AQ165" s="702" t="s">
        <v>741</v>
      </c>
      <c r="AR165" s="702" t="s">
        <v>741</v>
      </c>
      <c r="AS165" s="702" t="s">
        <v>741</v>
      </c>
      <c r="AT165" s="302" t="s">
        <v>1396</v>
      </c>
      <c r="AU165" s="455" t="s">
        <v>318</v>
      </c>
      <c r="AV165" s="379">
        <v>1</v>
      </c>
      <c r="AW165" s="668" t="s">
        <v>930</v>
      </c>
      <c r="AX165" s="494" t="s">
        <v>62</v>
      </c>
      <c r="AY165" s="494" t="s">
        <v>741</v>
      </c>
      <c r="AZ165" s="709" t="s">
        <v>62</v>
      </c>
      <c r="BA165" s="709" t="s">
        <v>47</v>
      </c>
      <c r="BB165" s="709" t="s">
        <v>955</v>
      </c>
      <c r="BC165" s="709" t="s">
        <v>741</v>
      </c>
      <c r="BD165" s="709" t="s">
        <v>741</v>
      </c>
      <c r="BE165" s="709" t="s">
        <v>741</v>
      </c>
      <c r="BF165" s="709" t="s">
        <v>741</v>
      </c>
      <c r="BG165" s="709" t="s">
        <v>741</v>
      </c>
      <c r="BH165" s="709" t="s">
        <v>741</v>
      </c>
      <c r="BI165" s="709" t="s">
        <v>741</v>
      </c>
      <c r="BJ165" s="709" t="s">
        <v>741</v>
      </c>
      <c r="BK165" s="892"/>
      <c r="BL165" s="1027"/>
      <c r="BM165" s="891"/>
      <c r="BN165" s="892"/>
      <c r="BO165" s="585" t="s">
        <v>1389</v>
      </c>
      <c r="BP165" s="564" t="s">
        <v>1241</v>
      </c>
      <c r="BQ165" s="564" t="s">
        <v>1397</v>
      </c>
      <c r="BR165" s="800" t="s">
        <v>1398</v>
      </c>
      <c r="BS165" s="564" t="s">
        <v>1399</v>
      </c>
      <c r="BT165" s="585"/>
      <c r="BU165" s="307"/>
      <c r="BV165" s="308"/>
      <c r="BW165" s="308"/>
      <c r="BX165" s="307"/>
      <c r="BY165" s="307"/>
      <c r="BZ165" s="307"/>
    </row>
    <row r="166" spans="1:78" ht="141.75" x14ac:dyDescent="0.25">
      <c r="A166" s="518" t="s">
        <v>1400</v>
      </c>
      <c r="B166" s="959"/>
      <c r="C166" s="965"/>
      <c r="D166" s="913"/>
      <c r="E166" s="945"/>
      <c r="F166" s="913"/>
      <c r="G166" s="962"/>
      <c r="H166" s="913"/>
      <c r="I166" s="29" t="s">
        <v>1196</v>
      </c>
      <c r="J166" s="29" t="s">
        <v>1298</v>
      </c>
      <c r="K166" s="29" t="s">
        <v>924</v>
      </c>
      <c r="L166" s="908"/>
      <c r="M166" s="386" t="s">
        <v>1401</v>
      </c>
      <c r="N166" s="492" t="s">
        <v>1164</v>
      </c>
      <c r="O166" s="481">
        <v>1</v>
      </c>
      <c r="P166" s="666" t="s">
        <v>1402</v>
      </c>
      <c r="Q166" s="375" t="s">
        <v>1191</v>
      </c>
      <c r="R166" s="666" t="s">
        <v>1403</v>
      </c>
      <c r="S166" s="236">
        <v>1</v>
      </c>
      <c r="T166" s="372" t="s">
        <v>1404</v>
      </c>
      <c r="U166" s="414" t="s">
        <v>932</v>
      </c>
      <c r="V166" s="414" t="s">
        <v>932</v>
      </c>
      <c r="W166" s="414" t="s">
        <v>932</v>
      </c>
      <c r="X166" s="298" t="s">
        <v>931</v>
      </c>
      <c r="Y166" s="298" t="s">
        <v>931</v>
      </c>
      <c r="Z166" s="298" t="s">
        <v>931</v>
      </c>
      <c r="AA166" s="298" t="s">
        <v>931</v>
      </c>
      <c r="AB166" s="298" t="s">
        <v>931</v>
      </c>
      <c r="AC166" s="298" t="s">
        <v>931</v>
      </c>
      <c r="AD166" s="298" t="s">
        <v>931</v>
      </c>
      <c r="AE166" s="298" t="s">
        <v>931</v>
      </c>
      <c r="AF166" s="298" t="s">
        <v>931</v>
      </c>
      <c r="AG166" s="298" t="s">
        <v>931</v>
      </c>
      <c r="AH166" s="749" t="s">
        <v>47</v>
      </c>
      <c r="AI166" s="749" t="s">
        <v>47</v>
      </c>
      <c r="AJ166" s="702" t="s">
        <v>47</v>
      </c>
      <c r="AK166" s="702" t="s">
        <v>955</v>
      </c>
      <c r="AL166" s="702" t="s">
        <v>955</v>
      </c>
      <c r="AM166" s="702" t="s">
        <v>955</v>
      </c>
      <c r="AN166" s="702" t="s">
        <v>955</v>
      </c>
      <c r="AO166" s="702" t="s">
        <v>955</v>
      </c>
      <c r="AP166" s="702" t="s">
        <v>955</v>
      </c>
      <c r="AQ166" s="702" t="s">
        <v>955</v>
      </c>
      <c r="AR166" s="702" t="s">
        <v>955</v>
      </c>
      <c r="AS166" s="702" t="s">
        <v>955</v>
      </c>
      <c r="AT166" s="302" t="s">
        <v>1405</v>
      </c>
      <c r="AU166" s="455" t="s">
        <v>318</v>
      </c>
      <c r="AV166" s="378">
        <v>1</v>
      </c>
      <c r="AW166" s="667" t="s">
        <v>960</v>
      </c>
      <c r="AX166" s="494" t="s">
        <v>62</v>
      </c>
      <c r="AY166" s="494" t="s">
        <v>62</v>
      </c>
      <c r="AZ166" s="709" t="s">
        <v>47</v>
      </c>
      <c r="BA166" s="709" t="s">
        <v>955</v>
      </c>
      <c r="BB166" s="709" t="s">
        <v>955</v>
      </c>
      <c r="BC166" s="709" t="s">
        <v>741</v>
      </c>
      <c r="BD166" s="709" t="s">
        <v>741</v>
      </c>
      <c r="BE166" s="709" t="s">
        <v>741</v>
      </c>
      <c r="BF166" s="709" t="s">
        <v>741</v>
      </c>
      <c r="BG166" s="709" t="s">
        <v>741</v>
      </c>
      <c r="BH166" s="709" t="s">
        <v>741</v>
      </c>
      <c r="BI166" s="709" t="s">
        <v>741</v>
      </c>
      <c r="BJ166" s="709" t="s">
        <v>741</v>
      </c>
      <c r="BK166" s="761" t="s">
        <v>1203</v>
      </c>
      <c r="BL166" s="760"/>
      <c r="BM166" s="891"/>
      <c r="BN166" s="761" t="s">
        <v>1406</v>
      </c>
      <c r="BO166" s="585" t="s">
        <v>1407</v>
      </c>
      <c r="BP166" s="564" t="s">
        <v>1408</v>
      </c>
      <c r="BQ166" s="564" t="s">
        <v>1409</v>
      </c>
      <c r="BR166" s="791" t="s">
        <v>1021</v>
      </c>
      <c r="BS166" s="564" t="s">
        <v>1021</v>
      </c>
      <c r="BT166" s="585"/>
      <c r="BU166" s="307"/>
      <c r="BV166" s="308"/>
      <c r="BW166" s="308"/>
      <c r="BX166" s="307"/>
      <c r="BY166" s="307"/>
      <c r="BZ166" s="307"/>
    </row>
    <row r="167" spans="1:78" ht="27" customHeight="1" x14ac:dyDescent="0.25">
      <c r="A167" s="519"/>
      <c r="B167" s="959"/>
      <c r="C167" s="965"/>
      <c r="D167" s="913"/>
      <c r="E167" s="945"/>
      <c r="F167" s="913"/>
      <c r="G167" s="962"/>
      <c r="H167" s="913"/>
      <c r="I167" s="491"/>
      <c r="J167" s="491"/>
      <c r="K167" s="491"/>
      <c r="L167" s="908"/>
      <c r="M167" s="408"/>
      <c r="N167" s="409"/>
      <c r="O167" s="469"/>
      <c r="P167" s="537"/>
      <c r="Q167" s="539" t="s">
        <v>1410</v>
      </c>
      <c r="R167" s="537" t="s">
        <v>1411</v>
      </c>
      <c r="S167" s="409"/>
      <c r="T167" s="537"/>
      <c r="U167" s="409"/>
      <c r="V167" s="409"/>
      <c r="W167" s="409"/>
      <c r="X167" s="409"/>
      <c r="Y167" s="409"/>
      <c r="Z167" s="409"/>
      <c r="AA167" s="409"/>
      <c r="AB167" s="409"/>
      <c r="AC167" s="409"/>
      <c r="AD167" s="409"/>
      <c r="AE167" s="409"/>
      <c r="AF167" s="409"/>
      <c r="AG167" s="409"/>
      <c r="AH167" s="409"/>
      <c r="AI167" s="409"/>
      <c r="AJ167" s="409"/>
      <c r="AK167" s="409"/>
      <c r="AL167" s="409"/>
      <c r="AM167" s="409"/>
      <c r="AN167" s="409"/>
      <c r="AO167" s="409"/>
      <c r="AP167" s="409"/>
      <c r="AQ167" s="409"/>
      <c r="AR167" s="409"/>
      <c r="AS167" s="409"/>
      <c r="AT167" s="539"/>
      <c r="AU167" s="409"/>
      <c r="AV167" s="409"/>
      <c r="AW167" s="537"/>
      <c r="AX167" s="409"/>
      <c r="AY167" s="409"/>
      <c r="AZ167" s="724"/>
      <c r="BA167" s="724"/>
      <c r="BB167" s="724"/>
      <c r="BC167" s="724"/>
      <c r="BD167" s="724"/>
      <c r="BE167" s="724"/>
      <c r="BF167" s="724"/>
      <c r="BG167" s="724"/>
      <c r="BH167" s="724"/>
      <c r="BI167" s="724"/>
      <c r="BJ167" s="724"/>
      <c r="BK167" s="409"/>
      <c r="BL167" s="409"/>
      <c r="BM167" s="409"/>
      <c r="BN167" s="493"/>
      <c r="BO167" s="529"/>
      <c r="BP167" s="591"/>
      <c r="BQ167" s="482"/>
      <c r="BR167" s="801"/>
      <c r="BS167" s="591"/>
      <c r="BT167" s="816"/>
      <c r="BU167" s="482"/>
      <c r="BV167" s="483"/>
      <c r="BW167" s="483"/>
      <c r="BX167" s="482"/>
      <c r="BY167" s="482"/>
      <c r="BZ167" s="482"/>
    </row>
    <row r="168" spans="1:78" ht="101.25" customHeight="1" x14ac:dyDescent="0.25">
      <c r="A168" s="519" t="s">
        <v>1412</v>
      </c>
      <c r="B168" s="959"/>
      <c r="C168" s="965"/>
      <c r="D168" s="913"/>
      <c r="E168" s="945"/>
      <c r="F168" s="913"/>
      <c r="G168" s="962"/>
      <c r="H168" s="913"/>
      <c r="I168" s="835" t="s">
        <v>1196</v>
      </c>
      <c r="J168" s="835" t="s">
        <v>1413</v>
      </c>
      <c r="K168" s="835" t="s">
        <v>1317</v>
      </c>
      <c r="L168" s="908"/>
      <c r="M168" s="842" t="s">
        <v>1163</v>
      </c>
      <c r="N168" s="835" t="s">
        <v>1164</v>
      </c>
      <c r="O168" s="1019">
        <v>1</v>
      </c>
      <c r="P168" s="877" t="s">
        <v>1414</v>
      </c>
      <c r="Q168" s="669" t="s">
        <v>1410</v>
      </c>
      <c r="R168" s="669" t="s">
        <v>1415</v>
      </c>
      <c r="S168" s="459">
        <v>0.5</v>
      </c>
      <c r="T168" s="669" t="s">
        <v>1339</v>
      </c>
      <c r="U168" s="296" t="s">
        <v>932</v>
      </c>
      <c r="V168" s="296" t="s">
        <v>931</v>
      </c>
      <c r="W168" s="296" t="s">
        <v>931</v>
      </c>
      <c r="X168" s="296" t="s">
        <v>931</v>
      </c>
      <c r="Y168" s="296" t="s">
        <v>931</v>
      </c>
      <c r="Z168" s="296" t="s">
        <v>931</v>
      </c>
      <c r="AA168" s="296" t="s">
        <v>931</v>
      </c>
      <c r="AB168" s="296" t="s">
        <v>931</v>
      </c>
      <c r="AC168" s="296" t="s">
        <v>931</v>
      </c>
      <c r="AD168" s="296" t="s">
        <v>931</v>
      </c>
      <c r="AE168" s="296" t="s">
        <v>931</v>
      </c>
      <c r="AF168" s="296" t="s">
        <v>931</v>
      </c>
      <c r="AG168" s="296" t="s">
        <v>931</v>
      </c>
      <c r="AH168" s="749" t="s">
        <v>47</v>
      </c>
      <c r="AI168" s="305" t="s">
        <v>955</v>
      </c>
      <c r="AJ168" s="702" t="s">
        <v>955</v>
      </c>
      <c r="AK168" s="702" t="s">
        <v>955</v>
      </c>
      <c r="AL168" s="702" t="s">
        <v>955</v>
      </c>
      <c r="AM168" s="702" t="s">
        <v>955</v>
      </c>
      <c r="AN168" s="702" t="s">
        <v>955</v>
      </c>
      <c r="AO168" s="702" t="s">
        <v>955</v>
      </c>
      <c r="AP168" s="702" t="s">
        <v>955</v>
      </c>
      <c r="AQ168" s="702" t="s">
        <v>955</v>
      </c>
      <c r="AR168" s="702" t="s">
        <v>955</v>
      </c>
      <c r="AS168" s="702" t="s">
        <v>955</v>
      </c>
      <c r="AT168" s="771" t="s">
        <v>1416</v>
      </c>
      <c r="AU168" s="454" t="s">
        <v>318</v>
      </c>
      <c r="AV168" s="454">
        <v>1</v>
      </c>
      <c r="AW168" s="669" t="s">
        <v>1339</v>
      </c>
      <c r="AX168" s="494" t="s">
        <v>47</v>
      </c>
      <c r="AY168" s="305" t="s">
        <v>955</v>
      </c>
      <c r="AZ168" s="709" t="s">
        <v>955</v>
      </c>
      <c r="BA168" s="709" t="s">
        <v>741</v>
      </c>
      <c r="BB168" s="709" t="s">
        <v>955</v>
      </c>
      <c r="BC168" s="709" t="s">
        <v>741</v>
      </c>
      <c r="BD168" s="709" t="s">
        <v>741</v>
      </c>
      <c r="BE168" s="709" t="s">
        <v>741</v>
      </c>
      <c r="BF168" s="709" t="s">
        <v>741</v>
      </c>
      <c r="BG168" s="709" t="s">
        <v>741</v>
      </c>
      <c r="BH168" s="709" t="s">
        <v>741</v>
      </c>
      <c r="BI168" s="709" t="s">
        <v>741</v>
      </c>
      <c r="BJ168" s="709" t="s">
        <v>741</v>
      </c>
      <c r="BK168" s="873" t="s">
        <v>934</v>
      </c>
      <c r="BL168" s="984">
        <v>123000000</v>
      </c>
      <c r="BM168" s="984">
        <v>3000000000</v>
      </c>
      <c r="BN168" s="896" t="s">
        <v>1170</v>
      </c>
      <c r="BO168" s="564" t="s">
        <v>1417</v>
      </c>
      <c r="BP168" s="564" t="s">
        <v>1418</v>
      </c>
      <c r="BQ168" s="564" t="s">
        <v>1418</v>
      </c>
      <c r="BR168" s="791" t="s">
        <v>1419</v>
      </c>
      <c r="BS168" s="564" t="s">
        <v>56</v>
      </c>
      <c r="BT168" s="585"/>
      <c r="BU168" s="307"/>
      <c r="BV168" s="308"/>
      <c r="BW168" s="308"/>
      <c r="BX168" s="307"/>
      <c r="BY168" s="307"/>
      <c r="BZ168" s="307"/>
    </row>
    <row r="169" spans="1:78" ht="81.75" customHeight="1" x14ac:dyDescent="0.25">
      <c r="A169" s="519" t="s">
        <v>1420</v>
      </c>
      <c r="B169" s="959"/>
      <c r="C169" s="965"/>
      <c r="D169" s="913"/>
      <c r="E169" s="945"/>
      <c r="F169" s="913"/>
      <c r="G169" s="963"/>
      <c r="H169" s="914"/>
      <c r="I169" s="836"/>
      <c r="J169" s="836"/>
      <c r="K169" s="836"/>
      <c r="L169" s="908"/>
      <c r="M169" s="851"/>
      <c r="N169" s="836"/>
      <c r="O169" s="1020"/>
      <c r="P169" s="878"/>
      <c r="Q169" s="669" t="s">
        <v>1410</v>
      </c>
      <c r="R169" s="670" t="s">
        <v>1421</v>
      </c>
      <c r="S169" s="459">
        <v>0.5</v>
      </c>
      <c r="T169" s="669" t="s">
        <v>1339</v>
      </c>
      <c r="U169" s="296" t="s">
        <v>932</v>
      </c>
      <c r="V169" s="296" t="s">
        <v>931</v>
      </c>
      <c r="W169" s="296" t="s">
        <v>931</v>
      </c>
      <c r="X169" s="296" t="s">
        <v>931</v>
      </c>
      <c r="Y169" s="296" t="s">
        <v>931</v>
      </c>
      <c r="Z169" s="296" t="s">
        <v>931</v>
      </c>
      <c r="AA169" s="296" t="s">
        <v>931</v>
      </c>
      <c r="AB169" s="296" t="s">
        <v>931</v>
      </c>
      <c r="AC169" s="296" t="s">
        <v>931</v>
      </c>
      <c r="AD169" s="296" t="s">
        <v>931</v>
      </c>
      <c r="AE169" s="296" t="s">
        <v>931</v>
      </c>
      <c r="AF169" s="296" t="s">
        <v>931</v>
      </c>
      <c r="AG169" s="296" t="s">
        <v>931</v>
      </c>
      <c r="AH169" s="749" t="s">
        <v>47</v>
      </c>
      <c r="AI169" s="305" t="s">
        <v>955</v>
      </c>
      <c r="AJ169" s="702" t="s">
        <v>955</v>
      </c>
      <c r="AK169" s="702" t="s">
        <v>955</v>
      </c>
      <c r="AL169" s="702" t="s">
        <v>955</v>
      </c>
      <c r="AM169" s="702" t="s">
        <v>955</v>
      </c>
      <c r="AN169" s="702" t="s">
        <v>955</v>
      </c>
      <c r="AO169" s="702" t="s">
        <v>955</v>
      </c>
      <c r="AP169" s="702" t="s">
        <v>955</v>
      </c>
      <c r="AQ169" s="702" t="s">
        <v>955</v>
      </c>
      <c r="AR169" s="702" t="s">
        <v>955</v>
      </c>
      <c r="AS169" s="702" t="s">
        <v>955</v>
      </c>
      <c r="AT169" s="771" t="s">
        <v>1422</v>
      </c>
      <c r="AU169" s="454" t="s">
        <v>318</v>
      </c>
      <c r="AV169" s="454">
        <v>1</v>
      </c>
      <c r="AW169" s="669" t="s">
        <v>954</v>
      </c>
      <c r="AX169" s="494" t="s">
        <v>47</v>
      </c>
      <c r="AY169" s="305" t="s">
        <v>955</v>
      </c>
      <c r="AZ169" s="709" t="s">
        <v>955</v>
      </c>
      <c r="BA169" s="709" t="s">
        <v>741</v>
      </c>
      <c r="BB169" s="709" t="s">
        <v>955</v>
      </c>
      <c r="BC169" s="709" t="s">
        <v>741</v>
      </c>
      <c r="BD169" s="709" t="s">
        <v>741</v>
      </c>
      <c r="BE169" s="709" t="s">
        <v>741</v>
      </c>
      <c r="BF169" s="709" t="s">
        <v>741</v>
      </c>
      <c r="BG169" s="709" t="s">
        <v>741</v>
      </c>
      <c r="BH169" s="709" t="s">
        <v>741</v>
      </c>
      <c r="BI169" s="709" t="s">
        <v>741</v>
      </c>
      <c r="BJ169" s="709" t="s">
        <v>741</v>
      </c>
      <c r="BK169" s="874"/>
      <c r="BL169" s="985"/>
      <c r="BM169" s="987"/>
      <c r="BN169" s="897"/>
      <c r="BO169" s="564" t="s">
        <v>1423</v>
      </c>
      <c r="BP169" s="564" t="s">
        <v>1424</v>
      </c>
      <c r="BQ169" s="564" t="s">
        <v>1424</v>
      </c>
      <c r="BR169" s="791" t="s">
        <v>1419</v>
      </c>
      <c r="BS169" s="564" t="s">
        <v>1425</v>
      </c>
      <c r="BT169" s="585"/>
      <c r="BU169" s="307"/>
      <c r="BV169" s="308"/>
      <c r="BW169" s="308"/>
      <c r="BX169" s="307"/>
      <c r="BY169" s="307"/>
      <c r="BZ169" s="307"/>
    </row>
    <row r="170" spans="1:78" ht="97.5" customHeight="1" x14ac:dyDescent="0.25">
      <c r="A170" s="519" t="s">
        <v>1426</v>
      </c>
      <c r="B170" s="959"/>
      <c r="C170" s="965"/>
      <c r="D170" s="913"/>
      <c r="E170" s="945"/>
      <c r="F170" s="913"/>
      <c r="G170" s="1028" t="s">
        <v>1427</v>
      </c>
      <c r="H170" s="1031">
        <v>1</v>
      </c>
      <c r="I170" s="835" t="s">
        <v>1196</v>
      </c>
      <c r="J170" s="835" t="s">
        <v>923</v>
      </c>
      <c r="K170" s="835" t="s">
        <v>1428</v>
      </c>
      <c r="L170" s="908"/>
      <c r="M170" s="912" t="s">
        <v>1429</v>
      </c>
      <c r="N170" s="912" t="s">
        <v>1164</v>
      </c>
      <c r="O170" s="999">
        <v>1</v>
      </c>
      <c r="P170" s="671" t="s">
        <v>1430</v>
      </c>
      <c r="Q170" s="669" t="s">
        <v>1410</v>
      </c>
      <c r="R170" s="666" t="s">
        <v>1431</v>
      </c>
      <c r="S170" s="773">
        <v>0.4</v>
      </c>
      <c r="T170" s="672" t="s">
        <v>1432</v>
      </c>
      <c r="U170" s="296" t="s">
        <v>931</v>
      </c>
      <c r="V170" s="296" t="s">
        <v>932</v>
      </c>
      <c r="W170" s="296" t="s">
        <v>932</v>
      </c>
      <c r="X170" s="296" t="s">
        <v>931</v>
      </c>
      <c r="Y170" s="296" t="s">
        <v>931</v>
      </c>
      <c r="Z170" s="296" t="s">
        <v>931</v>
      </c>
      <c r="AA170" s="296" t="s">
        <v>931</v>
      </c>
      <c r="AB170" s="296" t="s">
        <v>931</v>
      </c>
      <c r="AC170" s="296" t="s">
        <v>931</v>
      </c>
      <c r="AD170" s="296" t="s">
        <v>931</v>
      </c>
      <c r="AE170" s="296" t="s">
        <v>931</v>
      </c>
      <c r="AF170" s="296" t="s">
        <v>931</v>
      </c>
      <c r="AG170" s="296" t="s">
        <v>931</v>
      </c>
      <c r="AH170" s="749" t="s">
        <v>62</v>
      </c>
      <c r="AI170" s="749" t="s">
        <v>47</v>
      </c>
      <c r="AJ170" s="702" t="s">
        <v>47</v>
      </c>
      <c r="AK170" s="702" t="s">
        <v>955</v>
      </c>
      <c r="AL170" s="702" t="s">
        <v>955</v>
      </c>
      <c r="AM170" s="702" t="s">
        <v>955</v>
      </c>
      <c r="AN170" s="702" t="s">
        <v>955</v>
      </c>
      <c r="AO170" s="702" t="s">
        <v>955</v>
      </c>
      <c r="AP170" s="702" t="s">
        <v>955</v>
      </c>
      <c r="AQ170" s="702" t="s">
        <v>955</v>
      </c>
      <c r="AR170" s="702" t="s">
        <v>955</v>
      </c>
      <c r="AS170" s="702" t="s">
        <v>955</v>
      </c>
      <c r="AT170" s="771" t="s">
        <v>1433</v>
      </c>
      <c r="AU170" s="454" t="s">
        <v>318</v>
      </c>
      <c r="AV170" s="454">
        <v>1</v>
      </c>
      <c r="AW170" s="771" t="s">
        <v>960</v>
      </c>
      <c r="AX170" s="494" t="s">
        <v>62</v>
      </c>
      <c r="AY170" s="494" t="s">
        <v>62</v>
      </c>
      <c r="AZ170" s="709" t="s">
        <v>47</v>
      </c>
      <c r="BA170" s="709" t="s">
        <v>741</v>
      </c>
      <c r="BB170" s="709" t="s">
        <v>955</v>
      </c>
      <c r="BC170" s="709" t="s">
        <v>741</v>
      </c>
      <c r="BD170" s="709" t="s">
        <v>741</v>
      </c>
      <c r="BE170" s="709" t="s">
        <v>741</v>
      </c>
      <c r="BF170" s="709" t="s">
        <v>741</v>
      </c>
      <c r="BG170" s="709" t="s">
        <v>741</v>
      </c>
      <c r="BH170" s="709" t="s">
        <v>741</v>
      </c>
      <c r="BI170" s="709" t="s">
        <v>741</v>
      </c>
      <c r="BJ170" s="709" t="s">
        <v>741</v>
      </c>
      <c r="BK170" s="864" t="s">
        <v>934</v>
      </c>
      <c r="BL170" s="867">
        <v>54000000</v>
      </c>
      <c r="BM170" s="987"/>
      <c r="BN170" s="896" t="s">
        <v>1170</v>
      </c>
      <c r="BO170" s="564" t="s">
        <v>1434</v>
      </c>
      <c r="BP170" s="714" t="s">
        <v>1435</v>
      </c>
      <c r="BQ170" s="716" t="s">
        <v>1436</v>
      </c>
      <c r="BR170" s="800" t="s">
        <v>1437</v>
      </c>
      <c r="BS170" s="650" t="s">
        <v>1438</v>
      </c>
      <c r="BT170" s="585"/>
      <c r="BU170" s="307"/>
      <c r="BV170" s="308"/>
      <c r="BW170" s="308"/>
      <c r="BX170" s="307"/>
      <c r="BY170" s="307"/>
      <c r="BZ170" s="307"/>
    </row>
    <row r="171" spans="1:78" ht="145.5" customHeight="1" x14ac:dyDescent="0.25">
      <c r="A171" s="519" t="s">
        <v>1439</v>
      </c>
      <c r="B171" s="959"/>
      <c r="C171" s="965"/>
      <c r="D171" s="913"/>
      <c r="E171" s="945"/>
      <c r="F171" s="913"/>
      <c r="G171" s="1029"/>
      <c r="H171" s="1032"/>
      <c r="I171" s="837"/>
      <c r="J171" s="837"/>
      <c r="K171" s="837"/>
      <c r="L171" s="908"/>
      <c r="M171" s="913"/>
      <c r="N171" s="913"/>
      <c r="O171" s="1000"/>
      <c r="P171" s="671" t="s">
        <v>1440</v>
      </c>
      <c r="Q171" s="669" t="s">
        <v>1410</v>
      </c>
      <c r="R171" s="771" t="s">
        <v>1441</v>
      </c>
      <c r="S171" s="773">
        <v>0.3</v>
      </c>
      <c r="T171" s="673" t="s">
        <v>996</v>
      </c>
      <c r="U171" s="296" t="s">
        <v>931</v>
      </c>
      <c r="V171" s="296" t="s">
        <v>931</v>
      </c>
      <c r="W171" s="296" t="s">
        <v>931</v>
      </c>
      <c r="X171" s="296" t="s">
        <v>931</v>
      </c>
      <c r="Y171" s="296" t="s">
        <v>931</v>
      </c>
      <c r="Z171" s="296" t="s">
        <v>931</v>
      </c>
      <c r="AA171" s="296" t="s">
        <v>931</v>
      </c>
      <c r="AB171" s="296" t="s">
        <v>931</v>
      </c>
      <c r="AC171" s="296" t="s">
        <v>931</v>
      </c>
      <c r="AD171" s="296" t="s">
        <v>931</v>
      </c>
      <c r="AE171" s="296" t="s">
        <v>931</v>
      </c>
      <c r="AF171" s="296" t="s">
        <v>932</v>
      </c>
      <c r="AG171" s="296" t="s">
        <v>931</v>
      </c>
      <c r="AH171" s="749" t="s">
        <v>62</v>
      </c>
      <c r="AI171" s="749" t="s">
        <v>47</v>
      </c>
      <c r="AJ171" s="702" t="s">
        <v>955</v>
      </c>
      <c r="AK171" s="702" t="s">
        <v>955</v>
      </c>
      <c r="AL171" s="702" t="s">
        <v>955</v>
      </c>
      <c r="AM171" s="702" t="s">
        <v>955</v>
      </c>
      <c r="AN171" s="702" t="s">
        <v>955</v>
      </c>
      <c r="AO171" s="702" t="s">
        <v>955</v>
      </c>
      <c r="AP171" s="702" t="s">
        <v>955</v>
      </c>
      <c r="AQ171" s="702" t="s">
        <v>955</v>
      </c>
      <c r="AR171" s="702" t="s">
        <v>955</v>
      </c>
      <c r="AS171" s="702" t="s">
        <v>955</v>
      </c>
      <c r="AT171" s="771" t="s">
        <v>1442</v>
      </c>
      <c r="AU171" s="454" t="s">
        <v>318</v>
      </c>
      <c r="AV171" s="454">
        <v>2</v>
      </c>
      <c r="AW171" s="669" t="s">
        <v>996</v>
      </c>
      <c r="AX171" s="494" t="s">
        <v>62</v>
      </c>
      <c r="AY171" s="494" t="s">
        <v>47</v>
      </c>
      <c r="AZ171" s="709" t="s">
        <v>955</v>
      </c>
      <c r="BA171" s="709" t="s">
        <v>741</v>
      </c>
      <c r="BB171" s="709" t="s">
        <v>955</v>
      </c>
      <c r="BC171" s="709" t="s">
        <v>741</v>
      </c>
      <c r="BD171" s="709" t="s">
        <v>741</v>
      </c>
      <c r="BE171" s="709" t="s">
        <v>741</v>
      </c>
      <c r="BF171" s="709" t="s">
        <v>741</v>
      </c>
      <c r="BG171" s="709" t="s">
        <v>741</v>
      </c>
      <c r="BH171" s="709" t="s">
        <v>741</v>
      </c>
      <c r="BI171" s="709" t="s">
        <v>741</v>
      </c>
      <c r="BJ171" s="709" t="s">
        <v>741</v>
      </c>
      <c r="BK171" s="865"/>
      <c r="BL171" s="868"/>
      <c r="BM171" s="987"/>
      <c r="BN171" s="908"/>
      <c r="BO171" s="564" t="s">
        <v>1443</v>
      </c>
      <c r="BP171" s="714" t="s">
        <v>1444</v>
      </c>
      <c r="BQ171" s="308" t="s">
        <v>1445</v>
      </c>
      <c r="BR171" s="800" t="s">
        <v>1446</v>
      </c>
      <c r="BS171" s="650" t="s">
        <v>1447</v>
      </c>
      <c r="BT171" s="585"/>
      <c r="BU171" s="307"/>
      <c r="BV171" s="308"/>
      <c r="BW171" s="308"/>
      <c r="BX171" s="307"/>
      <c r="BY171" s="307"/>
      <c r="BZ171" s="307"/>
    </row>
    <row r="172" spans="1:78" ht="80.25" customHeight="1" x14ac:dyDescent="0.25">
      <c r="A172" s="519" t="s">
        <v>1448</v>
      </c>
      <c r="B172" s="959"/>
      <c r="C172" s="965"/>
      <c r="D172" s="913"/>
      <c r="E172" s="945"/>
      <c r="F172" s="913"/>
      <c r="G172" s="1030"/>
      <c r="H172" s="1033"/>
      <c r="I172" s="836"/>
      <c r="J172" s="836"/>
      <c r="K172" s="836"/>
      <c r="L172" s="908"/>
      <c r="M172" s="914"/>
      <c r="N172" s="914"/>
      <c r="O172" s="1001"/>
      <c r="P172" s="674" t="s">
        <v>1449</v>
      </c>
      <c r="Q172" s="669" t="s">
        <v>1410</v>
      </c>
      <c r="R172" s="771" t="s">
        <v>1450</v>
      </c>
      <c r="S172" s="773">
        <v>0.3</v>
      </c>
      <c r="T172" s="672" t="s">
        <v>1451</v>
      </c>
      <c r="U172" s="296" t="s">
        <v>931</v>
      </c>
      <c r="V172" s="296" t="s">
        <v>931</v>
      </c>
      <c r="W172" s="296" t="s">
        <v>931</v>
      </c>
      <c r="X172" s="296" t="s">
        <v>931</v>
      </c>
      <c r="Y172" s="296" t="s">
        <v>931</v>
      </c>
      <c r="Z172" s="296" t="s">
        <v>931</v>
      </c>
      <c r="AA172" s="296" t="s">
        <v>932</v>
      </c>
      <c r="AB172" s="296" t="s">
        <v>931</v>
      </c>
      <c r="AC172" s="296" t="s">
        <v>931</v>
      </c>
      <c r="AD172" s="296" t="s">
        <v>931</v>
      </c>
      <c r="AE172" s="296" t="s">
        <v>931</v>
      </c>
      <c r="AF172" s="296" t="s">
        <v>931</v>
      </c>
      <c r="AG172" s="296" t="s">
        <v>932</v>
      </c>
      <c r="AH172" s="749" t="s">
        <v>741</v>
      </c>
      <c r="AI172" s="749" t="s">
        <v>741</v>
      </c>
      <c r="AJ172" s="702" t="s">
        <v>741</v>
      </c>
      <c r="AK172" s="702" t="s">
        <v>741</v>
      </c>
      <c r="AL172" s="702" t="s">
        <v>741</v>
      </c>
      <c r="AM172" s="702" t="s">
        <v>741</v>
      </c>
      <c r="AN172" s="702" t="s">
        <v>741</v>
      </c>
      <c r="AO172" s="702" t="s">
        <v>741</v>
      </c>
      <c r="AP172" s="702" t="s">
        <v>741</v>
      </c>
      <c r="AQ172" s="702" t="s">
        <v>741</v>
      </c>
      <c r="AR172" s="702" t="s">
        <v>741</v>
      </c>
      <c r="AS172" s="702" t="s">
        <v>741</v>
      </c>
      <c r="AT172" s="771" t="s">
        <v>1452</v>
      </c>
      <c r="AU172" s="454" t="s">
        <v>318</v>
      </c>
      <c r="AV172" s="454">
        <v>2</v>
      </c>
      <c r="AW172" s="775" t="s">
        <v>1451</v>
      </c>
      <c r="AX172" s="494" t="s">
        <v>741</v>
      </c>
      <c r="AY172" s="494" t="s">
        <v>741</v>
      </c>
      <c r="AZ172" s="709" t="s">
        <v>741</v>
      </c>
      <c r="BA172" s="709" t="s">
        <v>741</v>
      </c>
      <c r="BB172" s="709" t="s">
        <v>741</v>
      </c>
      <c r="BC172" s="709" t="s">
        <v>741</v>
      </c>
      <c r="BD172" s="709" t="s">
        <v>741</v>
      </c>
      <c r="BE172" s="709" t="s">
        <v>741</v>
      </c>
      <c r="BF172" s="709" t="s">
        <v>741</v>
      </c>
      <c r="BG172" s="709" t="s">
        <v>741</v>
      </c>
      <c r="BH172" s="709" t="s">
        <v>741</v>
      </c>
      <c r="BI172" s="709" t="s">
        <v>741</v>
      </c>
      <c r="BJ172" s="709" t="s">
        <v>741</v>
      </c>
      <c r="BK172" s="866"/>
      <c r="BL172" s="869"/>
      <c r="BM172" s="987"/>
      <c r="BN172" s="897"/>
      <c r="BO172" s="564" t="s">
        <v>1453</v>
      </c>
      <c r="BP172" s="564" t="s">
        <v>1454</v>
      </c>
      <c r="BQ172" s="307" t="s">
        <v>1455</v>
      </c>
      <c r="BR172" s="791" t="s">
        <v>1240</v>
      </c>
      <c r="BS172" s="650" t="s">
        <v>1456</v>
      </c>
      <c r="BT172" s="585"/>
      <c r="BU172" s="307"/>
      <c r="BV172" s="308"/>
      <c r="BW172" s="308"/>
      <c r="BX172" s="307"/>
      <c r="BY172" s="307"/>
      <c r="BZ172" s="307"/>
    </row>
    <row r="173" spans="1:78" ht="71.25" customHeight="1" x14ac:dyDescent="0.25">
      <c r="A173" s="519" t="s">
        <v>1457</v>
      </c>
      <c r="B173" s="959"/>
      <c r="C173" s="965"/>
      <c r="D173" s="913"/>
      <c r="E173" s="945"/>
      <c r="F173" s="913"/>
      <c r="G173" s="961" t="s">
        <v>1158</v>
      </c>
      <c r="H173" s="912" t="s">
        <v>1159</v>
      </c>
      <c r="I173" s="835" t="s">
        <v>1373</v>
      </c>
      <c r="J173" s="835" t="s">
        <v>1458</v>
      </c>
      <c r="K173" s="835" t="s">
        <v>1161</v>
      </c>
      <c r="L173" s="908"/>
      <c r="M173" s="842" t="s">
        <v>1163</v>
      </c>
      <c r="N173" s="964" t="s">
        <v>1164</v>
      </c>
      <c r="O173" s="975">
        <v>1</v>
      </c>
      <c r="P173" s="675" t="s">
        <v>1459</v>
      </c>
      <c r="Q173" s="669" t="s">
        <v>1410</v>
      </c>
      <c r="R173" s="766" t="s">
        <v>1460</v>
      </c>
      <c r="S173" s="374">
        <v>0.3</v>
      </c>
      <c r="T173" s="301" t="s">
        <v>948</v>
      </c>
      <c r="U173" s="296" t="s">
        <v>931</v>
      </c>
      <c r="V173" s="296" t="s">
        <v>931</v>
      </c>
      <c r="W173" s="296" t="s">
        <v>931</v>
      </c>
      <c r="X173" s="296" t="s">
        <v>931</v>
      </c>
      <c r="Y173" s="296" t="s">
        <v>931</v>
      </c>
      <c r="Z173" s="296" t="s">
        <v>931</v>
      </c>
      <c r="AA173" s="296" t="s">
        <v>931</v>
      </c>
      <c r="AB173" s="296" t="s">
        <v>931</v>
      </c>
      <c r="AC173" s="296" t="s">
        <v>931</v>
      </c>
      <c r="AD173" s="296" t="s">
        <v>932</v>
      </c>
      <c r="AE173" s="296" t="s">
        <v>931</v>
      </c>
      <c r="AF173" s="296" t="s">
        <v>931</v>
      </c>
      <c r="AG173" s="296" t="s">
        <v>931</v>
      </c>
      <c r="AH173" s="749" t="s">
        <v>741</v>
      </c>
      <c r="AI173" s="749" t="s">
        <v>741</v>
      </c>
      <c r="AJ173" s="702" t="s">
        <v>741</v>
      </c>
      <c r="AK173" s="702" t="s">
        <v>741</v>
      </c>
      <c r="AL173" s="702" t="s">
        <v>741</v>
      </c>
      <c r="AM173" s="702" t="s">
        <v>741</v>
      </c>
      <c r="AN173" s="702" t="s">
        <v>741</v>
      </c>
      <c r="AO173" s="702" t="s">
        <v>741</v>
      </c>
      <c r="AP173" s="702" t="s">
        <v>741</v>
      </c>
      <c r="AQ173" s="702" t="s">
        <v>741</v>
      </c>
      <c r="AR173" s="702" t="s">
        <v>741</v>
      </c>
      <c r="AS173" s="702" t="s">
        <v>741</v>
      </c>
      <c r="AT173" s="766" t="s">
        <v>1461</v>
      </c>
      <c r="AU173" s="454" t="s">
        <v>318</v>
      </c>
      <c r="AV173" s="766">
        <v>1</v>
      </c>
      <c r="AW173" s="766" t="s">
        <v>327</v>
      </c>
      <c r="AX173" s="494" t="s">
        <v>741</v>
      </c>
      <c r="AY173" s="494" t="s">
        <v>741</v>
      </c>
      <c r="AZ173" s="709" t="s">
        <v>741</v>
      </c>
      <c r="BA173" s="709" t="s">
        <v>741</v>
      </c>
      <c r="BB173" s="709" t="s">
        <v>741</v>
      </c>
      <c r="BC173" s="709" t="s">
        <v>741</v>
      </c>
      <c r="BD173" s="709" t="s">
        <v>741</v>
      </c>
      <c r="BE173" s="709" t="s">
        <v>741</v>
      </c>
      <c r="BF173" s="709" t="s">
        <v>741</v>
      </c>
      <c r="BG173" s="709" t="s">
        <v>741</v>
      </c>
      <c r="BH173" s="709" t="s">
        <v>741</v>
      </c>
      <c r="BI173" s="709" t="s">
        <v>741</v>
      </c>
      <c r="BJ173" s="709" t="s">
        <v>741</v>
      </c>
      <c r="BK173" s="217" t="s">
        <v>934</v>
      </c>
      <c r="BL173" s="472">
        <v>6000000</v>
      </c>
      <c r="BM173" s="987"/>
      <c r="BN173" s="410" t="s">
        <v>1219</v>
      </c>
      <c r="BO173" s="564" t="s">
        <v>1462</v>
      </c>
      <c r="BP173" s="609" t="s">
        <v>1463</v>
      </c>
      <c r="BQ173" s="703" t="s">
        <v>1464</v>
      </c>
      <c r="BR173" s="791" t="s">
        <v>123</v>
      </c>
      <c r="BS173" s="564" t="s">
        <v>1465</v>
      </c>
      <c r="BT173" s="585"/>
      <c r="BU173" s="307"/>
      <c r="BV173" s="308"/>
      <c r="BW173" s="308"/>
      <c r="BX173" s="307"/>
      <c r="BY173" s="307"/>
      <c r="BZ173" s="307"/>
    </row>
    <row r="174" spans="1:78" ht="61.5" customHeight="1" x14ac:dyDescent="0.25">
      <c r="A174" s="519" t="s">
        <v>1466</v>
      </c>
      <c r="B174" s="959"/>
      <c r="C174" s="965"/>
      <c r="D174" s="913"/>
      <c r="E174" s="945"/>
      <c r="F174" s="913"/>
      <c r="G174" s="962"/>
      <c r="H174" s="913"/>
      <c r="I174" s="836"/>
      <c r="J174" s="836"/>
      <c r="K174" s="836"/>
      <c r="L174" s="908"/>
      <c r="M174" s="851"/>
      <c r="N174" s="966"/>
      <c r="O174" s="977"/>
      <c r="P174" s="675" t="s">
        <v>1467</v>
      </c>
      <c r="Q174" s="669" t="s">
        <v>1410</v>
      </c>
      <c r="R174" s="766" t="s">
        <v>1468</v>
      </c>
      <c r="S174" s="374">
        <v>0.7</v>
      </c>
      <c r="T174" s="301" t="s">
        <v>930</v>
      </c>
      <c r="U174" s="296" t="s">
        <v>931</v>
      </c>
      <c r="V174" s="296" t="s">
        <v>931</v>
      </c>
      <c r="W174" s="296" t="s">
        <v>931</v>
      </c>
      <c r="X174" s="296" t="s">
        <v>931</v>
      </c>
      <c r="Y174" s="296" t="s">
        <v>931</v>
      </c>
      <c r="Z174" s="296" t="s">
        <v>932</v>
      </c>
      <c r="AA174" s="296" t="s">
        <v>931</v>
      </c>
      <c r="AB174" s="296" t="s">
        <v>931</v>
      </c>
      <c r="AC174" s="296" t="s">
        <v>931</v>
      </c>
      <c r="AD174" s="296" t="s">
        <v>931</v>
      </c>
      <c r="AE174" s="296" t="s">
        <v>931</v>
      </c>
      <c r="AF174" s="296" t="s">
        <v>931</v>
      </c>
      <c r="AG174" s="296" t="s">
        <v>931</v>
      </c>
      <c r="AH174" s="749" t="s">
        <v>741</v>
      </c>
      <c r="AI174" s="749" t="s">
        <v>741</v>
      </c>
      <c r="AJ174" s="702" t="s">
        <v>741</v>
      </c>
      <c r="AK174" s="702" t="s">
        <v>741</v>
      </c>
      <c r="AL174" s="702" t="s">
        <v>62</v>
      </c>
      <c r="AM174" s="702" t="s">
        <v>741</v>
      </c>
      <c r="AN174" s="702" t="s">
        <v>741</v>
      </c>
      <c r="AO174" s="702" t="s">
        <v>741</v>
      </c>
      <c r="AP174" s="702" t="s">
        <v>741</v>
      </c>
      <c r="AQ174" s="702" t="s">
        <v>741</v>
      </c>
      <c r="AR174" s="702" t="s">
        <v>741</v>
      </c>
      <c r="AS174" s="702" t="s">
        <v>741</v>
      </c>
      <c r="AT174" s="302" t="s">
        <v>1469</v>
      </c>
      <c r="AU174" s="454" t="s">
        <v>318</v>
      </c>
      <c r="AV174" s="766">
        <v>1</v>
      </c>
      <c r="AW174" s="302" t="s">
        <v>76</v>
      </c>
      <c r="AX174" s="494" t="s">
        <v>741</v>
      </c>
      <c r="AY174" s="494" t="s">
        <v>741</v>
      </c>
      <c r="AZ174" s="709" t="s">
        <v>741</v>
      </c>
      <c r="BA174" s="709" t="s">
        <v>741</v>
      </c>
      <c r="BB174" s="709" t="s">
        <v>62</v>
      </c>
      <c r="BC174" s="709" t="s">
        <v>741</v>
      </c>
      <c r="BD174" s="709" t="s">
        <v>741</v>
      </c>
      <c r="BE174" s="709" t="s">
        <v>741</v>
      </c>
      <c r="BF174" s="709" t="s">
        <v>741</v>
      </c>
      <c r="BG174" s="709" t="s">
        <v>741</v>
      </c>
      <c r="BH174" s="709" t="s">
        <v>741</v>
      </c>
      <c r="BI174" s="709" t="s">
        <v>741</v>
      </c>
      <c r="BJ174" s="709" t="s">
        <v>741</v>
      </c>
      <c r="BK174" s="217" t="s">
        <v>934</v>
      </c>
      <c r="BL174" s="472">
        <v>6000000</v>
      </c>
      <c r="BM174" s="987"/>
      <c r="BN174" s="778" t="s">
        <v>1219</v>
      </c>
      <c r="BO174" s="564" t="s">
        <v>1462</v>
      </c>
      <c r="BP174" s="609" t="s">
        <v>1463</v>
      </c>
      <c r="BQ174" s="703" t="s">
        <v>1464</v>
      </c>
      <c r="BR174" s="791" t="s">
        <v>123</v>
      </c>
      <c r="BS174" s="564" t="s">
        <v>1470</v>
      </c>
      <c r="BT174" s="585"/>
      <c r="BU174" s="307"/>
      <c r="BV174" s="308"/>
      <c r="BW174" s="308"/>
      <c r="BX174" s="307"/>
      <c r="BY174" s="307"/>
      <c r="BZ174" s="307"/>
    </row>
    <row r="175" spans="1:78" ht="126" customHeight="1" x14ac:dyDescent="0.25">
      <c r="A175" s="519" t="s">
        <v>1471</v>
      </c>
      <c r="B175" s="959"/>
      <c r="C175" s="965"/>
      <c r="D175" s="913"/>
      <c r="E175" s="945"/>
      <c r="F175" s="913"/>
      <c r="G175" s="962"/>
      <c r="H175" s="913"/>
      <c r="I175" s="835" t="s">
        <v>1373</v>
      </c>
      <c r="J175" s="835" t="s">
        <v>1458</v>
      </c>
      <c r="K175" s="835" t="s">
        <v>1161</v>
      </c>
      <c r="L175" s="908"/>
      <c r="M175" s="842" t="s">
        <v>1163</v>
      </c>
      <c r="N175" s="964" t="s">
        <v>1164</v>
      </c>
      <c r="O175" s="975">
        <v>1</v>
      </c>
      <c r="P175" s="929" t="s">
        <v>1472</v>
      </c>
      <c r="Q175" s="669" t="s">
        <v>1410</v>
      </c>
      <c r="R175" s="302" t="s">
        <v>1473</v>
      </c>
      <c r="S175" s="44">
        <v>0.5</v>
      </c>
      <c r="T175" s="301" t="s">
        <v>1474</v>
      </c>
      <c r="U175" s="296" t="s">
        <v>931</v>
      </c>
      <c r="V175" s="296" t="s">
        <v>931</v>
      </c>
      <c r="W175" s="296" t="s">
        <v>932</v>
      </c>
      <c r="X175" s="296" t="s">
        <v>932</v>
      </c>
      <c r="Y175" s="296" t="s">
        <v>932</v>
      </c>
      <c r="Z175" s="296" t="s">
        <v>932</v>
      </c>
      <c r="AA175" s="296" t="s">
        <v>931</v>
      </c>
      <c r="AB175" s="296" t="s">
        <v>931</v>
      </c>
      <c r="AC175" s="296" t="s">
        <v>931</v>
      </c>
      <c r="AD175" s="296" t="s">
        <v>931</v>
      </c>
      <c r="AE175" s="296" t="s">
        <v>931</v>
      </c>
      <c r="AF175" s="296" t="s">
        <v>931</v>
      </c>
      <c r="AG175" s="296" t="s">
        <v>931</v>
      </c>
      <c r="AH175" s="749" t="s">
        <v>741</v>
      </c>
      <c r="AI175" s="749" t="s">
        <v>741</v>
      </c>
      <c r="AJ175" s="702" t="s">
        <v>47</v>
      </c>
      <c r="AK175" s="702" t="s">
        <v>47</v>
      </c>
      <c r="AL175" s="702" t="s">
        <v>47</v>
      </c>
      <c r="AM175" s="702" t="s">
        <v>741</v>
      </c>
      <c r="AN175" s="702" t="s">
        <v>741</v>
      </c>
      <c r="AO175" s="702" t="s">
        <v>741</v>
      </c>
      <c r="AP175" s="702" t="s">
        <v>741</v>
      </c>
      <c r="AQ175" s="702" t="s">
        <v>741</v>
      </c>
      <c r="AR175" s="702" t="s">
        <v>741</v>
      </c>
      <c r="AS175" s="702" t="s">
        <v>741</v>
      </c>
      <c r="AT175" s="302" t="s">
        <v>1475</v>
      </c>
      <c r="AU175" s="454" t="s">
        <v>318</v>
      </c>
      <c r="AV175" s="766">
        <v>1</v>
      </c>
      <c r="AW175" s="302" t="s">
        <v>76</v>
      </c>
      <c r="AX175" s="494" t="s">
        <v>741</v>
      </c>
      <c r="AY175" s="494" t="s">
        <v>741</v>
      </c>
      <c r="AZ175" s="709" t="s">
        <v>62</v>
      </c>
      <c r="BA175" s="709" t="s">
        <v>47</v>
      </c>
      <c r="BB175" s="709" t="s">
        <v>62</v>
      </c>
      <c r="BC175" s="709" t="s">
        <v>741</v>
      </c>
      <c r="BD175" s="709" t="s">
        <v>741</v>
      </c>
      <c r="BE175" s="709" t="s">
        <v>741</v>
      </c>
      <c r="BF175" s="709" t="s">
        <v>741</v>
      </c>
      <c r="BG175" s="709" t="s">
        <v>741</v>
      </c>
      <c r="BH175" s="709" t="s">
        <v>741</v>
      </c>
      <c r="BI175" s="709" t="s">
        <v>741</v>
      </c>
      <c r="BJ175" s="709" t="s">
        <v>741</v>
      </c>
      <c r="BK175" s="873" t="s">
        <v>934</v>
      </c>
      <c r="BL175" s="480">
        <v>54252000</v>
      </c>
      <c r="BM175" s="987"/>
      <c r="BN175" s="989" t="s">
        <v>1219</v>
      </c>
      <c r="BO175" s="564" t="s">
        <v>1462</v>
      </c>
      <c r="BP175" s="609" t="s">
        <v>1476</v>
      </c>
      <c r="BQ175" s="308" t="s">
        <v>1477</v>
      </c>
      <c r="BR175" s="800" t="s">
        <v>966</v>
      </c>
      <c r="BS175" s="564" t="s">
        <v>1478</v>
      </c>
      <c r="BT175" s="585"/>
      <c r="BU175" s="307"/>
      <c r="BV175" s="308"/>
      <c r="BW175" s="308"/>
      <c r="BX175" s="307"/>
      <c r="BY175" s="307"/>
      <c r="BZ175" s="307"/>
    </row>
    <row r="176" spans="1:78" ht="62.25" customHeight="1" x14ac:dyDescent="0.25">
      <c r="A176" s="519" t="s">
        <v>1479</v>
      </c>
      <c r="B176" s="959"/>
      <c r="C176" s="965"/>
      <c r="D176" s="913"/>
      <c r="E176" s="945"/>
      <c r="F176" s="913"/>
      <c r="G176" s="962"/>
      <c r="H176" s="913"/>
      <c r="I176" s="836"/>
      <c r="J176" s="836"/>
      <c r="K176" s="836"/>
      <c r="L176" s="908"/>
      <c r="M176" s="851"/>
      <c r="N176" s="966"/>
      <c r="O176" s="977"/>
      <c r="P176" s="930"/>
      <c r="Q176" s="669" t="s">
        <v>1410</v>
      </c>
      <c r="R176" s="302" t="s">
        <v>1480</v>
      </c>
      <c r="S176" s="44">
        <v>0.5</v>
      </c>
      <c r="T176" s="301" t="s">
        <v>1481</v>
      </c>
      <c r="U176" s="296" t="s">
        <v>931</v>
      </c>
      <c r="V176" s="296" t="s">
        <v>931</v>
      </c>
      <c r="W176" s="296" t="s">
        <v>931</v>
      </c>
      <c r="X176" s="296" t="s">
        <v>931</v>
      </c>
      <c r="Y176" s="296" t="s">
        <v>931</v>
      </c>
      <c r="Z176" s="296" t="s">
        <v>931</v>
      </c>
      <c r="AA176" s="296" t="s">
        <v>932</v>
      </c>
      <c r="AB176" s="296" t="s">
        <v>931</v>
      </c>
      <c r="AC176" s="296" t="s">
        <v>931</v>
      </c>
      <c r="AD176" s="296" t="s">
        <v>932</v>
      </c>
      <c r="AE176" s="296" t="s">
        <v>931</v>
      </c>
      <c r="AF176" s="296" t="s">
        <v>932</v>
      </c>
      <c r="AG176" s="296" t="s">
        <v>931</v>
      </c>
      <c r="AH176" s="749" t="s">
        <v>741</v>
      </c>
      <c r="AI176" s="749" t="s">
        <v>741</v>
      </c>
      <c r="AJ176" s="702" t="s">
        <v>741</v>
      </c>
      <c r="AK176" s="702" t="s">
        <v>741</v>
      </c>
      <c r="AL176" s="702" t="s">
        <v>741</v>
      </c>
      <c r="AM176" s="702" t="s">
        <v>741</v>
      </c>
      <c r="AN176" s="702" t="s">
        <v>741</v>
      </c>
      <c r="AO176" s="702" t="s">
        <v>741</v>
      </c>
      <c r="AP176" s="702" t="s">
        <v>741</v>
      </c>
      <c r="AQ176" s="702" t="s">
        <v>741</v>
      </c>
      <c r="AR176" s="702" t="s">
        <v>741</v>
      </c>
      <c r="AS176" s="702" t="s">
        <v>741</v>
      </c>
      <c r="AT176" s="302" t="s">
        <v>1482</v>
      </c>
      <c r="AU176" s="454" t="s">
        <v>318</v>
      </c>
      <c r="AV176" s="766">
        <v>1</v>
      </c>
      <c r="AW176" s="676" t="s">
        <v>1483</v>
      </c>
      <c r="AX176" s="494" t="s">
        <v>741</v>
      </c>
      <c r="AY176" s="494" t="s">
        <v>741</v>
      </c>
      <c r="AZ176" s="709" t="s">
        <v>741</v>
      </c>
      <c r="BA176" s="709" t="s">
        <v>741</v>
      </c>
      <c r="BB176" s="709" t="s">
        <v>741</v>
      </c>
      <c r="BC176" s="709" t="s">
        <v>741</v>
      </c>
      <c r="BD176" s="709" t="s">
        <v>741</v>
      </c>
      <c r="BE176" s="709" t="s">
        <v>741</v>
      </c>
      <c r="BF176" s="709" t="s">
        <v>741</v>
      </c>
      <c r="BG176" s="709" t="s">
        <v>741</v>
      </c>
      <c r="BH176" s="709" t="s">
        <v>741</v>
      </c>
      <c r="BI176" s="709" t="s">
        <v>741</v>
      </c>
      <c r="BJ176" s="709" t="s">
        <v>741</v>
      </c>
      <c r="BK176" s="874"/>
      <c r="BL176" s="480"/>
      <c r="BM176" s="987"/>
      <c r="BN176" s="990"/>
      <c r="BO176" s="564" t="s">
        <v>1180</v>
      </c>
      <c r="BP176" s="609" t="s">
        <v>1463</v>
      </c>
      <c r="BQ176" s="703" t="s">
        <v>1464</v>
      </c>
      <c r="BR176" s="791" t="s">
        <v>123</v>
      </c>
      <c r="BS176" s="564" t="s">
        <v>1484</v>
      </c>
      <c r="BT176" s="585"/>
      <c r="BU176" s="307"/>
      <c r="BV176" s="308"/>
      <c r="BW176" s="308"/>
      <c r="BX176" s="307"/>
      <c r="BY176" s="307"/>
      <c r="BZ176" s="307"/>
    </row>
    <row r="177" spans="1:78" ht="74.25" customHeight="1" x14ac:dyDescent="0.25">
      <c r="A177" s="519" t="s">
        <v>1485</v>
      </c>
      <c r="B177" s="959"/>
      <c r="C177" s="965"/>
      <c r="D177" s="913"/>
      <c r="E177" s="945"/>
      <c r="F177" s="913"/>
      <c r="G177" s="962"/>
      <c r="H177" s="913"/>
      <c r="I177" s="835" t="s">
        <v>922</v>
      </c>
      <c r="J177" s="835" t="s">
        <v>923</v>
      </c>
      <c r="K177" s="835" t="s">
        <v>1486</v>
      </c>
      <c r="L177" s="908"/>
      <c r="M177" s="912" t="s">
        <v>1487</v>
      </c>
      <c r="N177" s="964" t="s">
        <v>1164</v>
      </c>
      <c r="O177" s="999">
        <v>1</v>
      </c>
      <c r="P177" s="947" t="s">
        <v>1488</v>
      </c>
      <c r="Q177" s="669" t="s">
        <v>1410</v>
      </c>
      <c r="R177" s="766" t="s">
        <v>1489</v>
      </c>
      <c r="S177" s="374">
        <v>0.5</v>
      </c>
      <c r="T177" s="301" t="s">
        <v>960</v>
      </c>
      <c r="U177" s="296" t="s">
        <v>931</v>
      </c>
      <c r="V177" s="296" t="s">
        <v>931</v>
      </c>
      <c r="W177" s="296" t="s">
        <v>932</v>
      </c>
      <c r="X177" s="296" t="s">
        <v>931</v>
      </c>
      <c r="Y177" s="296" t="s">
        <v>931</v>
      </c>
      <c r="Z177" s="296" t="s">
        <v>931</v>
      </c>
      <c r="AA177" s="296" t="s">
        <v>931</v>
      </c>
      <c r="AB177" s="296" t="s">
        <v>931</v>
      </c>
      <c r="AC177" s="296" t="s">
        <v>931</v>
      </c>
      <c r="AD177" s="296" t="s">
        <v>931</v>
      </c>
      <c r="AE177" s="296" t="s">
        <v>931</v>
      </c>
      <c r="AF177" s="296" t="s">
        <v>931</v>
      </c>
      <c r="AG177" s="296" t="s">
        <v>931</v>
      </c>
      <c r="AH177" s="749" t="s">
        <v>62</v>
      </c>
      <c r="AI177" s="749" t="s">
        <v>62</v>
      </c>
      <c r="AJ177" s="702" t="s">
        <v>47</v>
      </c>
      <c r="AK177" s="702" t="s">
        <v>955</v>
      </c>
      <c r="AL177" s="702" t="s">
        <v>955</v>
      </c>
      <c r="AM177" s="702" t="s">
        <v>955</v>
      </c>
      <c r="AN177" s="702" t="s">
        <v>955</v>
      </c>
      <c r="AO177" s="702" t="s">
        <v>955</v>
      </c>
      <c r="AP177" s="702" t="s">
        <v>955</v>
      </c>
      <c r="AQ177" s="702" t="s">
        <v>955</v>
      </c>
      <c r="AR177" s="702" t="s">
        <v>955</v>
      </c>
      <c r="AS177" s="702" t="s">
        <v>955</v>
      </c>
      <c r="AT177" s="765" t="s">
        <v>1490</v>
      </c>
      <c r="AU177" s="454" t="s">
        <v>318</v>
      </c>
      <c r="AV177" s="766">
        <v>1</v>
      </c>
      <c r="AW177" s="774" t="s">
        <v>565</v>
      </c>
      <c r="AX177" s="494" t="s">
        <v>62</v>
      </c>
      <c r="AY177" s="494" t="s">
        <v>62</v>
      </c>
      <c r="AZ177" s="709" t="s">
        <v>47</v>
      </c>
      <c r="BA177" s="709" t="s">
        <v>955</v>
      </c>
      <c r="BB177" s="709" t="s">
        <v>955</v>
      </c>
      <c r="BC177" s="709" t="s">
        <v>741</v>
      </c>
      <c r="BD177" s="709" t="s">
        <v>741</v>
      </c>
      <c r="BE177" s="709" t="s">
        <v>741</v>
      </c>
      <c r="BF177" s="709" t="s">
        <v>741</v>
      </c>
      <c r="BG177" s="709" t="s">
        <v>741</v>
      </c>
      <c r="BH177" s="709" t="s">
        <v>741</v>
      </c>
      <c r="BI177" s="709" t="s">
        <v>741</v>
      </c>
      <c r="BJ177" s="709" t="s">
        <v>741</v>
      </c>
      <c r="BK177" s="238" t="s">
        <v>934</v>
      </c>
      <c r="BL177" s="522"/>
      <c r="BM177" s="987"/>
      <c r="BN177" s="377" t="s">
        <v>1170</v>
      </c>
      <c r="BO177" s="564" t="s">
        <v>1491</v>
      </c>
      <c r="BP177" s="603" t="s">
        <v>1492</v>
      </c>
      <c r="BQ177" s="737" t="s">
        <v>1493</v>
      </c>
      <c r="BR177" s="800" t="s">
        <v>1494</v>
      </c>
      <c r="BS177" s="564" t="s">
        <v>1495</v>
      </c>
      <c r="BT177" s="585"/>
      <c r="BU177" s="307"/>
      <c r="BV177" s="308"/>
      <c r="BW177" s="308"/>
      <c r="BX177" s="307"/>
      <c r="BY177" s="307"/>
      <c r="BZ177" s="307"/>
    </row>
    <row r="178" spans="1:78" ht="167.25" customHeight="1" x14ac:dyDescent="0.25">
      <c r="A178" s="519" t="s">
        <v>1496</v>
      </c>
      <c r="B178" s="959"/>
      <c r="C178" s="965"/>
      <c r="D178" s="913"/>
      <c r="E178" s="945"/>
      <c r="F178" s="913"/>
      <c r="G178" s="962"/>
      <c r="H178" s="913"/>
      <c r="I178" s="837"/>
      <c r="J178" s="837"/>
      <c r="K178" s="837"/>
      <c r="L178" s="908"/>
      <c r="M178" s="913"/>
      <c r="N178" s="965"/>
      <c r="O178" s="1000"/>
      <c r="P178" s="948"/>
      <c r="Q178" s="669" t="s">
        <v>1410</v>
      </c>
      <c r="R178" s="302" t="s">
        <v>1497</v>
      </c>
      <c r="S178" s="458">
        <v>0.25</v>
      </c>
      <c r="T178" s="301" t="s">
        <v>1498</v>
      </c>
      <c r="U178" s="296" t="s">
        <v>932</v>
      </c>
      <c r="V178" s="296" t="s">
        <v>932</v>
      </c>
      <c r="W178" s="296" t="s">
        <v>932</v>
      </c>
      <c r="X178" s="296" t="s">
        <v>932</v>
      </c>
      <c r="Y178" s="296" t="s">
        <v>932</v>
      </c>
      <c r="Z178" s="296" t="s">
        <v>932</v>
      </c>
      <c r="AA178" s="296" t="s">
        <v>931</v>
      </c>
      <c r="AB178" s="296" t="s">
        <v>931</v>
      </c>
      <c r="AC178" s="296" t="s">
        <v>931</v>
      </c>
      <c r="AD178" s="296" t="s">
        <v>931</v>
      </c>
      <c r="AE178" s="296" t="s">
        <v>931</v>
      </c>
      <c r="AF178" s="296" t="s">
        <v>931</v>
      </c>
      <c r="AG178" s="296" t="s">
        <v>931</v>
      </c>
      <c r="AH178" s="749" t="s">
        <v>47</v>
      </c>
      <c r="AI178" s="749" t="s">
        <v>47</v>
      </c>
      <c r="AJ178" s="702" t="s">
        <v>47</v>
      </c>
      <c r="AK178" s="702" t="s">
        <v>47</v>
      </c>
      <c r="AL178" s="702" t="s">
        <v>47</v>
      </c>
      <c r="AM178" s="702" t="s">
        <v>741</v>
      </c>
      <c r="AN178" s="702" t="s">
        <v>741</v>
      </c>
      <c r="AO178" s="702" t="s">
        <v>741</v>
      </c>
      <c r="AP178" s="702" t="s">
        <v>741</v>
      </c>
      <c r="AQ178" s="702" t="s">
        <v>741</v>
      </c>
      <c r="AR178" s="702" t="s">
        <v>741</v>
      </c>
      <c r="AS178" s="702" t="s">
        <v>741</v>
      </c>
      <c r="AT178" s="765" t="s">
        <v>1499</v>
      </c>
      <c r="AU178" s="454" t="s">
        <v>318</v>
      </c>
      <c r="AV178" s="766">
        <v>1</v>
      </c>
      <c r="AW178" s="774" t="s">
        <v>930</v>
      </c>
      <c r="AX178" s="494" t="s">
        <v>62</v>
      </c>
      <c r="AY178" s="494" t="s">
        <v>62</v>
      </c>
      <c r="AZ178" s="709" t="s">
        <v>62</v>
      </c>
      <c r="BA178" s="709" t="s">
        <v>62</v>
      </c>
      <c r="BB178" s="709" t="s">
        <v>62</v>
      </c>
      <c r="BC178" s="709" t="s">
        <v>741</v>
      </c>
      <c r="BD178" s="709" t="s">
        <v>741</v>
      </c>
      <c r="BE178" s="709" t="s">
        <v>741</v>
      </c>
      <c r="BF178" s="709" t="s">
        <v>741</v>
      </c>
      <c r="BG178" s="709" t="s">
        <v>741</v>
      </c>
      <c r="BH178" s="709" t="s">
        <v>741</v>
      </c>
      <c r="BI178" s="709" t="s">
        <v>741</v>
      </c>
      <c r="BJ178" s="709" t="s">
        <v>741</v>
      </c>
      <c r="BK178" s="238" t="s">
        <v>934</v>
      </c>
      <c r="BL178" s="522"/>
      <c r="BM178" s="987"/>
      <c r="BN178" s="377" t="s">
        <v>1500</v>
      </c>
      <c r="BO178" s="634" t="s">
        <v>1501</v>
      </c>
      <c r="BP178" s="735" t="s">
        <v>1502</v>
      </c>
      <c r="BQ178" s="734" t="s">
        <v>1503</v>
      </c>
      <c r="BR178" s="800" t="s">
        <v>1504</v>
      </c>
      <c r="BS178" s="564" t="s">
        <v>1505</v>
      </c>
      <c r="BT178" s="585"/>
      <c r="BU178" s="307"/>
      <c r="BV178" s="308"/>
      <c r="BW178" s="308"/>
      <c r="BX178" s="307"/>
      <c r="BY178" s="307"/>
      <c r="BZ178" s="307"/>
    </row>
    <row r="179" spans="1:78" ht="81" customHeight="1" x14ac:dyDescent="0.25">
      <c r="A179" s="519" t="s">
        <v>1506</v>
      </c>
      <c r="B179" s="959"/>
      <c r="C179" s="965"/>
      <c r="D179" s="913"/>
      <c r="E179" s="945"/>
      <c r="F179" s="913"/>
      <c r="G179" s="962"/>
      <c r="H179" s="913"/>
      <c r="I179" s="836"/>
      <c r="J179" s="836"/>
      <c r="K179" s="836"/>
      <c r="L179" s="908"/>
      <c r="M179" s="914"/>
      <c r="N179" s="966"/>
      <c r="O179" s="1001"/>
      <c r="P179" s="949"/>
      <c r="Q179" s="669" t="s">
        <v>1410</v>
      </c>
      <c r="R179" s="766" t="s">
        <v>1507</v>
      </c>
      <c r="S179" s="374">
        <v>0.25</v>
      </c>
      <c r="T179" s="301" t="s">
        <v>1237</v>
      </c>
      <c r="U179" s="296" t="s">
        <v>931</v>
      </c>
      <c r="V179" s="296" t="s">
        <v>931</v>
      </c>
      <c r="W179" s="296" t="s">
        <v>931</v>
      </c>
      <c r="X179" s="296" t="s">
        <v>932</v>
      </c>
      <c r="Y179" s="296" t="s">
        <v>931</v>
      </c>
      <c r="Z179" s="296" t="s">
        <v>931</v>
      </c>
      <c r="AA179" s="296" t="s">
        <v>932</v>
      </c>
      <c r="AB179" s="296" t="s">
        <v>931</v>
      </c>
      <c r="AC179" s="296" t="s">
        <v>931</v>
      </c>
      <c r="AD179" s="296" t="s">
        <v>932</v>
      </c>
      <c r="AE179" s="296" t="s">
        <v>931</v>
      </c>
      <c r="AF179" s="296" t="s">
        <v>931</v>
      </c>
      <c r="AG179" s="296" t="s">
        <v>932</v>
      </c>
      <c r="AH179" s="749" t="s">
        <v>741</v>
      </c>
      <c r="AI179" s="749" t="s">
        <v>741</v>
      </c>
      <c r="AJ179" s="702" t="s">
        <v>741</v>
      </c>
      <c r="AK179" s="702" t="s">
        <v>47</v>
      </c>
      <c r="AL179" s="702" t="s">
        <v>741</v>
      </c>
      <c r="AM179" s="702" t="s">
        <v>741</v>
      </c>
      <c r="AN179" s="702" t="s">
        <v>741</v>
      </c>
      <c r="AO179" s="702" t="s">
        <v>741</v>
      </c>
      <c r="AP179" s="702" t="s">
        <v>741</v>
      </c>
      <c r="AQ179" s="702" t="s">
        <v>741</v>
      </c>
      <c r="AR179" s="702" t="s">
        <v>741</v>
      </c>
      <c r="AS179" s="702" t="s">
        <v>741</v>
      </c>
      <c r="AT179" s="302" t="s">
        <v>1508</v>
      </c>
      <c r="AU179" s="454" t="s">
        <v>318</v>
      </c>
      <c r="AV179" s="766">
        <v>4</v>
      </c>
      <c r="AW179" s="647" t="s">
        <v>1509</v>
      </c>
      <c r="AX179" s="494" t="s">
        <v>741</v>
      </c>
      <c r="AY179" s="494" t="s">
        <v>741</v>
      </c>
      <c r="AZ179" s="709" t="s">
        <v>741</v>
      </c>
      <c r="BA179" s="709" t="s">
        <v>47</v>
      </c>
      <c r="BB179" s="709" t="s">
        <v>741</v>
      </c>
      <c r="BC179" s="709" t="s">
        <v>741</v>
      </c>
      <c r="BD179" s="709" t="s">
        <v>741</v>
      </c>
      <c r="BE179" s="709" t="s">
        <v>741</v>
      </c>
      <c r="BF179" s="709" t="s">
        <v>741</v>
      </c>
      <c r="BG179" s="709" t="s">
        <v>741</v>
      </c>
      <c r="BH179" s="709" t="s">
        <v>741</v>
      </c>
      <c r="BI179" s="709" t="s">
        <v>741</v>
      </c>
      <c r="BJ179" s="709" t="s">
        <v>741</v>
      </c>
      <c r="BK179" s="238" t="s">
        <v>934</v>
      </c>
      <c r="BL179" s="522"/>
      <c r="BM179" s="987"/>
      <c r="BN179" s="377" t="s">
        <v>1170</v>
      </c>
      <c r="BO179" s="634" t="s">
        <v>1462</v>
      </c>
      <c r="BP179" s="606" t="s">
        <v>1510</v>
      </c>
      <c r="BQ179" s="707" t="s">
        <v>1464</v>
      </c>
      <c r="BR179" s="800" t="s">
        <v>1511</v>
      </c>
      <c r="BS179" s="564" t="s">
        <v>1512</v>
      </c>
      <c r="BT179" s="585"/>
      <c r="BU179" s="307"/>
      <c r="BV179" s="308"/>
      <c r="BW179" s="308"/>
      <c r="BX179" s="307"/>
      <c r="BY179" s="307"/>
      <c r="BZ179" s="307"/>
    </row>
    <row r="180" spans="1:78" ht="107.25" customHeight="1" x14ac:dyDescent="0.25">
      <c r="A180" s="519" t="s">
        <v>1513</v>
      </c>
      <c r="B180" s="959"/>
      <c r="C180" s="965"/>
      <c r="D180" s="913"/>
      <c r="E180" s="945"/>
      <c r="F180" s="913"/>
      <c r="G180" s="962"/>
      <c r="H180" s="913"/>
      <c r="I180" s="835" t="s">
        <v>1514</v>
      </c>
      <c r="J180" s="835" t="s">
        <v>1515</v>
      </c>
      <c r="K180" s="835" t="s">
        <v>1516</v>
      </c>
      <c r="L180" s="908"/>
      <c r="M180" s="835" t="s">
        <v>1487</v>
      </c>
      <c r="N180" s="873" t="s">
        <v>1517</v>
      </c>
      <c r="O180" s="999">
        <v>1</v>
      </c>
      <c r="P180" s="947" t="s">
        <v>1518</v>
      </c>
      <c r="Q180" s="669" t="s">
        <v>1410</v>
      </c>
      <c r="R180" s="666" t="s">
        <v>1519</v>
      </c>
      <c r="S180" s="457">
        <v>0.6</v>
      </c>
      <c r="T180" s="677" t="s">
        <v>996</v>
      </c>
      <c r="U180" s="451" t="s">
        <v>931</v>
      </c>
      <c r="V180" s="451" t="s">
        <v>931</v>
      </c>
      <c r="W180" s="451" t="s">
        <v>931</v>
      </c>
      <c r="X180" s="451" t="s">
        <v>931</v>
      </c>
      <c r="Y180" s="451" t="s">
        <v>931</v>
      </c>
      <c r="Z180" s="451" t="s">
        <v>931</v>
      </c>
      <c r="AA180" s="451" t="s">
        <v>931</v>
      </c>
      <c r="AB180" s="451" t="s">
        <v>931</v>
      </c>
      <c r="AC180" s="451" t="s">
        <v>931</v>
      </c>
      <c r="AD180" s="451" t="s">
        <v>931</v>
      </c>
      <c r="AE180" s="451" t="s">
        <v>931</v>
      </c>
      <c r="AF180" s="451" t="s">
        <v>932</v>
      </c>
      <c r="AG180" s="451" t="s">
        <v>931</v>
      </c>
      <c r="AH180" s="749" t="s">
        <v>741</v>
      </c>
      <c r="AI180" s="749" t="s">
        <v>62</v>
      </c>
      <c r="AJ180" s="702" t="s">
        <v>741</v>
      </c>
      <c r="AK180" s="702" t="s">
        <v>62</v>
      </c>
      <c r="AL180" s="702" t="s">
        <v>741</v>
      </c>
      <c r="AM180" s="702" t="s">
        <v>741</v>
      </c>
      <c r="AN180" s="702" t="s">
        <v>741</v>
      </c>
      <c r="AO180" s="702" t="s">
        <v>741</v>
      </c>
      <c r="AP180" s="702" t="s">
        <v>741</v>
      </c>
      <c r="AQ180" s="702" t="s">
        <v>741</v>
      </c>
      <c r="AR180" s="702" t="s">
        <v>741</v>
      </c>
      <c r="AS180" s="702" t="s">
        <v>741</v>
      </c>
      <c r="AT180" s="666" t="s">
        <v>1520</v>
      </c>
      <c r="AU180" s="520" t="s">
        <v>1521</v>
      </c>
      <c r="AV180" s="521">
        <v>1</v>
      </c>
      <c r="AW180" s="678" t="s">
        <v>1522</v>
      </c>
      <c r="AX180" s="494" t="s">
        <v>741</v>
      </c>
      <c r="AY180" s="494" t="s">
        <v>62</v>
      </c>
      <c r="AZ180" s="709" t="s">
        <v>62</v>
      </c>
      <c r="BA180" s="709" t="s">
        <v>62</v>
      </c>
      <c r="BB180" s="709" t="s">
        <v>741</v>
      </c>
      <c r="BC180" s="709" t="s">
        <v>741</v>
      </c>
      <c r="BD180" s="709" t="s">
        <v>741</v>
      </c>
      <c r="BE180" s="709" t="s">
        <v>741</v>
      </c>
      <c r="BF180" s="709" t="s">
        <v>741</v>
      </c>
      <c r="BG180" s="709" t="s">
        <v>741</v>
      </c>
      <c r="BH180" s="709" t="s">
        <v>741</v>
      </c>
      <c r="BI180" s="709" t="s">
        <v>741</v>
      </c>
      <c r="BJ180" s="709" t="s">
        <v>741</v>
      </c>
      <c r="BK180" s="217" t="s">
        <v>934</v>
      </c>
      <c r="BL180" s="474">
        <v>120000000</v>
      </c>
      <c r="BM180" s="987"/>
      <c r="BN180" s="377" t="s">
        <v>1170</v>
      </c>
      <c r="BO180" s="634" t="s">
        <v>1523</v>
      </c>
      <c r="BP180" s="642" t="s">
        <v>1524</v>
      </c>
      <c r="BQ180" s="612" t="s">
        <v>1525</v>
      </c>
      <c r="BR180" s="802" t="s">
        <v>1526</v>
      </c>
      <c r="BS180" s="564" t="s">
        <v>1527</v>
      </c>
      <c r="BT180" s="585"/>
      <c r="BU180" s="307"/>
      <c r="BV180" s="308"/>
      <c r="BW180" s="308"/>
      <c r="BX180" s="307"/>
      <c r="BY180" s="307"/>
      <c r="BZ180" s="307"/>
    </row>
    <row r="181" spans="1:78" ht="61.5" customHeight="1" x14ac:dyDescent="0.25">
      <c r="A181" s="519" t="s">
        <v>1528</v>
      </c>
      <c r="B181" s="959"/>
      <c r="C181" s="965"/>
      <c r="D181" s="913"/>
      <c r="E181" s="945"/>
      <c r="F181" s="913"/>
      <c r="G181" s="962"/>
      <c r="H181" s="913"/>
      <c r="I181" s="837"/>
      <c r="J181" s="837"/>
      <c r="K181" s="837"/>
      <c r="L181" s="908"/>
      <c r="M181" s="837"/>
      <c r="N181" s="997"/>
      <c r="O181" s="1000"/>
      <c r="P181" s="948"/>
      <c r="Q181" s="669" t="s">
        <v>1410</v>
      </c>
      <c r="R181" s="666" t="s">
        <v>1529</v>
      </c>
      <c r="S181" s="457">
        <v>0.1</v>
      </c>
      <c r="T181" s="677" t="s">
        <v>996</v>
      </c>
      <c r="U181" s="451" t="s">
        <v>931</v>
      </c>
      <c r="V181" s="451" t="s">
        <v>931</v>
      </c>
      <c r="W181" s="451" t="s">
        <v>931</v>
      </c>
      <c r="X181" s="451" t="s">
        <v>931</v>
      </c>
      <c r="Y181" s="451" t="s">
        <v>931</v>
      </c>
      <c r="Z181" s="451" t="s">
        <v>931</v>
      </c>
      <c r="AA181" s="451" t="s">
        <v>931</v>
      </c>
      <c r="AB181" s="451" t="s">
        <v>931</v>
      </c>
      <c r="AC181" s="451" t="s">
        <v>931</v>
      </c>
      <c r="AD181" s="451" t="s">
        <v>931</v>
      </c>
      <c r="AE181" s="451" t="s">
        <v>931</v>
      </c>
      <c r="AF181" s="451" t="s">
        <v>932</v>
      </c>
      <c r="AG181" s="451" t="s">
        <v>931</v>
      </c>
      <c r="AH181" s="749" t="s">
        <v>62</v>
      </c>
      <c r="AI181" s="749" t="s">
        <v>62</v>
      </c>
      <c r="AJ181" s="702" t="s">
        <v>62</v>
      </c>
      <c r="AK181" s="702" t="s">
        <v>62</v>
      </c>
      <c r="AL181" s="702" t="s">
        <v>62</v>
      </c>
      <c r="AM181" s="702" t="s">
        <v>741</v>
      </c>
      <c r="AN181" s="702" t="s">
        <v>741</v>
      </c>
      <c r="AO181" s="702" t="s">
        <v>741</v>
      </c>
      <c r="AP181" s="702" t="s">
        <v>741</v>
      </c>
      <c r="AQ181" s="702" t="s">
        <v>741</v>
      </c>
      <c r="AR181" s="702" t="s">
        <v>741</v>
      </c>
      <c r="AS181" s="702" t="s">
        <v>741</v>
      </c>
      <c r="AT181" s="666" t="s">
        <v>1530</v>
      </c>
      <c r="AU181" s="520" t="s">
        <v>1531</v>
      </c>
      <c r="AV181" s="520">
        <v>3</v>
      </c>
      <c r="AW181" s="678" t="s">
        <v>51</v>
      </c>
      <c r="AX181" s="494" t="s">
        <v>62</v>
      </c>
      <c r="AY181" s="494" t="s">
        <v>62</v>
      </c>
      <c r="AZ181" s="709" t="s">
        <v>62</v>
      </c>
      <c r="BA181" s="709" t="s">
        <v>62</v>
      </c>
      <c r="BB181" s="709" t="s">
        <v>62</v>
      </c>
      <c r="BC181" s="709" t="s">
        <v>741</v>
      </c>
      <c r="BD181" s="709" t="s">
        <v>741</v>
      </c>
      <c r="BE181" s="709" t="s">
        <v>741</v>
      </c>
      <c r="BF181" s="709" t="s">
        <v>741</v>
      </c>
      <c r="BG181" s="709" t="s">
        <v>741</v>
      </c>
      <c r="BH181" s="709" t="s">
        <v>741</v>
      </c>
      <c r="BI181" s="709" t="s">
        <v>741</v>
      </c>
      <c r="BJ181" s="709" t="s">
        <v>741</v>
      </c>
      <c r="BK181" s="217" t="s">
        <v>934</v>
      </c>
      <c r="BL181" s="474">
        <v>2000000</v>
      </c>
      <c r="BM181" s="987"/>
      <c r="BN181" s="377" t="s">
        <v>1170</v>
      </c>
      <c r="BO181" s="564" t="s">
        <v>1532</v>
      </c>
      <c r="BP181" s="635" t="s">
        <v>1533</v>
      </c>
      <c r="BQ181" s="635" t="s">
        <v>1534</v>
      </c>
      <c r="BR181" s="802" t="s">
        <v>1535</v>
      </c>
      <c r="BS181" s="564" t="s">
        <v>1536</v>
      </c>
      <c r="BT181" s="585"/>
      <c r="BU181" s="307"/>
      <c r="BV181" s="308"/>
      <c r="BW181" s="308"/>
      <c r="BX181" s="307"/>
      <c r="BY181" s="307"/>
      <c r="BZ181" s="307"/>
    </row>
    <row r="182" spans="1:78" ht="90" customHeight="1" x14ac:dyDescent="0.25">
      <c r="A182" s="519" t="s">
        <v>1537</v>
      </c>
      <c r="B182" s="959"/>
      <c r="C182" s="965"/>
      <c r="D182" s="913"/>
      <c r="E182" s="945"/>
      <c r="F182" s="913"/>
      <c r="G182" s="962"/>
      <c r="H182" s="913"/>
      <c r="I182" s="836"/>
      <c r="J182" s="836"/>
      <c r="K182" s="836"/>
      <c r="L182" s="908"/>
      <c r="M182" s="836"/>
      <c r="N182" s="874"/>
      <c r="O182" s="1001"/>
      <c r="P182" s="949"/>
      <c r="Q182" s="669" t="s">
        <v>1410</v>
      </c>
      <c r="R182" s="666" t="s">
        <v>1538</v>
      </c>
      <c r="S182" s="457">
        <v>0.3</v>
      </c>
      <c r="T182" s="677" t="s">
        <v>996</v>
      </c>
      <c r="U182" s="451" t="s">
        <v>931</v>
      </c>
      <c r="V182" s="451" t="s">
        <v>931</v>
      </c>
      <c r="W182" s="451" t="s">
        <v>931</v>
      </c>
      <c r="X182" s="451" t="s">
        <v>931</v>
      </c>
      <c r="Y182" s="451" t="s">
        <v>931</v>
      </c>
      <c r="Z182" s="451" t="s">
        <v>931</v>
      </c>
      <c r="AA182" s="451" t="s">
        <v>931</v>
      </c>
      <c r="AB182" s="451" t="s">
        <v>931</v>
      </c>
      <c r="AC182" s="451" t="s">
        <v>931</v>
      </c>
      <c r="AD182" s="451" t="s">
        <v>931</v>
      </c>
      <c r="AE182" s="451" t="s">
        <v>931</v>
      </c>
      <c r="AF182" s="451" t="s">
        <v>932</v>
      </c>
      <c r="AG182" s="451" t="s">
        <v>931</v>
      </c>
      <c r="AH182" s="749" t="s">
        <v>741</v>
      </c>
      <c r="AI182" s="749" t="s">
        <v>62</v>
      </c>
      <c r="AJ182" s="702" t="s">
        <v>741</v>
      </c>
      <c r="AK182" s="702" t="s">
        <v>62</v>
      </c>
      <c r="AL182" s="702" t="s">
        <v>741</v>
      </c>
      <c r="AM182" s="702" t="s">
        <v>741</v>
      </c>
      <c r="AN182" s="702" t="s">
        <v>741</v>
      </c>
      <c r="AO182" s="702" t="s">
        <v>741</v>
      </c>
      <c r="AP182" s="702" t="s">
        <v>741</v>
      </c>
      <c r="AQ182" s="702" t="s">
        <v>741</v>
      </c>
      <c r="AR182" s="702" t="s">
        <v>741</v>
      </c>
      <c r="AS182" s="702" t="s">
        <v>741</v>
      </c>
      <c r="AT182" s="666" t="s">
        <v>1539</v>
      </c>
      <c r="AU182" s="520" t="s">
        <v>1540</v>
      </c>
      <c r="AV182" s="520">
        <v>10</v>
      </c>
      <c r="AW182" s="666" t="s">
        <v>51</v>
      </c>
      <c r="AX182" s="494" t="s">
        <v>62</v>
      </c>
      <c r="AY182" s="494" t="s">
        <v>741</v>
      </c>
      <c r="AZ182" s="709" t="s">
        <v>62</v>
      </c>
      <c r="BA182" s="709" t="s">
        <v>62</v>
      </c>
      <c r="BB182" s="709" t="s">
        <v>741</v>
      </c>
      <c r="BC182" s="709" t="s">
        <v>741</v>
      </c>
      <c r="BD182" s="709" t="s">
        <v>741</v>
      </c>
      <c r="BE182" s="709" t="s">
        <v>741</v>
      </c>
      <c r="BF182" s="709" t="s">
        <v>741</v>
      </c>
      <c r="BG182" s="709" t="s">
        <v>741</v>
      </c>
      <c r="BH182" s="709" t="s">
        <v>741</v>
      </c>
      <c r="BI182" s="709" t="s">
        <v>741</v>
      </c>
      <c r="BJ182" s="709" t="s">
        <v>741</v>
      </c>
      <c r="BK182" s="217" t="s">
        <v>934</v>
      </c>
      <c r="BL182" s="474">
        <v>10000000</v>
      </c>
      <c r="BM182" s="987"/>
      <c r="BN182" s="377" t="s">
        <v>1170</v>
      </c>
      <c r="BO182" s="564" t="s">
        <v>1523</v>
      </c>
      <c r="BP182" s="564" t="s">
        <v>1541</v>
      </c>
      <c r="BQ182" s="307" t="s">
        <v>1542</v>
      </c>
      <c r="BR182" s="802" t="s">
        <v>1543</v>
      </c>
      <c r="BS182" s="564" t="s">
        <v>1544</v>
      </c>
      <c r="BT182" s="585"/>
      <c r="BU182" s="307"/>
      <c r="BV182" s="308"/>
      <c r="BW182" s="308"/>
      <c r="BX182" s="307"/>
      <c r="BY182" s="307"/>
      <c r="BZ182" s="307"/>
    </row>
    <row r="183" spans="1:78" ht="106.5" customHeight="1" x14ac:dyDescent="0.25">
      <c r="A183" s="519" t="s">
        <v>1545</v>
      </c>
      <c r="B183" s="959"/>
      <c r="C183" s="965"/>
      <c r="D183" s="913"/>
      <c r="E183" s="945"/>
      <c r="F183" s="913"/>
      <c r="G183" s="962"/>
      <c r="H183" s="913"/>
      <c r="I183" s="835" t="s">
        <v>1514</v>
      </c>
      <c r="J183" s="835"/>
      <c r="K183" s="835"/>
      <c r="L183" s="908"/>
      <c r="M183" s="912" t="s">
        <v>1546</v>
      </c>
      <c r="N183" s="842" t="s">
        <v>1547</v>
      </c>
      <c r="O183" s="975">
        <v>1</v>
      </c>
      <c r="P183" s="947" t="s">
        <v>1548</v>
      </c>
      <c r="Q183" s="669" t="s">
        <v>1410</v>
      </c>
      <c r="R183" s="666" t="s">
        <v>1549</v>
      </c>
      <c r="S183" s="521">
        <v>0.15</v>
      </c>
      <c r="T183" s="679" t="s">
        <v>954</v>
      </c>
      <c r="U183" s="451" t="s">
        <v>931</v>
      </c>
      <c r="V183" s="451" t="s">
        <v>932</v>
      </c>
      <c r="W183" s="451" t="s">
        <v>931</v>
      </c>
      <c r="X183" s="451" t="s">
        <v>931</v>
      </c>
      <c r="Y183" s="451" t="s">
        <v>931</v>
      </c>
      <c r="Z183" s="451" t="s">
        <v>931</v>
      </c>
      <c r="AA183" s="451" t="s">
        <v>931</v>
      </c>
      <c r="AB183" s="451" t="s">
        <v>931</v>
      </c>
      <c r="AC183" s="451" t="s">
        <v>931</v>
      </c>
      <c r="AD183" s="451" t="s">
        <v>931</v>
      </c>
      <c r="AE183" s="451" t="s">
        <v>931</v>
      </c>
      <c r="AF183" s="451" t="s">
        <v>931</v>
      </c>
      <c r="AG183" s="451" t="s">
        <v>931</v>
      </c>
      <c r="AH183" s="749" t="s">
        <v>62</v>
      </c>
      <c r="AI183" s="749" t="s">
        <v>47</v>
      </c>
      <c r="AJ183" s="702" t="s">
        <v>955</v>
      </c>
      <c r="AK183" s="702" t="s">
        <v>955</v>
      </c>
      <c r="AL183" s="702" t="s">
        <v>955</v>
      </c>
      <c r="AM183" s="702" t="s">
        <v>955</v>
      </c>
      <c r="AN183" s="702" t="s">
        <v>955</v>
      </c>
      <c r="AO183" s="702" t="s">
        <v>955</v>
      </c>
      <c r="AP183" s="702" t="s">
        <v>955</v>
      </c>
      <c r="AQ183" s="702" t="s">
        <v>955</v>
      </c>
      <c r="AR183" s="702" t="s">
        <v>955</v>
      </c>
      <c r="AS183" s="702" t="s">
        <v>955</v>
      </c>
      <c r="AT183" s="666" t="s">
        <v>1550</v>
      </c>
      <c r="AU183" s="454" t="s">
        <v>318</v>
      </c>
      <c r="AV183" s="302">
        <v>1</v>
      </c>
      <c r="AW183" s="678" t="s">
        <v>954</v>
      </c>
      <c r="AX183" s="494" t="s">
        <v>62</v>
      </c>
      <c r="AY183" s="494" t="s">
        <v>47</v>
      </c>
      <c r="AZ183" s="709" t="s">
        <v>955</v>
      </c>
      <c r="BA183" s="709" t="s">
        <v>955</v>
      </c>
      <c r="BB183" s="709" t="s">
        <v>955</v>
      </c>
      <c r="BC183" s="709" t="s">
        <v>741</v>
      </c>
      <c r="BD183" s="709" t="s">
        <v>741</v>
      </c>
      <c r="BE183" s="709" t="s">
        <v>741</v>
      </c>
      <c r="BF183" s="709" t="s">
        <v>741</v>
      </c>
      <c r="BG183" s="709" t="s">
        <v>741</v>
      </c>
      <c r="BH183" s="709" t="s">
        <v>741</v>
      </c>
      <c r="BI183" s="709" t="s">
        <v>741</v>
      </c>
      <c r="BJ183" s="709" t="s">
        <v>741</v>
      </c>
      <c r="BK183" s="217" t="s">
        <v>934</v>
      </c>
      <c r="BL183" s="509">
        <v>456984000</v>
      </c>
      <c r="BM183" s="987"/>
      <c r="BN183" s="410" t="s">
        <v>1170</v>
      </c>
      <c r="BO183" s="564" t="s">
        <v>1551</v>
      </c>
      <c r="BP183" s="564" t="s">
        <v>1552</v>
      </c>
      <c r="BQ183" s="708" t="s">
        <v>1419</v>
      </c>
      <c r="BR183" s="791" t="s">
        <v>1419</v>
      </c>
      <c r="BS183" s="564" t="s">
        <v>56</v>
      </c>
      <c r="BT183" s="585"/>
      <c r="BU183" s="307"/>
      <c r="BV183" s="308"/>
      <c r="BW183" s="308"/>
      <c r="BX183" s="307"/>
      <c r="BY183" s="307"/>
      <c r="BZ183" s="307"/>
    </row>
    <row r="184" spans="1:78" ht="142.5" customHeight="1" x14ac:dyDescent="0.25">
      <c r="A184" s="519" t="s">
        <v>1553</v>
      </c>
      <c r="B184" s="959"/>
      <c r="C184" s="965"/>
      <c r="D184" s="913"/>
      <c r="E184" s="945"/>
      <c r="F184" s="913"/>
      <c r="G184" s="962"/>
      <c r="H184" s="913"/>
      <c r="I184" s="837"/>
      <c r="J184" s="837"/>
      <c r="K184" s="837"/>
      <c r="L184" s="908"/>
      <c r="M184" s="913"/>
      <c r="N184" s="843"/>
      <c r="O184" s="976"/>
      <c r="P184" s="948"/>
      <c r="Q184" s="669" t="s">
        <v>1410</v>
      </c>
      <c r="R184" s="666" t="s">
        <v>1554</v>
      </c>
      <c r="S184" s="521">
        <v>0.12</v>
      </c>
      <c r="T184" s="679" t="s">
        <v>1083</v>
      </c>
      <c r="U184" s="451" t="s">
        <v>932</v>
      </c>
      <c r="V184" s="451" t="s">
        <v>932</v>
      </c>
      <c r="W184" s="451" t="s">
        <v>932</v>
      </c>
      <c r="X184" s="451" t="s">
        <v>932</v>
      </c>
      <c r="Y184" s="451" t="s">
        <v>932</v>
      </c>
      <c r="Z184" s="451" t="s">
        <v>932</v>
      </c>
      <c r="AA184" s="451" t="s">
        <v>932</v>
      </c>
      <c r="AB184" s="451" t="s">
        <v>932</v>
      </c>
      <c r="AC184" s="451" t="s">
        <v>932</v>
      </c>
      <c r="AD184" s="451" t="s">
        <v>932</v>
      </c>
      <c r="AE184" s="451" t="s">
        <v>932</v>
      </c>
      <c r="AF184" s="451" t="s">
        <v>932</v>
      </c>
      <c r="AG184" s="451" t="s">
        <v>931</v>
      </c>
      <c r="AH184" s="749" t="s">
        <v>47</v>
      </c>
      <c r="AI184" s="749" t="s">
        <v>47</v>
      </c>
      <c r="AJ184" s="702" t="s">
        <v>47</v>
      </c>
      <c r="AK184" s="702" t="s">
        <v>47</v>
      </c>
      <c r="AL184" s="702" t="s">
        <v>47</v>
      </c>
      <c r="AM184" s="702" t="s">
        <v>741</v>
      </c>
      <c r="AN184" s="702" t="s">
        <v>741</v>
      </c>
      <c r="AO184" s="702" t="s">
        <v>741</v>
      </c>
      <c r="AP184" s="702" t="s">
        <v>741</v>
      </c>
      <c r="AQ184" s="702" t="s">
        <v>741</v>
      </c>
      <c r="AR184" s="702" t="s">
        <v>741</v>
      </c>
      <c r="AS184" s="702" t="s">
        <v>741</v>
      </c>
      <c r="AT184" s="666" t="s">
        <v>1555</v>
      </c>
      <c r="AU184" s="523" t="s">
        <v>1556</v>
      </c>
      <c r="AV184" s="460">
        <v>1</v>
      </c>
      <c r="AW184" s="678" t="s">
        <v>996</v>
      </c>
      <c r="AX184" s="494" t="s">
        <v>62</v>
      </c>
      <c r="AY184" s="494" t="s">
        <v>62</v>
      </c>
      <c r="AZ184" s="709" t="s">
        <v>62</v>
      </c>
      <c r="BA184" s="709" t="s">
        <v>62</v>
      </c>
      <c r="BB184" s="709" t="s">
        <v>62</v>
      </c>
      <c r="BC184" s="709" t="s">
        <v>741</v>
      </c>
      <c r="BD184" s="709" t="s">
        <v>741</v>
      </c>
      <c r="BE184" s="709" t="s">
        <v>741</v>
      </c>
      <c r="BF184" s="709" t="s">
        <v>741</v>
      </c>
      <c r="BG184" s="709" t="s">
        <v>741</v>
      </c>
      <c r="BH184" s="709" t="s">
        <v>741</v>
      </c>
      <c r="BI184" s="709" t="s">
        <v>741</v>
      </c>
      <c r="BJ184" s="709" t="s">
        <v>741</v>
      </c>
      <c r="BK184" s="217" t="s">
        <v>934</v>
      </c>
      <c r="BL184" s="479"/>
      <c r="BM184" s="987"/>
      <c r="BN184" s="410" t="s">
        <v>1170</v>
      </c>
      <c r="BO184" s="564" t="s">
        <v>1557</v>
      </c>
      <c r="BP184" s="564" t="s">
        <v>1558</v>
      </c>
      <c r="BQ184" s="564" t="s">
        <v>1559</v>
      </c>
      <c r="BR184" s="800" t="s">
        <v>1560</v>
      </c>
      <c r="BS184" s="564" t="s">
        <v>1561</v>
      </c>
      <c r="BT184" s="585"/>
      <c r="BU184" s="307"/>
      <c r="BV184" s="308"/>
      <c r="BW184" s="308"/>
      <c r="BX184" s="307"/>
      <c r="BY184" s="307"/>
      <c r="BZ184" s="307"/>
    </row>
    <row r="185" spans="1:78" ht="138.75" customHeight="1" x14ac:dyDescent="0.25">
      <c r="A185" s="519" t="s">
        <v>1562</v>
      </c>
      <c r="B185" s="959"/>
      <c r="C185" s="965"/>
      <c r="D185" s="913"/>
      <c r="E185" s="945"/>
      <c r="F185" s="913"/>
      <c r="G185" s="962"/>
      <c r="H185" s="913"/>
      <c r="I185" s="837"/>
      <c r="J185" s="837"/>
      <c r="K185" s="837"/>
      <c r="L185" s="908"/>
      <c r="M185" s="913"/>
      <c r="N185" s="843"/>
      <c r="O185" s="976"/>
      <c r="P185" s="948"/>
      <c r="Q185" s="669" t="s">
        <v>1410</v>
      </c>
      <c r="R185" s="666" t="s">
        <v>1563</v>
      </c>
      <c r="S185" s="521">
        <v>0.1</v>
      </c>
      <c r="T185" s="679" t="s">
        <v>1564</v>
      </c>
      <c r="U185" s="451" t="s">
        <v>931</v>
      </c>
      <c r="V185" s="451" t="s">
        <v>932</v>
      </c>
      <c r="W185" s="451" t="s">
        <v>932</v>
      </c>
      <c r="X185" s="451" t="s">
        <v>932</v>
      </c>
      <c r="Y185" s="451" t="s">
        <v>932</v>
      </c>
      <c r="Z185" s="451" t="s">
        <v>932</v>
      </c>
      <c r="AA185" s="451" t="s">
        <v>932</v>
      </c>
      <c r="AB185" s="451" t="s">
        <v>932</v>
      </c>
      <c r="AC185" s="451" t="s">
        <v>932</v>
      </c>
      <c r="AD185" s="451" t="s">
        <v>932</v>
      </c>
      <c r="AE185" s="451" t="s">
        <v>932</v>
      </c>
      <c r="AF185" s="451" t="s">
        <v>932</v>
      </c>
      <c r="AG185" s="451" t="s">
        <v>931</v>
      </c>
      <c r="AH185" s="749" t="s">
        <v>62</v>
      </c>
      <c r="AI185" s="749" t="s">
        <v>47</v>
      </c>
      <c r="AJ185" s="702" t="s">
        <v>47</v>
      </c>
      <c r="AK185" s="702" t="s">
        <v>47</v>
      </c>
      <c r="AL185" s="702" t="s">
        <v>47</v>
      </c>
      <c r="AM185" s="702" t="s">
        <v>741</v>
      </c>
      <c r="AN185" s="702" t="s">
        <v>741</v>
      </c>
      <c r="AO185" s="702" t="s">
        <v>741</v>
      </c>
      <c r="AP185" s="702" t="s">
        <v>741</v>
      </c>
      <c r="AQ185" s="702" t="s">
        <v>741</v>
      </c>
      <c r="AR185" s="702" t="s">
        <v>741</v>
      </c>
      <c r="AS185" s="702" t="s">
        <v>741</v>
      </c>
      <c r="AT185" s="666" t="s">
        <v>1565</v>
      </c>
      <c r="AU185" s="523" t="s">
        <v>1566</v>
      </c>
      <c r="AV185" s="523">
        <v>5</v>
      </c>
      <c r="AW185" s="678" t="s">
        <v>51</v>
      </c>
      <c r="AX185" s="494" t="s">
        <v>62</v>
      </c>
      <c r="AY185" s="494" t="s">
        <v>62</v>
      </c>
      <c r="AZ185" s="709" t="s">
        <v>62</v>
      </c>
      <c r="BA185" s="709" t="s">
        <v>62</v>
      </c>
      <c r="BB185" s="709" t="s">
        <v>62</v>
      </c>
      <c r="BC185" s="709" t="s">
        <v>741</v>
      </c>
      <c r="BD185" s="709" t="s">
        <v>741</v>
      </c>
      <c r="BE185" s="709" t="s">
        <v>741</v>
      </c>
      <c r="BF185" s="709" t="s">
        <v>741</v>
      </c>
      <c r="BG185" s="709" t="s">
        <v>741</v>
      </c>
      <c r="BH185" s="709" t="s">
        <v>741</v>
      </c>
      <c r="BI185" s="709" t="s">
        <v>741</v>
      </c>
      <c r="BJ185" s="709" t="s">
        <v>741</v>
      </c>
      <c r="BK185" s="217" t="s">
        <v>934</v>
      </c>
      <c r="BL185" s="479"/>
      <c r="BM185" s="987"/>
      <c r="BN185" s="410" t="s">
        <v>1170</v>
      </c>
      <c r="BO185" s="564" t="s">
        <v>1567</v>
      </c>
      <c r="BP185" s="564" t="s">
        <v>1568</v>
      </c>
      <c r="BQ185" s="564" t="s">
        <v>1569</v>
      </c>
      <c r="BR185" s="800" t="s">
        <v>1570</v>
      </c>
      <c r="BS185" s="564" t="s">
        <v>1571</v>
      </c>
      <c r="BT185" s="585"/>
      <c r="BU185" s="307"/>
      <c r="BV185" s="308"/>
      <c r="BW185" s="308"/>
      <c r="BX185" s="307"/>
      <c r="BY185" s="307"/>
      <c r="BZ185" s="307"/>
    </row>
    <row r="186" spans="1:78" ht="127.5" customHeight="1" x14ac:dyDescent="0.25">
      <c r="A186" s="519" t="s">
        <v>1572</v>
      </c>
      <c r="B186" s="959"/>
      <c r="C186" s="965"/>
      <c r="D186" s="913"/>
      <c r="E186" s="945"/>
      <c r="F186" s="913"/>
      <c r="G186" s="962"/>
      <c r="H186" s="913"/>
      <c r="I186" s="837"/>
      <c r="J186" s="837"/>
      <c r="K186" s="837"/>
      <c r="L186" s="908"/>
      <c r="M186" s="913"/>
      <c r="N186" s="843"/>
      <c r="O186" s="976"/>
      <c r="P186" s="948"/>
      <c r="Q186" s="669" t="s">
        <v>1410</v>
      </c>
      <c r="R186" s="666" t="s">
        <v>1573</v>
      </c>
      <c r="S186" s="521">
        <v>0.05</v>
      </c>
      <c r="T186" s="679" t="s">
        <v>1564</v>
      </c>
      <c r="U186" s="451" t="s">
        <v>931</v>
      </c>
      <c r="V186" s="451" t="s">
        <v>932</v>
      </c>
      <c r="W186" s="451" t="s">
        <v>932</v>
      </c>
      <c r="X186" s="451" t="s">
        <v>932</v>
      </c>
      <c r="Y186" s="451" t="s">
        <v>932</v>
      </c>
      <c r="Z186" s="451" t="s">
        <v>932</v>
      </c>
      <c r="AA186" s="451" t="s">
        <v>932</v>
      </c>
      <c r="AB186" s="451" t="s">
        <v>932</v>
      </c>
      <c r="AC186" s="451" t="s">
        <v>932</v>
      </c>
      <c r="AD186" s="451" t="s">
        <v>932</v>
      </c>
      <c r="AE186" s="451" t="s">
        <v>932</v>
      </c>
      <c r="AF186" s="451" t="s">
        <v>932</v>
      </c>
      <c r="AG186" s="451" t="s">
        <v>931</v>
      </c>
      <c r="AH186" s="749" t="s">
        <v>741</v>
      </c>
      <c r="AI186" s="749" t="s">
        <v>47</v>
      </c>
      <c r="AJ186" s="702" t="s">
        <v>47</v>
      </c>
      <c r="AK186" s="702" t="s">
        <v>47</v>
      </c>
      <c r="AL186" s="702" t="s">
        <v>47</v>
      </c>
      <c r="AM186" s="702" t="s">
        <v>741</v>
      </c>
      <c r="AN186" s="702" t="s">
        <v>741</v>
      </c>
      <c r="AO186" s="702" t="s">
        <v>741</v>
      </c>
      <c r="AP186" s="702" t="s">
        <v>741</v>
      </c>
      <c r="AQ186" s="702" t="s">
        <v>741</v>
      </c>
      <c r="AR186" s="702" t="s">
        <v>741</v>
      </c>
      <c r="AS186" s="702" t="s">
        <v>741</v>
      </c>
      <c r="AT186" s="666" t="s">
        <v>1574</v>
      </c>
      <c r="AU186" s="523" t="s">
        <v>1575</v>
      </c>
      <c r="AV186" s="523">
        <v>5</v>
      </c>
      <c r="AW186" s="678" t="s">
        <v>51</v>
      </c>
      <c r="AX186" s="494" t="s">
        <v>62</v>
      </c>
      <c r="AY186" s="494" t="s">
        <v>62</v>
      </c>
      <c r="AZ186" s="709" t="s">
        <v>62</v>
      </c>
      <c r="BA186" s="709" t="s">
        <v>62</v>
      </c>
      <c r="BB186" s="709" t="s">
        <v>62</v>
      </c>
      <c r="BC186" s="709" t="s">
        <v>741</v>
      </c>
      <c r="BD186" s="709" t="s">
        <v>741</v>
      </c>
      <c r="BE186" s="709" t="s">
        <v>741</v>
      </c>
      <c r="BF186" s="709" t="s">
        <v>741</v>
      </c>
      <c r="BG186" s="709" t="s">
        <v>741</v>
      </c>
      <c r="BH186" s="709" t="s">
        <v>741</v>
      </c>
      <c r="BI186" s="709" t="s">
        <v>741</v>
      </c>
      <c r="BJ186" s="709" t="s">
        <v>741</v>
      </c>
      <c r="BK186" s="217" t="s">
        <v>934</v>
      </c>
      <c r="BL186" s="479"/>
      <c r="BM186" s="987"/>
      <c r="BN186" s="410" t="s">
        <v>1170</v>
      </c>
      <c r="BO186" s="564" t="s">
        <v>1462</v>
      </c>
      <c r="BP186" s="714" t="s">
        <v>1576</v>
      </c>
      <c r="BQ186" s="716" t="s">
        <v>1577</v>
      </c>
      <c r="BR186" s="800" t="s">
        <v>1578</v>
      </c>
      <c r="BS186" s="564" t="s">
        <v>1579</v>
      </c>
      <c r="BT186" s="585"/>
      <c r="BU186" s="307"/>
      <c r="BV186" s="308"/>
      <c r="BW186" s="308"/>
      <c r="BX186" s="307"/>
      <c r="BY186" s="307"/>
      <c r="BZ186" s="307"/>
    </row>
    <row r="187" spans="1:78" ht="91.5" customHeight="1" x14ac:dyDescent="0.25">
      <c r="A187" s="519" t="s">
        <v>1580</v>
      </c>
      <c r="B187" s="959"/>
      <c r="C187" s="965"/>
      <c r="D187" s="913"/>
      <c r="E187" s="945"/>
      <c r="F187" s="913"/>
      <c r="G187" s="962"/>
      <c r="H187" s="913"/>
      <c r="I187" s="837"/>
      <c r="J187" s="837"/>
      <c r="K187" s="837"/>
      <c r="L187" s="908"/>
      <c r="M187" s="913"/>
      <c r="N187" s="843"/>
      <c r="O187" s="976"/>
      <c r="P187" s="948"/>
      <c r="Q187" s="669" t="s">
        <v>1410</v>
      </c>
      <c r="R187" s="666" t="s">
        <v>1581</v>
      </c>
      <c r="S187" s="521">
        <v>0.08</v>
      </c>
      <c r="T187" s="679" t="s">
        <v>996</v>
      </c>
      <c r="U187" s="451" t="s">
        <v>931</v>
      </c>
      <c r="V187" s="451" t="s">
        <v>931</v>
      </c>
      <c r="W187" s="451" t="s">
        <v>931</v>
      </c>
      <c r="X187" s="451" t="s">
        <v>931</v>
      </c>
      <c r="Y187" s="451" t="s">
        <v>931</v>
      </c>
      <c r="Z187" s="451" t="s">
        <v>931</v>
      </c>
      <c r="AA187" s="451" t="s">
        <v>931</v>
      </c>
      <c r="AB187" s="451" t="s">
        <v>931</v>
      </c>
      <c r="AC187" s="451" t="s">
        <v>931</v>
      </c>
      <c r="AD187" s="451" t="s">
        <v>931</v>
      </c>
      <c r="AE187" s="451" t="s">
        <v>932</v>
      </c>
      <c r="AF187" s="451" t="s">
        <v>931</v>
      </c>
      <c r="AG187" s="451" t="s">
        <v>931</v>
      </c>
      <c r="AH187" s="749" t="s">
        <v>741</v>
      </c>
      <c r="AI187" s="749" t="s">
        <v>62</v>
      </c>
      <c r="AJ187" s="702" t="s">
        <v>741</v>
      </c>
      <c r="AK187" s="702" t="s">
        <v>741</v>
      </c>
      <c r="AL187" s="702" t="s">
        <v>741</v>
      </c>
      <c r="AM187" s="702" t="s">
        <v>741</v>
      </c>
      <c r="AN187" s="702" t="s">
        <v>741</v>
      </c>
      <c r="AO187" s="702" t="s">
        <v>741</v>
      </c>
      <c r="AP187" s="702" t="s">
        <v>741</v>
      </c>
      <c r="AQ187" s="702" t="s">
        <v>741</v>
      </c>
      <c r="AR187" s="702" t="s">
        <v>741</v>
      </c>
      <c r="AS187" s="702" t="s">
        <v>741</v>
      </c>
      <c r="AT187" s="666" t="s">
        <v>1582</v>
      </c>
      <c r="AU187" s="523" t="s">
        <v>318</v>
      </c>
      <c r="AV187" s="523">
        <v>1</v>
      </c>
      <c r="AW187" s="678" t="s">
        <v>152</v>
      </c>
      <c r="AX187" s="494" t="s">
        <v>62</v>
      </c>
      <c r="AY187" s="494" t="s">
        <v>62</v>
      </c>
      <c r="AZ187" s="709" t="s">
        <v>62</v>
      </c>
      <c r="BA187" s="709" t="s">
        <v>741</v>
      </c>
      <c r="BB187" s="709" t="s">
        <v>741</v>
      </c>
      <c r="BC187" s="709" t="s">
        <v>741</v>
      </c>
      <c r="BD187" s="709" t="s">
        <v>741</v>
      </c>
      <c r="BE187" s="709" t="s">
        <v>741</v>
      </c>
      <c r="BF187" s="709" t="s">
        <v>741</v>
      </c>
      <c r="BG187" s="709" t="s">
        <v>741</v>
      </c>
      <c r="BH187" s="709" t="s">
        <v>741</v>
      </c>
      <c r="BI187" s="709" t="s">
        <v>741</v>
      </c>
      <c r="BJ187" s="709" t="s">
        <v>741</v>
      </c>
      <c r="BK187" s="217" t="s">
        <v>934</v>
      </c>
      <c r="BL187" s="479">
        <v>34000000</v>
      </c>
      <c r="BM187" s="987"/>
      <c r="BN187" s="896" t="s">
        <v>1170</v>
      </c>
      <c r="BO187" s="564" t="s">
        <v>1462</v>
      </c>
      <c r="BP187" s="564" t="s">
        <v>1583</v>
      </c>
      <c r="BQ187" s="307" t="s">
        <v>1584</v>
      </c>
      <c r="BR187" s="791" t="s">
        <v>1585</v>
      </c>
      <c r="BS187" s="564" t="s">
        <v>1527</v>
      </c>
      <c r="BT187" s="585"/>
      <c r="BU187" s="307"/>
      <c r="BV187" s="308"/>
      <c r="BW187" s="308"/>
      <c r="BX187" s="307"/>
      <c r="BY187" s="307"/>
      <c r="BZ187" s="307"/>
    </row>
    <row r="188" spans="1:78" ht="76.5" customHeight="1" x14ac:dyDescent="0.25">
      <c r="A188" s="519" t="s">
        <v>1586</v>
      </c>
      <c r="B188" s="959"/>
      <c r="C188" s="965"/>
      <c r="D188" s="913"/>
      <c r="E188" s="945"/>
      <c r="F188" s="913"/>
      <c r="G188" s="962"/>
      <c r="H188" s="913"/>
      <c r="I188" s="837"/>
      <c r="J188" s="837"/>
      <c r="K188" s="837"/>
      <c r="L188" s="908"/>
      <c r="M188" s="913"/>
      <c r="N188" s="843"/>
      <c r="O188" s="976"/>
      <c r="P188" s="948"/>
      <c r="Q188" s="669" t="s">
        <v>1410</v>
      </c>
      <c r="R188" s="648" t="s">
        <v>1587</v>
      </c>
      <c r="S188" s="521">
        <v>0.08</v>
      </c>
      <c r="T188" s="679" t="s">
        <v>946</v>
      </c>
      <c r="U188" s="451" t="s">
        <v>931</v>
      </c>
      <c r="V188" s="451" t="s">
        <v>931</v>
      </c>
      <c r="W188" s="451" t="s">
        <v>931</v>
      </c>
      <c r="X188" s="451" t="s">
        <v>931</v>
      </c>
      <c r="Y188" s="451" t="s">
        <v>931</v>
      </c>
      <c r="Z188" s="451" t="s">
        <v>931</v>
      </c>
      <c r="AA188" s="451" t="s">
        <v>931</v>
      </c>
      <c r="AB188" s="451" t="s">
        <v>931</v>
      </c>
      <c r="AC188" s="451" t="s">
        <v>932</v>
      </c>
      <c r="AD188" s="451" t="s">
        <v>931</v>
      </c>
      <c r="AE188" s="451" t="s">
        <v>931</v>
      </c>
      <c r="AF188" s="451" t="s">
        <v>931</v>
      </c>
      <c r="AG188" s="451" t="s">
        <v>931</v>
      </c>
      <c r="AH188" s="749" t="s">
        <v>741</v>
      </c>
      <c r="AI188" s="749" t="s">
        <v>741</v>
      </c>
      <c r="AJ188" s="702" t="s">
        <v>741</v>
      </c>
      <c r="AK188" s="702" t="s">
        <v>741</v>
      </c>
      <c r="AL188" s="702" t="s">
        <v>741</v>
      </c>
      <c r="AM188" s="702" t="s">
        <v>741</v>
      </c>
      <c r="AN188" s="702" t="s">
        <v>741</v>
      </c>
      <c r="AO188" s="702" t="s">
        <v>741</v>
      </c>
      <c r="AP188" s="702" t="s">
        <v>741</v>
      </c>
      <c r="AQ188" s="702" t="s">
        <v>741</v>
      </c>
      <c r="AR188" s="702" t="s">
        <v>741</v>
      </c>
      <c r="AS188" s="702" t="s">
        <v>741</v>
      </c>
      <c r="AT188" s="666" t="s">
        <v>1588</v>
      </c>
      <c r="AU188" s="523" t="s">
        <v>318</v>
      </c>
      <c r="AV188" s="523">
        <v>1</v>
      </c>
      <c r="AW188" s="678" t="s">
        <v>1522</v>
      </c>
      <c r="AX188" s="494" t="s">
        <v>741</v>
      </c>
      <c r="AY188" s="494" t="s">
        <v>741</v>
      </c>
      <c r="AZ188" s="709" t="s">
        <v>741</v>
      </c>
      <c r="BA188" s="709" t="s">
        <v>741</v>
      </c>
      <c r="BB188" s="709" t="s">
        <v>741</v>
      </c>
      <c r="BC188" s="709" t="s">
        <v>741</v>
      </c>
      <c r="BD188" s="709" t="s">
        <v>741</v>
      </c>
      <c r="BE188" s="709" t="s">
        <v>741</v>
      </c>
      <c r="BF188" s="709" t="s">
        <v>741</v>
      </c>
      <c r="BG188" s="709" t="s">
        <v>741</v>
      </c>
      <c r="BH188" s="709" t="s">
        <v>741</v>
      </c>
      <c r="BI188" s="709" t="s">
        <v>741</v>
      </c>
      <c r="BJ188" s="709" t="s">
        <v>741</v>
      </c>
      <c r="BK188" s="217" t="s">
        <v>934</v>
      </c>
      <c r="BL188" s="479"/>
      <c r="BM188" s="987"/>
      <c r="BN188" s="897"/>
      <c r="BO188" s="564" t="s">
        <v>1462</v>
      </c>
      <c r="BP188" s="564" t="s">
        <v>1241</v>
      </c>
      <c r="BQ188" s="307" t="s">
        <v>1589</v>
      </c>
      <c r="BR188" s="791" t="s">
        <v>1585</v>
      </c>
      <c r="BS188" s="564" t="s">
        <v>1527</v>
      </c>
      <c r="BT188" s="585"/>
      <c r="BU188" s="307"/>
      <c r="BV188" s="308"/>
      <c r="BW188" s="308"/>
      <c r="BX188" s="307"/>
      <c r="BY188" s="307"/>
      <c r="BZ188" s="307"/>
    </row>
    <row r="189" spans="1:78" ht="82.5" customHeight="1" x14ac:dyDescent="0.25">
      <c r="A189" s="519" t="s">
        <v>1590</v>
      </c>
      <c r="B189" s="959"/>
      <c r="C189" s="965"/>
      <c r="D189" s="913"/>
      <c r="E189" s="945"/>
      <c r="F189" s="913"/>
      <c r="G189" s="962"/>
      <c r="H189" s="913"/>
      <c r="I189" s="837"/>
      <c r="J189" s="837"/>
      <c r="K189" s="837"/>
      <c r="L189" s="908"/>
      <c r="M189" s="913"/>
      <c r="N189" s="843"/>
      <c r="O189" s="976"/>
      <c r="P189" s="948"/>
      <c r="Q189" s="669" t="s">
        <v>1410</v>
      </c>
      <c r="R189" s="666" t="s">
        <v>1591</v>
      </c>
      <c r="S189" s="521">
        <v>0.05</v>
      </c>
      <c r="T189" s="679" t="s">
        <v>1033</v>
      </c>
      <c r="U189" s="451" t="s">
        <v>931</v>
      </c>
      <c r="V189" s="451" t="s">
        <v>931</v>
      </c>
      <c r="W189" s="451" t="s">
        <v>931</v>
      </c>
      <c r="X189" s="451" t="s">
        <v>931</v>
      </c>
      <c r="Y189" s="451" t="s">
        <v>931</v>
      </c>
      <c r="Z189" s="451" t="s">
        <v>931</v>
      </c>
      <c r="AA189" s="451" t="s">
        <v>931</v>
      </c>
      <c r="AB189" s="451" t="s">
        <v>932</v>
      </c>
      <c r="AC189" s="451" t="s">
        <v>931</v>
      </c>
      <c r="AD189" s="451" t="s">
        <v>931</v>
      </c>
      <c r="AE189" s="451" t="s">
        <v>931</v>
      </c>
      <c r="AF189" s="451" t="s">
        <v>931</v>
      </c>
      <c r="AG189" s="451" t="s">
        <v>931</v>
      </c>
      <c r="AH189" s="749" t="s">
        <v>741</v>
      </c>
      <c r="AI189" s="749" t="s">
        <v>741</v>
      </c>
      <c r="AJ189" s="702" t="s">
        <v>62</v>
      </c>
      <c r="AK189" s="702" t="s">
        <v>62</v>
      </c>
      <c r="AL189" s="702" t="s">
        <v>741</v>
      </c>
      <c r="AM189" s="702" t="s">
        <v>741</v>
      </c>
      <c r="AN189" s="702" t="s">
        <v>741</v>
      </c>
      <c r="AO189" s="702" t="s">
        <v>741</v>
      </c>
      <c r="AP189" s="702" t="s">
        <v>741</v>
      </c>
      <c r="AQ189" s="702" t="s">
        <v>741</v>
      </c>
      <c r="AR189" s="702" t="s">
        <v>741</v>
      </c>
      <c r="AS189" s="702" t="s">
        <v>741</v>
      </c>
      <c r="AT189" s="666" t="s">
        <v>1592</v>
      </c>
      <c r="AU189" s="520" t="s">
        <v>318</v>
      </c>
      <c r="AV189" s="520">
        <v>1</v>
      </c>
      <c r="AW189" s="678" t="s">
        <v>624</v>
      </c>
      <c r="AX189" s="494" t="s">
        <v>741</v>
      </c>
      <c r="AY189" s="494" t="s">
        <v>741</v>
      </c>
      <c r="AZ189" s="709" t="s">
        <v>62</v>
      </c>
      <c r="BA189" s="709" t="s">
        <v>62</v>
      </c>
      <c r="BB189" s="709" t="s">
        <v>741</v>
      </c>
      <c r="BC189" s="709" t="s">
        <v>741</v>
      </c>
      <c r="BD189" s="709" t="s">
        <v>741</v>
      </c>
      <c r="BE189" s="709" t="s">
        <v>741</v>
      </c>
      <c r="BF189" s="709" t="s">
        <v>741</v>
      </c>
      <c r="BG189" s="709" t="s">
        <v>741</v>
      </c>
      <c r="BH189" s="709" t="s">
        <v>741</v>
      </c>
      <c r="BI189" s="709" t="s">
        <v>741</v>
      </c>
      <c r="BJ189" s="709" t="s">
        <v>741</v>
      </c>
      <c r="BK189" s="217" t="s">
        <v>934</v>
      </c>
      <c r="BL189" s="479"/>
      <c r="BM189" s="987"/>
      <c r="BN189" s="377" t="s">
        <v>1170</v>
      </c>
      <c r="BO189" s="564" t="s">
        <v>1462</v>
      </c>
      <c r="BP189" s="564" t="s">
        <v>1241</v>
      </c>
      <c r="BQ189" s="714" t="s">
        <v>1593</v>
      </c>
      <c r="BR189" s="803" t="s">
        <v>1594</v>
      </c>
      <c r="BS189" s="564" t="s">
        <v>1527</v>
      </c>
      <c r="BT189" s="585"/>
      <c r="BU189" s="307"/>
      <c r="BV189" s="308"/>
      <c r="BW189" s="308"/>
      <c r="BX189" s="307"/>
      <c r="BY189" s="307"/>
      <c r="BZ189" s="307"/>
    </row>
    <row r="190" spans="1:78" ht="45.75" customHeight="1" x14ac:dyDescent="0.25">
      <c r="A190" s="519" t="s">
        <v>1595</v>
      </c>
      <c r="B190" s="959"/>
      <c r="C190" s="965"/>
      <c r="D190" s="913"/>
      <c r="E190" s="945"/>
      <c r="F190" s="913"/>
      <c r="G190" s="962"/>
      <c r="H190" s="913"/>
      <c r="I190" s="837"/>
      <c r="J190" s="837"/>
      <c r="K190" s="837"/>
      <c r="L190" s="908"/>
      <c r="M190" s="913"/>
      <c r="N190" s="843"/>
      <c r="O190" s="976"/>
      <c r="P190" s="948"/>
      <c r="Q190" s="669" t="s">
        <v>1410</v>
      </c>
      <c r="R190" s="666" t="s">
        <v>1596</v>
      </c>
      <c r="S190" s="521">
        <v>0.15</v>
      </c>
      <c r="T190" s="679" t="s">
        <v>954</v>
      </c>
      <c r="U190" s="451" t="s">
        <v>931</v>
      </c>
      <c r="V190" s="451" t="s">
        <v>932</v>
      </c>
      <c r="W190" s="451" t="s">
        <v>931</v>
      </c>
      <c r="X190" s="451" t="s">
        <v>931</v>
      </c>
      <c r="Y190" s="451" t="s">
        <v>931</v>
      </c>
      <c r="Z190" s="451" t="s">
        <v>931</v>
      </c>
      <c r="AA190" s="451" t="s">
        <v>931</v>
      </c>
      <c r="AB190" s="451" t="s">
        <v>931</v>
      </c>
      <c r="AC190" s="451" t="s">
        <v>931</v>
      </c>
      <c r="AD190" s="451" t="s">
        <v>931</v>
      </c>
      <c r="AE190" s="451" t="s">
        <v>931</v>
      </c>
      <c r="AF190" s="451" t="s">
        <v>931</v>
      </c>
      <c r="AG190" s="451" t="s">
        <v>931</v>
      </c>
      <c r="AH190" s="749" t="s">
        <v>741</v>
      </c>
      <c r="AI190" s="749" t="s">
        <v>47</v>
      </c>
      <c r="AJ190" s="702" t="s">
        <v>955</v>
      </c>
      <c r="AK190" s="702" t="s">
        <v>955</v>
      </c>
      <c r="AL190" s="702" t="s">
        <v>955</v>
      </c>
      <c r="AM190" s="702" t="s">
        <v>955</v>
      </c>
      <c r="AN190" s="702" t="s">
        <v>741</v>
      </c>
      <c r="AO190" s="702" t="s">
        <v>741</v>
      </c>
      <c r="AP190" s="702" t="s">
        <v>741</v>
      </c>
      <c r="AQ190" s="702" t="s">
        <v>741</v>
      </c>
      <c r="AR190" s="702" t="s">
        <v>741</v>
      </c>
      <c r="AS190" s="702" t="s">
        <v>741</v>
      </c>
      <c r="AT190" s="666" t="s">
        <v>1597</v>
      </c>
      <c r="AU190" s="520" t="s">
        <v>318</v>
      </c>
      <c r="AV190" s="520">
        <v>1</v>
      </c>
      <c r="AW190" s="678" t="s">
        <v>1598</v>
      </c>
      <c r="AX190" s="494" t="s">
        <v>62</v>
      </c>
      <c r="AY190" s="494" t="s">
        <v>47</v>
      </c>
      <c r="AZ190" s="709" t="s">
        <v>955</v>
      </c>
      <c r="BA190" s="709" t="s">
        <v>955</v>
      </c>
      <c r="BB190" s="709" t="s">
        <v>955</v>
      </c>
      <c r="BC190" s="709" t="s">
        <v>741</v>
      </c>
      <c r="BD190" s="709" t="s">
        <v>741</v>
      </c>
      <c r="BE190" s="709" t="s">
        <v>741</v>
      </c>
      <c r="BF190" s="709" t="s">
        <v>741</v>
      </c>
      <c r="BG190" s="709" t="s">
        <v>741</v>
      </c>
      <c r="BH190" s="709" t="s">
        <v>741</v>
      </c>
      <c r="BI190" s="709" t="s">
        <v>741</v>
      </c>
      <c r="BJ190" s="709" t="s">
        <v>741</v>
      </c>
      <c r="BK190" s="217" t="s">
        <v>934</v>
      </c>
      <c r="BL190" s="479"/>
      <c r="BM190" s="987"/>
      <c r="BN190" s="377" t="s">
        <v>1170</v>
      </c>
      <c r="BO190" s="564" t="s">
        <v>1462</v>
      </c>
      <c r="BP190" s="564" t="s">
        <v>1599</v>
      </c>
      <c r="BQ190" s="708" t="s">
        <v>1419</v>
      </c>
      <c r="BR190" s="791" t="s">
        <v>1419</v>
      </c>
      <c r="BS190" s="564" t="s">
        <v>1021</v>
      </c>
      <c r="BT190" s="585"/>
      <c r="BU190" s="307"/>
      <c r="BV190" s="308"/>
      <c r="BW190" s="308"/>
      <c r="BX190" s="307"/>
      <c r="BY190" s="307"/>
      <c r="BZ190" s="307"/>
    </row>
    <row r="191" spans="1:78" ht="71.25" customHeight="1" x14ac:dyDescent="0.25">
      <c r="A191" s="519" t="s">
        <v>1600</v>
      </c>
      <c r="B191" s="959"/>
      <c r="C191" s="965"/>
      <c r="D191" s="913"/>
      <c r="E191" s="945"/>
      <c r="F191" s="913"/>
      <c r="G191" s="962"/>
      <c r="H191" s="913"/>
      <c r="I191" s="837"/>
      <c r="J191" s="837"/>
      <c r="K191" s="837"/>
      <c r="L191" s="908"/>
      <c r="M191" s="913"/>
      <c r="N191" s="843"/>
      <c r="O191" s="976"/>
      <c r="P191" s="948"/>
      <c r="Q191" s="669" t="s">
        <v>1410</v>
      </c>
      <c r="R191" s="666" t="s">
        <v>1601</v>
      </c>
      <c r="S191" s="521">
        <v>0.05</v>
      </c>
      <c r="T191" s="679" t="s">
        <v>1083</v>
      </c>
      <c r="U191" s="451" t="s">
        <v>932</v>
      </c>
      <c r="V191" s="451" t="s">
        <v>932</v>
      </c>
      <c r="W191" s="451" t="s">
        <v>932</v>
      </c>
      <c r="X191" s="451" t="s">
        <v>932</v>
      </c>
      <c r="Y191" s="451" t="s">
        <v>932</v>
      </c>
      <c r="Z191" s="451" t="s">
        <v>932</v>
      </c>
      <c r="AA191" s="451" t="s">
        <v>932</v>
      </c>
      <c r="AB191" s="451" t="s">
        <v>932</v>
      </c>
      <c r="AC191" s="451" t="s">
        <v>932</v>
      </c>
      <c r="AD191" s="451" t="s">
        <v>932</v>
      </c>
      <c r="AE191" s="451" t="s">
        <v>932</v>
      </c>
      <c r="AF191" s="451" t="s">
        <v>932</v>
      </c>
      <c r="AG191" s="451" t="s">
        <v>931</v>
      </c>
      <c r="AH191" s="749" t="s">
        <v>47</v>
      </c>
      <c r="AI191" s="749" t="s">
        <v>47</v>
      </c>
      <c r="AJ191" s="702" t="s">
        <v>47</v>
      </c>
      <c r="AK191" s="702" t="s">
        <v>47</v>
      </c>
      <c r="AL191" s="702" t="s">
        <v>47</v>
      </c>
      <c r="AM191" s="702" t="s">
        <v>741</v>
      </c>
      <c r="AN191" s="702" t="s">
        <v>741</v>
      </c>
      <c r="AO191" s="702" t="s">
        <v>741</v>
      </c>
      <c r="AP191" s="702" t="s">
        <v>741</v>
      </c>
      <c r="AQ191" s="702" t="s">
        <v>741</v>
      </c>
      <c r="AR191" s="702" t="s">
        <v>741</v>
      </c>
      <c r="AS191" s="702" t="s">
        <v>741</v>
      </c>
      <c r="AT191" s="666" t="s">
        <v>1602</v>
      </c>
      <c r="AU191" s="520" t="s">
        <v>1603</v>
      </c>
      <c r="AV191" s="520">
        <v>12</v>
      </c>
      <c r="AW191" s="678" t="s">
        <v>1083</v>
      </c>
      <c r="AX191" s="494" t="s">
        <v>47</v>
      </c>
      <c r="AY191" s="494" t="s">
        <v>47</v>
      </c>
      <c r="AZ191" s="709" t="s">
        <v>47</v>
      </c>
      <c r="BA191" s="709" t="s">
        <v>47</v>
      </c>
      <c r="BB191" s="709" t="s">
        <v>47</v>
      </c>
      <c r="BC191" s="709" t="s">
        <v>741</v>
      </c>
      <c r="BD191" s="709" t="s">
        <v>741</v>
      </c>
      <c r="BE191" s="709" t="s">
        <v>741</v>
      </c>
      <c r="BF191" s="709" t="s">
        <v>741</v>
      </c>
      <c r="BG191" s="709" t="s">
        <v>741</v>
      </c>
      <c r="BH191" s="709" t="s">
        <v>741</v>
      </c>
      <c r="BI191" s="709" t="s">
        <v>741</v>
      </c>
      <c r="BJ191" s="709" t="s">
        <v>741</v>
      </c>
      <c r="BK191" s="217" t="s">
        <v>934</v>
      </c>
      <c r="BM191" s="987"/>
      <c r="BN191" s="377" t="s">
        <v>1170</v>
      </c>
      <c r="BO191" s="564" t="s">
        <v>1604</v>
      </c>
      <c r="BP191" s="609" t="s">
        <v>1605</v>
      </c>
      <c r="BQ191" s="609" t="s">
        <v>1606</v>
      </c>
      <c r="BR191" s="800" t="s">
        <v>1607</v>
      </c>
      <c r="BS191" s="564" t="s">
        <v>1608</v>
      </c>
      <c r="BT191" s="585"/>
      <c r="BU191" s="307"/>
      <c r="BV191" s="308"/>
      <c r="BW191" s="308"/>
      <c r="BX191" s="307"/>
      <c r="BY191" s="307"/>
      <c r="BZ191" s="307"/>
    </row>
    <row r="192" spans="1:78" ht="144.75" customHeight="1" x14ac:dyDescent="0.25">
      <c r="A192" s="519" t="s">
        <v>1609</v>
      </c>
      <c r="B192" s="959"/>
      <c r="C192" s="965"/>
      <c r="D192" s="913"/>
      <c r="E192" s="945"/>
      <c r="F192" s="913"/>
      <c r="G192" s="962"/>
      <c r="H192" s="913"/>
      <c r="I192" s="837"/>
      <c r="J192" s="837"/>
      <c r="K192" s="837"/>
      <c r="L192" s="908"/>
      <c r="M192" s="913"/>
      <c r="N192" s="843"/>
      <c r="O192" s="976"/>
      <c r="P192" s="948"/>
      <c r="Q192" s="669" t="s">
        <v>1410</v>
      </c>
      <c r="R192" s="770" t="s">
        <v>1610</v>
      </c>
      <c r="S192" s="521">
        <v>7.0000000000000007E-2</v>
      </c>
      <c r="T192" s="679" t="s">
        <v>1083</v>
      </c>
      <c r="U192" s="452" t="s">
        <v>932</v>
      </c>
      <c r="V192" s="452" t="s">
        <v>932</v>
      </c>
      <c r="W192" s="452" t="s">
        <v>932</v>
      </c>
      <c r="X192" s="452" t="s">
        <v>932</v>
      </c>
      <c r="Y192" s="452" t="s">
        <v>932</v>
      </c>
      <c r="Z192" s="452" t="s">
        <v>932</v>
      </c>
      <c r="AA192" s="452" t="s">
        <v>932</v>
      </c>
      <c r="AB192" s="452" t="s">
        <v>932</v>
      </c>
      <c r="AC192" s="452" t="s">
        <v>932</v>
      </c>
      <c r="AD192" s="452" t="s">
        <v>932</v>
      </c>
      <c r="AE192" s="452" t="s">
        <v>932</v>
      </c>
      <c r="AF192" s="452" t="s">
        <v>932</v>
      </c>
      <c r="AG192" s="452" t="s">
        <v>931</v>
      </c>
      <c r="AH192" s="749" t="s">
        <v>47</v>
      </c>
      <c r="AI192" s="749" t="s">
        <v>47</v>
      </c>
      <c r="AJ192" s="702" t="s">
        <v>47</v>
      </c>
      <c r="AK192" s="702" t="s">
        <v>47</v>
      </c>
      <c r="AL192" s="702" t="s">
        <v>47</v>
      </c>
      <c r="AM192" s="702" t="s">
        <v>741</v>
      </c>
      <c r="AN192" s="702" t="s">
        <v>741</v>
      </c>
      <c r="AO192" s="702" t="s">
        <v>741</v>
      </c>
      <c r="AP192" s="702" t="s">
        <v>741</v>
      </c>
      <c r="AQ192" s="702" t="s">
        <v>741</v>
      </c>
      <c r="AR192" s="702" t="s">
        <v>741</v>
      </c>
      <c r="AS192" s="702" t="s">
        <v>741</v>
      </c>
      <c r="AT192" s="666" t="s">
        <v>1611</v>
      </c>
      <c r="AU192" s="520" t="s">
        <v>1612</v>
      </c>
      <c r="AV192" s="520">
        <v>12</v>
      </c>
      <c r="AW192" s="678" t="s">
        <v>1083</v>
      </c>
      <c r="AX192" s="494" t="s">
        <v>47</v>
      </c>
      <c r="AY192" s="494" t="s">
        <v>47</v>
      </c>
      <c r="AZ192" s="709" t="s">
        <v>47</v>
      </c>
      <c r="BA192" s="709" t="s">
        <v>47</v>
      </c>
      <c r="BB192" s="709" t="s">
        <v>47</v>
      </c>
      <c r="BC192" s="709" t="s">
        <v>741</v>
      </c>
      <c r="BD192" s="709" t="s">
        <v>741</v>
      </c>
      <c r="BE192" s="709" t="s">
        <v>741</v>
      </c>
      <c r="BF192" s="709" t="s">
        <v>741</v>
      </c>
      <c r="BG192" s="709" t="s">
        <v>741</v>
      </c>
      <c r="BH192" s="709" t="s">
        <v>741</v>
      </c>
      <c r="BI192" s="709" t="s">
        <v>741</v>
      </c>
      <c r="BJ192" s="709" t="s">
        <v>741</v>
      </c>
      <c r="BK192" s="217" t="s">
        <v>934</v>
      </c>
      <c r="BM192" s="987"/>
      <c r="BN192" s="377" t="s">
        <v>1170</v>
      </c>
      <c r="BO192" s="564" t="s">
        <v>1613</v>
      </c>
      <c r="BP192" s="564" t="s">
        <v>1614</v>
      </c>
      <c r="BQ192" s="564" t="s">
        <v>1615</v>
      </c>
      <c r="BR192" s="803" t="s">
        <v>1616</v>
      </c>
      <c r="BS192" s="564" t="s">
        <v>1617</v>
      </c>
      <c r="BT192" s="585"/>
      <c r="BU192" s="307"/>
      <c r="BV192" s="308"/>
      <c r="BW192" s="308"/>
      <c r="BX192" s="307"/>
      <c r="BY192" s="307"/>
      <c r="BZ192" s="307"/>
    </row>
    <row r="193" spans="1:78" ht="124.5" customHeight="1" x14ac:dyDescent="0.25">
      <c r="A193" s="519" t="s">
        <v>1618</v>
      </c>
      <c r="B193" s="959"/>
      <c r="C193" s="965"/>
      <c r="D193" s="913"/>
      <c r="E193" s="945"/>
      <c r="F193" s="913"/>
      <c r="G193" s="962"/>
      <c r="H193" s="913"/>
      <c r="I193" s="836"/>
      <c r="J193" s="836"/>
      <c r="K193" s="836"/>
      <c r="L193" s="908"/>
      <c r="M193" s="914"/>
      <c r="N193" s="851"/>
      <c r="O193" s="977"/>
      <c r="P193" s="949"/>
      <c r="Q193" s="669" t="s">
        <v>1410</v>
      </c>
      <c r="R193" s="666" t="s">
        <v>1619</v>
      </c>
      <c r="S193" s="521">
        <v>0.1</v>
      </c>
      <c r="T193" s="679" t="s">
        <v>996</v>
      </c>
      <c r="U193" s="451" t="s">
        <v>931</v>
      </c>
      <c r="V193" s="451" t="s">
        <v>931</v>
      </c>
      <c r="W193" s="451" t="s">
        <v>931</v>
      </c>
      <c r="X193" s="451" t="s">
        <v>931</v>
      </c>
      <c r="Y193" s="451" t="s">
        <v>931</v>
      </c>
      <c r="Z193" s="451" t="s">
        <v>931</v>
      </c>
      <c r="AA193" s="451" t="s">
        <v>931</v>
      </c>
      <c r="AB193" s="451" t="s">
        <v>931</v>
      </c>
      <c r="AC193" s="451" t="s">
        <v>931</v>
      </c>
      <c r="AD193" s="451" t="s">
        <v>931</v>
      </c>
      <c r="AE193" s="451" t="s">
        <v>931</v>
      </c>
      <c r="AF193" s="451" t="s">
        <v>932</v>
      </c>
      <c r="AG193" s="451" t="s">
        <v>931</v>
      </c>
      <c r="AH193" s="749" t="s">
        <v>741</v>
      </c>
      <c r="AI193" s="749" t="s">
        <v>62</v>
      </c>
      <c r="AJ193" s="702" t="s">
        <v>62</v>
      </c>
      <c r="AK193" s="702" t="s">
        <v>62</v>
      </c>
      <c r="AL193" s="702" t="s">
        <v>741</v>
      </c>
      <c r="AM193" s="702" t="s">
        <v>741</v>
      </c>
      <c r="AN193" s="702" t="s">
        <v>741</v>
      </c>
      <c r="AO193" s="702" t="s">
        <v>741</v>
      </c>
      <c r="AP193" s="702" t="s">
        <v>741</v>
      </c>
      <c r="AQ193" s="702" t="s">
        <v>741</v>
      </c>
      <c r="AR193" s="702" t="s">
        <v>741</v>
      </c>
      <c r="AS193" s="702" t="s">
        <v>741</v>
      </c>
      <c r="AT193" s="666" t="s">
        <v>1620</v>
      </c>
      <c r="AU193" s="520" t="s">
        <v>1620</v>
      </c>
      <c r="AV193" s="520">
        <v>1</v>
      </c>
      <c r="AW193" s="678" t="s">
        <v>51</v>
      </c>
      <c r="AX193" s="494" t="s">
        <v>741</v>
      </c>
      <c r="AY193" s="494" t="s">
        <v>62</v>
      </c>
      <c r="AZ193" s="709" t="s">
        <v>62</v>
      </c>
      <c r="BA193" s="709" t="s">
        <v>62</v>
      </c>
      <c r="BB193" s="709" t="s">
        <v>741</v>
      </c>
      <c r="BC193" s="709" t="s">
        <v>741</v>
      </c>
      <c r="BD193" s="709" t="s">
        <v>741</v>
      </c>
      <c r="BE193" s="709" t="s">
        <v>741</v>
      </c>
      <c r="BF193" s="709" t="s">
        <v>741</v>
      </c>
      <c r="BG193" s="709" t="s">
        <v>741</v>
      </c>
      <c r="BH193" s="709" t="s">
        <v>741</v>
      </c>
      <c r="BI193" s="709" t="s">
        <v>741</v>
      </c>
      <c r="BJ193" s="709" t="s">
        <v>741</v>
      </c>
      <c r="BK193" s="217" t="s">
        <v>934</v>
      </c>
      <c r="BL193" s="479"/>
      <c r="BM193" s="987"/>
      <c r="BN193" s="377" t="s">
        <v>1170</v>
      </c>
      <c r="BO193" s="564" t="s">
        <v>1180</v>
      </c>
      <c r="BP193" s="564" t="s">
        <v>1621</v>
      </c>
      <c r="BQ193" s="714" t="s">
        <v>1622</v>
      </c>
      <c r="BR193" s="800" t="s">
        <v>1623</v>
      </c>
      <c r="BS193" s="564" t="s">
        <v>1624</v>
      </c>
      <c r="BT193" s="585"/>
      <c r="BU193" s="307"/>
      <c r="BV193" s="308"/>
      <c r="BW193" s="308"/>
      <c r="BX193" s="307"/>
      <c r="BY193" s="307"/>
      <c r="BZ193" s="307"/>
    </row>
    <row r="194" spans="1:78" ht="69" customHeight="1" x14ac:dyDescent="0.25">
      <c r="A194" s="519" t="s">
        <v>1625</v>
      </c>
      <c r="B194" s="959"/>
      <c r="C194" s="965"/>
      <c r="D194" s="913"/>
      <c r="E194" s="945"/>
      <c r="F194" s="913"/>
      <c r="G194" s="962"/>
      <c r="H194" s="913"/>
      <c r="I194" s="835" t="s">
        <v>1196</v>
      </c>
      <c r="J194" s="835" t="s">
        <v>1458</v>
      </c>
      <c r="K194" s="835" t="s">
        <v>1161</v>
      </c>
      <c r="L194" s="908"/>
      <c r="M194" s="912" t="s">
        <v>1198</v>
      </c>
      <c r="N194" s="873" t="s">
        <v>1164</v>
      </c>
      <c r="O194" s="1002">
        <v>1</v>
      </c>
      <c r="P194" s="947" t="s">
        <v>1626</v>
      </c>
      <c r="Q194" s="669" t="s">
        <v>1410</v>
      </c>
      <c r="R194" s="302" t="s">
        <v>1627</v>
      </c>
      <c r="S194" s="385">
        <v>0.5</v>
      </c>
      <c r="T194" s="666" t="s">
        <v>1628</v>
      </c>
      <c r="U194" s="298" t="s">
        <v>931</v>
      </c>
      <c r="V194" s="298" t="s">
        <v>931</v>
      </c>
      <c r="W194" s="298" t="s">
        <v>931</v>
      </c>
      <c r="X194" s="298" t="s">
        <v>932</v>
      </c>
      <c r="Y194" s="298" t="s">
        <v>931</v>
      </c>
      <c r="Z194" s="298" t="s">
        <v>931</v>
      </c>
      <c r="AA194" s="298" t="s">
        <v>932</v>
      </c>
      <c r="AB194" s="298" t="s">
        <v>931</v>
      </c>
      <c r="AC194" s="298" t="s">
        <v>931</v>
      </c>
      <c r="AD194" s="298" t="s">
        <v>932</v>
      </c>
      <c r="AE194" s="298" t="s">
        <v>931</v>
      </c>
      <c r="AF194" s="298" t="s">
        <v>931</v>
      </c>
      <c r="AG194" s="298" t="s">
        <v>932</v>
      </c>
      <c r="AH194" s="749" t="s">
        <v>62</v>
      </c>
      <c r="AI194" s="749" t="s">
        <v>62</v>
      </c>
      <c r="AJ194" s="702" t="s">
        <v>62</v>
      </c>
      <c r="AK194" s="702" t="s">
        <v>47</v>
      </c>
      <c r="AL194" s="702" t="s">
        <v>62</v>
      </c>
      <c r="AM194" s="702" t="s">
        <v>741</v>
      </c>
      <c r="AN194" s="702" t="s">
        <v>741</v>
      </c>
      <c r="AO194" s="702" t="s">
        <v>741</v>
      </c>
      <c r="AP194" s="702" t="s">
        <v>741</v>
      </c>
      <c r="AQ194" s="702" t="s">
        <v>741</v>
      </c>
      <c r="AR194" s="702" t="s">
        <v>741</v>
      </c>
      <c r="AS194" s="702" t="s">
        <v>741</v>
      </c>
      <c r="AT194" s="877" t="s">
        <v>1629</v>
      </c>
      <c r="AU194" s="864" t="s">
        <v>1630</v>
      </c>
      <c r="AV194" s="864">
        <v>4</v>
      </c>
      <c r="AW194" s="877" t="s">
        <v>1628</v>
      </c>
      <c r="AX194" s="494" t="s">
        <v>62</v>
      </c>
      <c r="AY194" s="494" t="s">
        <v>62</v>
      </c>
      <c r="AZ194" s="709" t="s">
        <v>62</v>
      </c>
      <c r="BA194" s="709" t="s">
        <v>47</v>
      </c>
      <c r="BB194" s="709" t="s">
        <v>62</v>
      </c>
      <c r="BC194" s="709" t="s">
        <v>741</v>
      </c>
      <c r="BD194" s="709" t="s">
        <v>741</v>
      </c>
      <c r="BE194" s="709" t="s">
        <v>741</v>
      </c>
      <c r="BF194" s="709" t="s">
        <v>741</v>
      </c>
      <c r="BG194" s="709" t="s">
        <v>741</v>
      </c>
      <c r="BH194" s="709" t="s">
        <v>741</v>
      </c>
      <c r="BI194" s="709" t="s">
        <v>741</v>
      </c>
      <c r="BJ194" s="709" t="s">
        <v>741</v>
      </c>
      <c r="BK194" s="873" t="s">
        <v>934</v>
      </c>
      <c r="BL194" s="879"/>
      <c r="BM194" s="987"/>
      <c r="BN194" s="377" t="s">
        <v>1170</v>
      </c>
      <c r="BO194" s="564" t="s">
        <v>1631</v>
      </c>
      <c r="BP194" s="564" t="s">
        <v>1632</v>
      </c>
      <c r="BQ194" s="564" t="s">
        <v>1633</v>
      </c>
      <c r="BR194" s="791" t="s">
        <v>1634</v>
      </c>
      <c r="BS194" s="564" t="s">
        <v>1635</v>
      </c>
      <c r="BT194" s="585"/>
      <c r="BU194" s="307"/>
      <c r="BV194" s="308"/>
      <c r="BW194" s="308"/>
      <c r="BX194" s="307"/>
      <c r="BY194" s="307"/>
      <c r="BZ194" s="307"/>
    </row>
    <row r="195" spans="1:78" ht="71.25" customHeight="1" x14ac:dyDescent="0.25">
      <c r="A195" s="519" t="s">
        <v>1636</v>
      </c>
      <c r="B195" s="959"/>
      <c r="C195" s="965"/>
      <c r="D195" s="913"/>
      <c r="E195" s="945"/>
      <c r="F195" s="913"/>
      <c r="G195" s="962"/>
      <c r="H195" s="913"/>
      <c r="I195" s="837"/>
      <c r="J195" s="837"/>
      <c r="K195" s="836"/>
      <c r="L195" s="908"/>
      <c r="M195" s="913"/>
      <c r="N195" s="874"/>
      <c r="O195" s="1003"/>
      <c r="P195" s="949"/>
      <c r="Q195" s="669" t="s">
        <v>1410</v>
      </c>
      <c r="R195" s="302" t="s">
        <v>1637</v>
      </c>
      <c r="S195" s="385">
        <v>0.5</v>
      </c>
      <c r="T195" s="666" t="s">
        <v>1628</v>
      </c>
      <c r="U195" s="298" t="s">
        <v>931</v>
      </c>
      <c r="V195" s="298" t="s">
        <v>931</v>
      </c>
      <c r="W195" s="298" t="s">
        <v>931</v>
      </c>
      <c r="X195" s="298" t="s">
        <v>932</v>
      </c>
      <c r="Y195" s="298" t="s">
        <v>931</v>
      </c>
      <c r="Z195" s="298" t="s">
        <v>931</v>
      </c>
      <c r="AA195" s="298" t="s">
        <v>932</v>
      </c>
      <c r="AB195" s="298" t="s">
        <v>931</v>
      </c>
      <c r="AC195" s="298" t="s">
        <v>931</v>
      </c>
      <c r="AD195" s="298" t="s">
        <v>932</v>
      </c>
      <c r="AE195" s="298" t="s">
        <v>931</v>
      </c>
      <c r="AF195" s="298" t="s">
        <v>931</v>
      </c>
      <c r="AG195" s="298" t="s">
        <v>932</v>
      </c>
      <c r="AH195" s="749" t="s">
        <v>741</v>
      </c>
      <c r="AI195" s="749" t="s">
        <v>741</v>
      </c>
      <c r="AJ195" s="702" t="s">
        <v>741</v>
      </c>
      <c r="AK195" s="702" t="s">
        <v>47</v>
      </c>
      <c r="AL195" s="702" t="s">
        <v>62</v>
      </c>
      <c r="AM195" s="702" t="s">
        <v>741</v>
      </c>
      <c r="AN195" s="702" t="s">
        <v>741</v>
      </c>
      <c r="AO195" s="702" t="s">
        <v>741</v>
      </c>
      <c r="AP195" s="702" t="s">
        <v>741</v>
      </c>
      <c r="AQ195" s="702" t="s">
        <v>741</v>
      </c>
      <c r="AR195" s="702" t="s">
        <v>741</v>
      </c>
      <c r="AS195" s="702" t="s">
        <v>741</v>
      </c>
      <c r="AT195" s="878"/>
      <c r="AU195" s="866"/>
      <c r="AV195" s="866"/>
      <c r="AW195" s="878"/>
      <c r="AX195" s="494" t="s">
        <v>741</v>
      </c>
      <c r="AY195" s="494" t="s">
        <v>741</v>
      </c>
      <c r="AZ195" s="709" t="s">
        <v>741</v>
      </c>
      <c r="BA195" s="709" t="s">
        <v>47</v>
      </c>
      <c r="BB195" s="709" t="s">
        <v>62</v>
      </c>
      <c r="BC195" s="709" t="s">
        <v>741</v>
      </c>
      <c r="BD195" s="709" t="s">
        <v>741</v>
      </c>
      <c r="BE195" s="709" t="s">
        <v>741</v>
      </c>
      <c r="BF195" s="709" t="s">
        <v>741</v>
      </c>
      <c r="BG195" s="709" t="s">
        <v>741</v>
      </c>
      <c r="BH195" s="709" t="s">
        <v>741</v>
      </c>
      <c r="BI195" s="709" t="s">
        <v>741</v>
      </c>
      <c r="BJ195" s="709" t="s">
        <v>741</v>
      </c>
      <c r="BK195" s="874"/>
      <c r="BL195" s="880"/>
      <c r="BM195" s="987"/>
      <c r="BN195" s="377" t="s">
        <v>1170</v>
      </c>
      <c r="BO195" s="564" t="s">
        <v>1462</v>
      </c>
      <c r="BP195" s="564" t="s">
        <v>1241</v>
      </c>
      <c r="BQ195" s="603" t="s">
        <v>1242</v>
      </c>
      <c r="BR195" s="634" t="s">
        <v>1638</v>
      </c>
      <c r="BS195" s="564" t="s">
        <v>1639</v>
      </c>
      <c r="BT195" s="585"/>
      <c r="BU195" s="307"/>
      <c r="BV195" s="308"/>
      <c r="BW195" s="308"/>
      <c r="BX195" s="307"/>
      <c r="BY195" s="307"/>
      <c r="BZ195" s="307"/>
    </row>
    <row r="196" spans="1:78" ht="87" customHeight="1" x14ac:dyDescent="0.25">
      <c r="A196" s="519" t="s">
        <v>1640</v>
      </c>
      <c r="B196" s="959"/>
      <c r="C196" s="965"/>
      <c r="D196" s="913"/>
      <c r="E196" s="945"/>
      <c r="F196" s="913"/>
      <c r="G196" s="962"/>
      <c r="H196" s="913"/>
      <c r="I196" s="837"/>
      <c r="J196" s="837"/>
      <c r="K196" s="835" t="s">
        <v>1641</v>
      </c>
      <c r="L196" s="908"/>
      <c r="M196" s="913"/>
      <c r="N196" s="993" t="s">
        <v>1164</v>
      </c>
      <c r="O196" s="975">
        <v>1</v>
      </c>
      <c r="P196" s="947" t="s">
        <v>1642</v>
      </c>
      <c r="Q196" s="669" t="s">
        <v>1410</v>
      </c>
      <c r="R196" s="302" t="s">
        <v>1643</v>
      </c>
      <c r="S196" s="385">
        <v>0.5</v>
      </c>
      <c r="T196" s="666" t="s">
        <v>1644</v>
      </c>
      <c r="U196" s="298" t="s">
        <v>931</v>
      </c>
      <c r="V196" s="298" t="s">
        <v>931</v>
      </c>
      <c r="W196" s="298" t="s">
        <v>931</v>
      </c>
      <c r="X196" s="298" t="s">
        <v>931</v>
      </c>
      <c r="Y196" s="298" t="s">
        <v>932</v>
      </c>
      <c r="Z196" s="298" t="s">
        <v>931</v>
      </c>
      <c r="AA196" s="298" t="s">
        <v>932</v>
      </c>
      <c r="AB196" s="298" t="s">
        <v>931</v>
      </c>
      <c r="AC196" s="298" t="s">
        <v>931</v>
      </c>
      <c r="AD196" s="298" t="s">
        <v>932</v>
      </c>
      <c r="AE196" s="298" t="s">
        <v>931</v>
      </c>
      <c r="AF196" s="298" t="s">
        <v>931</v>
      </c>
      <c r="AG196" s="298" t="s">
        <v>932</v>
      </c>
      <c r="AH196" s="749" t="s">
        <v>62</v>
      </c>
      <c r="AI196" s="749" t="s">
        <v>62</v>
      </c>
      <c r="AJ196" s="702" t="s">
        <v>62</v>
      </c>
      <c r="AK196" s="702" t="s">
        <v>62</v>
      </c>
      <c r="AL196" s="702" t="s">
        <v>47</v>
      </c>
      <c r="AM196" s="702" t="s">
        <v>741</v>
      </c>
      <c r="AN196" s="702" t="s">
        <v>741</v>
      </c>
      <c r="AO196" s="702" t="s">
        <v>741</v>
      </c>
      <c r="AP196" s="702" t="s">
        <v>741</v>
      </c>
      <c r="AQ196" s="702" t="s">
        <v>741</v>
      </c>
      <c r="AR196" s="702" t="s">
        <v>741</v>
      </c>
      <c r="AS196" s="702" t="s">
        <v>741</v>
      </c>
      <c r="AT196" s="877" t="s">
        <v>1645</v>
      </c>
      <c r="AU196" s="864" t="s">
        <v>1630</v>
      </c>
      <c r="AV196" s="864">
        <v>4</v>
      </c>
      <c r="AW196" s="877" t="s">
        <v>1644</v>
      </c>
      <c r="AX196" s="494" t="s">
        <v>62</v>
      </c>
      <c r="AY196" s="494" t="s">
        <v>62</v>
      </c>
      <c r="AZ196" s="709" t="s">
        <v>62</v>
      </c>
      <c r="BA196" s="709" t="s">
        <v>62</v>
      </c>
      <c r="BB196" s="709" t="s">
        <v>47</v>
      </c>
      <c r="BC196" s="709" t="s">
        <v>741</v>
      </c>
      <c r="BD196" s="709" t="s">
        <v>741</v>
      </c>
      <c r="BE196" s="709" t="s">
        <v>741</v>
      </c>
      <c r="BF196" s="709" t="s">
        <v>741</v>
      </c>
      <c r="BG196" s="709" t="s">
        <v>741</v>
      </c>
      <c r="BH196" s="709" t="s">
        <v>741</v>
      </c>
      <c r="BI196" s="709" t="s">
        <v>741</v>
      </c>
      <c r="BJ196" s="709" t="s">
        <v>741</v>
      </c>
      <c r="BK196" s="873" t="s">
        <v>934</v>
      </c>
      <c r="BL196" s="875"/>
      <c r="BM196" s="987"/>
      <c r="BN196" s="377" t="s">
        <v>1170</v>
      </c>
      <c r="BO196" s="564" t="s">
        <v>1646</v>
      </c>
      <c r="BP196" s="706" t="s">
        <v>1647</v>
      </c>
      <c r="BQ196" s="564" t="s">
        <v>1242</v>
      </c>
      <c r="BR196" s="736" t="s">
        <v>1648</v>
      </c>
      <c r="BS196" s="564" t="s">
        <v>1649</v>
      </c>
      <c r="BT196" s="585"/>
      <c r="BU196" s="307"/>
      <c r="BV196" s="308"/>
      <c r="BW196" s="308"/>
      <c r="BX196" s="307"/>
      <c r="BY196" s="307"/>
      <c r="BZ196" s="307"/>
    </row>
    <row r="197" spans="1:78" ht="84.75" customHeight="1" x14ac:dyDescent="0.25">
      <c r="A197" s="519" t="s">
        <v>1650</v>
      </c>
      <c r="B197" s="959"/>
      <c r="C197" s="965"/>
      <c r="D197" s="913"/>
      <c r="E197" s="945"/>
      <c r="F197" s="913"/>
      <c r="G197" s="962"/>
      <c r="H197" s="913"/>
      <c r="I197" s="837"/>
      <c r="J197" s="837"/>
      <c r="K197" s="836"/>
      <c r="L197" s="908"/>
      <c r="M197" s="913"/>
      <c r="N197" s="994"/>
      <c r="O197" s="977"/>
      <c r="P197" s="949"/>
      <c r="Q197" s="669" t="s">
        <v>1410</v>
      </c>
      <c r="R197" s="302" t="s">
        <v>1645</v>
      </c>
      <c r="S197" s="385">
        <v>0.5</v>
      </c>
      <c r="T197" s="666" t="s">
        <v>1644</v>
      </c>
      <c r="U197" s="298" t="s">
        <v>931</v>
      </c>
      <c r="V197" s="298" t="s">
        <v>931</v>
      </c>
      <c r="W197" s="298" t="s">
        <v>931</v>
      </c>
      <c r="X197" s="298" t="s">
        <v>931</v>
      </c>
      <c r="Y197" s="298" t="s">
        <v>932</v>
      </c>
      <c r="Z197" s="298" t="s">
        <v>931</v>
      </c>
      <c r="AA197" s="298" t="s">
        <v>932</v>
      </c>
      <c r="AB197" s="298" t="s">
        <v>931</v>
      </c>
      <c r="AC197" s="298" t="s">
        <v>931</v>
      </c>
      <c r="AD197" s="298" t="s">
        <v>932</v>
      </c>
      <c r="AE197" s="298" t="s">
        <v>931</v>
      </c>
      <c r="AF197" s="298" t="s">
        <v>931</v>
      </c>
      <c r="AG197" s="298" t="s">
        <v>932</v>
      </c>
      <c r="AH197" s="749" t="s">
        <v>741</v>
      </c>
      <c r="AI197" s="749" t="s">
        <v>741</v>
      </c>
      <c r="AJ197" s="702" t="s">
        <v>62</v>
      </c>
      <c r="AK197" s="702" t="s">
        <v>62</v>
      </c>
      <c r="AL197" s="702" t="s">
        <v>47</v>
      </c>
      <c r="AM197" s="702" t="s">
        <v>741</v>
      </c>
      <c r="AN197" s="702" t="s">
        <v>741</v>
      </c>
      <c r="AO197" s="702" t="s">
        <v>741</v>
      </c>
      <c r="AP197" s="702" t="s">
        <v>741</v>
      </c>
      <c r="AQ197" s="702" t="s">
        <v>741</v>
      </c>
      <c r="AR197" s="702" t="s">
        <v>741</v>
      </c>
      <c r="AS197" s="702" t="s">
        <v>741</v>
      </c>
      <c r="AT197" s="878"/>
      <c r="AU197" s="866"/>
      <c r="AV197" s="866"/>
      <c r="AW197" s="878"/>
      <c r="AX197" s="494" t="s">
        <v>741</v>
      </c>
      <c r="AY197" s="494" t="s">
        <v>741</v>
      </c>
      <c r="AZ197" s="709" t="s">
        <v>62</v>
      </c>
      <c r="BA197" s="709" t="s">
        <v>62</v>
      </c>
      <c r="BB197" s="709" t="s">
        <v>47</v>
      </c>
      <c r="BC197" s="709" t="s">
        <v>741</v>
      </c>
      <c r="BD197" s="709" t="s">
        <v>741</v>
      </c>
      <c r="BE197" s="709" t="s">
        <v>741</v>
      </c>
      <c r="BF197" s="709" t="s">
        <v>741</v>
      </c>
      <c r="BG197" s="709" t="s">
        <v>741</v>
      </c>
      <c r="BH197" s="709" t="s">
        <v>741</v>
      </c>
      <c r="BI197" s="709" t="s">
        <v>741</v>
      </c>
      <c r="BJ197" s="709" t="s">
        <v>741</v>
      </c>
      <c r="BK197" s="874"/>
      <c r="BL197" s="876"/>
      <c r="BM197" s="987"/>
      <c r="BN197" s="377" t="s">
        <v>1170</v>
      </c>
      <c r="BO197" s="564" t="s">
        <v>1462</v>
      </c>
      <c r="BP197" s="564" t="s">
        <v>1241</v>
      </c>
      <c r="BQ197" s="308" t="s">
        <v>1651</v>
      </c>
      <c r="BR197" s="634" t="s">
        <v>1652</v>
      </c>
      <c r="BS197" s="564" t="s">
        <v>1653</v>
      </c>
      <c r="BT197" s="585"/>
      <c r="BU197" s="307"/>
      <c r="BV197" s="308"/>
      <c r="BW197" s="308"/>
      <c r="BX197" s="307"/>
      <c r="BY197" s="307"/>
      <c r="BZ197" s="307"/>
    </row>
    <row r="198" spans="1:78" ht="78.75" customHeight="1" x14ac:dyDescent="0.2">
      <c r="A198" s="519" t="s">
        <v>1654</v>
      </c>
      <c r="B198" s="959"/>
      <c r="C198" s="965"/>
      <c r="D198" s="913"/>
      <c r="E198" s="945"/>
      <c r="F198" s="913"/>
      <c r="G198" s="962"/>
      <c r="H198" s="913"/>
      <c r="I198" s="837"/>
      <c r="J198" s="837"/>
      <c r="K198" s="835" t="s">
        <v>924</v>
      </c>
      <c r="L198" s="908"/>
      <c r="M198" s="913"/>
      <c r="N198" s="993" t="s">
        <v>1164</v>
      </c>
      <c r="O198" s="975">
        <v>1</v>
      </c>
      <c r="P198" s="947" t="s">
        <v>1655</v>
      </c>
      <c r="Q198" s="669" t="s">
        <v>1410</v>
      </c>
      <c r="R198" s="302" t="s">
        <v>1656</v>
      </c>
      <c r="S198" s="385">
        <v>0.5</v>
      </c>
      <c r="T198" s="372" t="s">
        <v>1451</v>
      </c>
      <c r="U198" s="298" t="s">
        <v>931</v>
      </c>
      <c r="V198" s="298" t="s">
        <v>931</v>
      </c>
      <c r="W198" s="298" t="s">
        <v>931</v>
      </c>
      <c r="X198" s="298" t="s">
        <v>931</v>
      </c>
      <c r="Y198" s="298" t="s">
        <v>931</v>
      </c>
      <c r="Z198" s="298" t="s">
        <v>931</v>
      </c>
      <c r="AA198" s="298" t="s">
        <v>932</v>
      </c>
      <c r="AB198" s="298" t="s">
        <v>931</v>
      </c>
      <c r="AC198" s="298" t="s">
        <v>931</v>
      </c>
      <c r="AD198" s="298" t="s">
        <v>931</v>
      </c>
      <c r="AE198" s="298" t="s">
        <v>931</v>
      </c>
      <c r="AF198" s="298" t="s">
        <v>931</v>
      </c>
      <c r="AG198" s="298" t="s">
        <v>932</v>
      </c>
      <c r="AH198" s="749" t="s">
        <v>62</v>
      </c>
      <c r="AI198" s="749" t="s">
        <v>741</v>
      </c>
      <c r="AJ198" s="749" t="s">
        <v>741</v>
      </c>
      <c r="AK198" s="749" t="s">
        <v>741</v>
      </c>
      <c r="AL198" s="702" t="s">
        <v>741</v>
      </c>
      <c r="AM198" s="702" t="s">
        <v>741</v>
      </c>
      <c r="AN198" s="702" t="s">
        <v>741</v>
      </c>
      <c r="AO198" s="702" t="s">
        <v>741</v>
      </c>
      <c r="AP198" s="702" t="s">
        <v>741</v>
      </c>
      <c r="AQ198" s="702" t="s">
        <v>741</v>
      </c>
      <c r="AR198" s="702" t="s">
        <v>741</v>
      </c>
      <c r="AS198" s="702" t="s">
        <v>741</v>
      </c>
      <c r="AT198" s="666" t="s">
        <v>1657</v>
      </c>
      <c r="AU198" s="520" t="s">
        <v>1630</v>
      </c>
      <c r="AV198" s="520">
        <v>2</v>
      </c>
      <c r="AW198" s="666" t="s">
        <v>1658</v>
      </c>
      <c r="AX198" s="494" t="s">
        <v>62</v>
      </c>
      <c r="AY198" s="494" t="s">
        <v>741</v>
      </c>
      <c r="AZ198" s="494" t="s">
        <v>741</v>
      </c>
      <c r="BA198" s="709" t="s">
        <v>741</v>
      </c>
      <c r="BB198" s="709" t="s">
        <v>741</v>
      </c>
      <c r="BC198" s="709" t="s">
        <v>741</v>
      </c>
      <c r="BD198" s="709" t="s">
        <v>741</v>
      </c>
      <c r="BE198" s="709" t="s">
        <v>741</v>
      </c>
      <c r="BF198" s="709" t="s">
        <v>741</v>
      </c>
      <c r="BG198" s="709" t="s">
        <v>741</v>
      </c>
      <c r="BH198" s="709" t="s">
        <v>741</v>
      </c>
      <c r="BI198" s="709" t="s">
        <v>741</v>
      </c>
      <c r="BJ198" s="709" t="s">
        <v>741</v>
      </c>
      <c r="BK198" s="217" t="s">
        <v>934</v>
      </c>
      <c r="BL198" s="382"/>
      <c r="BM198" s="987"/>
      <c r="BN198" s="377" t="s">
        <v>1170</v>
      </c>
      <c r="BO198" s="564" t="s">
        <v>1659</v>
      </c>
      <c r="BP198" s="564" t="s">
        <v>1241</v>
      </c>
      <c r="BQ198" s="564" t="s">
        <v>1242</v>
      </c>
      <c r="BR198" s="634" t="s">
        <v>1660</v>
      </c>
      <c r="BS198" s="564" t="s">
        <v>940</v>
      </c>
      <c r="BT198" s="585"/>
      <c r="BU198" s="307"/>
      <c r="BV198" s="308"/>
      <c r="BW198" s="308"/>
      <c r="BX198" s="307"/>
      <c r="BY198" s="307"/>
      <c r="BZ198" s="307"/>
    </row>
    <row r="199" spans="1:78" ht="67.5" customHeight="1" x14ac:dyDescent="0.2">
      <c r="A199" s="519" t="s">
        <v>1661</v>
      </c>
      <c r="B199" s="959"/>
      <c r="C199" s="965"/>
      <c r="D199" s="913"/>
      <c r="E199" s="945"/>
      <c r="F199" s="913"/>
      <c r="G199" s="962"/>
      <c r="H199" s="913"/>
      <c r="I199" s="837"/>
      <c r="J199" s="837"/>
      <c r="K199" s="836"/>
      <c r="L199" s="908"/>
      <c r="M199" s="913"/>
      <c r="N199" s="994"/>
      <c r="O199" s="977"/>
      <c r="P199" s="949"/>
      <c r="Q199" s="669" t="s">
        <v>1410</v>
      </c>
      <c r="R199" s="302" t="s">
        <v>1662</v>
      </c>
      <c r="S199" s="385">
        <v>0.5</v>
      </c>
      <c r="T199" s="372" t="s">
        <v>1451</v>
      </c>
      <c r="U199" s="298" t="s">
        <v>931</v>
      </c>
      <c r="V199" s="298" t="s">
        <v>931</v>
      </c>
      <c r="W199" s="298" t="s">
        <v>931</v>
      </c>
      <c r="X199" s="298" t="s">
        <v>931</v>
      </c>
      <c r="Y199" s="298" t="s">
        <v>931</v>
      </c>
      <c r="Z199" s="298" t="s">
        <v>931</v>
      </c>
      <c r="AA199" s="298" t="s">
        <v>932</v>
      </c>
      <c r="AB199" s="298" t="s">
        <v>931</v>
      </c>
      <c r="AC199" s="298" t="s">
        <v>931</v>
      </c>
      <c r="AD199" s="298" t="s">
        <v>931</v>
      </c>
      <c r="AE199" s="298" t="s">
        <v>931</v>
      </c>
      <c r="AF199" s="298" t="s">
        <v>931</v>
      </c>
      <c r="AG199" s="298" t="s">
        <v>932</v>
      </c>
      <c r="AH199" s="749" t="s">
        <v>62</v>
      </c>
      <c r="AI199" s="749" t="s">
        <v>741</v>
      </c>
      <c r="AJ199" s="749" t="s">
        <v>741</v>
      </c>
      <c r="AK199" s="749" t="s">
        <v>741</v>
      </c>
      <c r="AL199" s="702" t="s">
        <v>741</v>
      </c>
      <c r="AM199" s="702" t="s">
        <v>741</v>
      </c>
      <c r="AN199" s="702" t="s">
        <v>741</v>
      </c>
      <c r="AO199" s="702" t="s">
        <v>741</v>
      </c>
      <c r="AP199" s="702" t="s">
        <v>741</v>
      </c>
      <c r="AQ199" s="702" t="s">
        <v>741</v>
      </c>
      <c r="AR199" s="702" t="s">
        <v>741</v>
      </c>
      <c r="AS199" s="702" t="s">
        <v>741</v>
      </c>
      <c r="AT199" s="666" t="s">
        <v>1663</v>
      </c>
      <c r="AU199" s="520" t="s">
        <v>1630</v>
      </c>
      <c r="AV199" s="520">
        <v>2</v>
      </c>
      <c r="AW199" s="666" t="s">
        <v>1658</v>
      </c>
      <c r="AX199" s="494" t="s">
        <v>62</v>
      </c>
      <c r="AY199" s="494" t="s">
        <v>741</v>
      </c>
      <c r="AZ199" s="494" t="s">
        <v>741</v>
      </c>
      <c r="BA199" s="709" t="s">
        <v>741</v>
      </c>
      <c r="BB199" s="709" t="s">
        <v>741</v>
      </c>
      <c r="BC199" s="709" t="s">
        <v>741</v>
      </c>
      <c r="BD199" s="709" t="s">
        <v>741</v>
      </c>
      <c r="BE199" s="709" t="s">
        <v>741</v>
      </c>
      <c r="BF199" s="709" t="s">
        <v>741</v>
      </c>
      <c r="BG199" s="709" t="s">
        <v>741</v>
      </c>
      <c r="BH199" s="709" t="s">
        <v>741</v>
      </c>
      <c r="BI199" s="709" t="s">
        <v>741</v>
      </c>
      <c r="BJ199" s="709" t="s">
        <v>741</v>
      </c>
      <c r="BK199" s="217" t="s">
        <v>934</v>
      </c>
      <c r="BL199" s="382"/>
      <c r="BM199" s="987"/>
      <c r="BN199" s="377" t="s">
        <v>1170</v>
      </c>
      <c r="BO199" s="564" t="s">
        <v>1664</v>
      </c>
      <c r="BP199" s="564" t="s">
        <v>1241</v>
      </c>
      <c r="BQ199" s="564" t="s">
        <v>1242</v>
      </c>
      <c r="BR199" s="634" t="s">
        <v>1665</v>
      </c>
      <c r="BS199" s="564" t="s">
        <v>940</v>
      </c>
      <c r="BT199" s="585"/>
      <c r="BU199" s="307"/>
      <c r="BV199" s="308"/>
      <c r="BW199" s="308"/>
      <c r="BX199" s="307"/>
      <c r="BY199" s="307"/>
      <c r="BZ199" s="307"/>
    </row>
    <row r="200" spans="1:78" ht="87" customHeight="1" x14ac:dyDescent="0.2">
      <c r="A200" s="519" t="s">
        <v>1666</v>
      </c>
      <c r="B200" s="959"/>
      <c r="C200" s="965"/>
      <c r="D200" s="913"/>
      <c r="E200" s="945"/>
      <c r="F200" s="913"/>
      <c r="G200" s="962"/>
      <c r="H200" s="913"/>
      <c r="I200" s="836"/>
      <c r="J200" s="836"/>
      <c r="K200" s="28" t="s">
        <v>1667</v>
      </c>
      <c r="L200" s="908"/>
      <c r="M200" s="914"/>
      <c r="N200" s="353" t="s">
        <v>1164</v>
      </c>
      <c r="O200" s="189">
        <v>1</v>
      </c>
      <c r="P200" s="666" t="s">
        <v>1668</v>
      </c>
      <c r="Q200" s="670" t="s">
        <v>1410</v>
      </c>
      <c r="R200" s="302" t="s">
        <v>1668</v>
      </c>
      <c r="S200" s="385">
        <v>1</v>
      </c>
      <c r="T200" s="385" t="s">
        <v>996</v>
      </c>
      <c r="U200" s="298" t="s">
        <v>931</v>
      </c>
      <c r="V200" s="298" t="s">
        <v>931</v>
      </c>
      <c r="W200" s="298" t="s">
        <v>931</v>
      </c>
      <c r="X200" s="298" t="s">
        <v>931</v>
      </c>
      <c r="Y200" s="298" t="s">
        <v>931</v>
      </c>
      <c r="Z200" s="298" t="s">
        <v>931</v>
      </c>
      <c r="AA200" s="298" t="s">
        <v>931</v>
      </c>
      <c r="AB200" s="298" t="s">
        <v>931</v>
      </c>
      <c r="AC200" s="298" t="s">
        <v>931</v>
      </c>
      <c r="AD200" s="298" t="s">
        <v>931</v>
      </c>
      <c r="AE200" s="298" t="s">
        <v>931</v>
      </c>
      <c r="AF200" s="298" t="s">
        <v>932</v>
      </c>
      <c r="AG200" s="298" t="s">
        <v>931</v>
      </c>
      <c r="AH200" s="749" t="s">
        <v>62</v>
      </c>
      <c r="AI200" s="749" t="s">
        <v>62</v>
      </c>
      <c r="AJ200" s="702" t="s">
        <v>62</v>
      </c>
      <c r="AK200" s="702" t="s">
        <v>62</v>
      </c>
      <c r="AL200" s="702" t="s">
        <v>741</v>
      </c>
      <c r="AM200" s="702" t="s">
        <v>741</v>
      </c>
      <c r="AN200" s="702" t="s">
        <v>741</v>
      </c>
      <c r="AO200" s="702" t="s">
        <v>741</v>
      </c>
      <c r="AP200" s="702" t="s">
        <v>741</v>
      </c>
      <c r="AQ200" s="702" t="s">
        <v>741</v>
      </c>
      <c r="AR200" s="702" t="s">
        <v>741</v>
      </c>
      <c r="AS200" s="702" t="s">
        <v>741</v>
      </c>
      <c r="AT200" s="302" t="s">
        <v>1669</v>
      </c>
      <c r="AU200" s="520" t="s">
        <v>1630</v>
      </c>
      <c r="AV200" s="520">
        <v>1</v>
      </c>
      <c r="AW200" s="666" t="s">
        <v>996</v>
      </c>
      <c r="AX200" s="494" t="s">
        <v>62</v>
      </c>
      <c r="AY200" s="494" t="s">
        <v>62</v>
      </c>
      <c r="AZ200" s="709" t="s">
        <v>62</v>
      </c>
      <c r="BA200" s="709" t="s">
        <v>62</v>
      </c>
      <c r="BB200" s="709" t="s">
        <v>741</v>
      </c>
      <c r="BC200" s="709" t="s">
        <v>741</v>
      </c>
      <c r="BD200" s="709" t="s">
        <v>741</v>
      </c>
      <c r="BE200" s="709" t="s">
        <v>741</v>
      </c>
      <c r="BF200" s="709" t="s">
        <v>741</v>
      </c>
      <c r="BG200" s="709" t="s">
        <v>741</v>
      </c>
      <c r="BH200" s="709" t="s">
        <v>741</v>
      </c>
      <c r="BI200" s="709" t="s">
        <v>741</v>
      </c>
      <c r="BJ200" s="709" t="s">
        <v>741</v>
      </c>
      <c r="BK200" s="238" t="s">
        <v>934</v>
      </c>
      <c r="BL200" s="382"/>
      <c r="BM200" s="987"/>
      <c r="BN200" s="377" t="s">
        <v>1170</v>
      </c>
      <c r="BO200" s="564" t="s">
        <v>1670</v>
      </c>
      <c r="BP200" s="564" t="s">
        <v>1670</v>
      </c>
      <c r="BQ200" s="308" t="s">
        <v>1671</v>
      </c>
      <c r="BR200" s="800" t="s">
        <v>1672</v>
      </c>
      <c r="BS200" s="564"/>
      <c r="BT200" s="585"/>
      <c r="BU200" s="307"/>
      <c r="BV200" s="308"/>
      <c r="BW200" s="308"/>
      <c r="BX200" s="307"/>
      <c r="BY200" s="307"/>
      <c r="BZ200" s="307"/>
    </row>
    <row r="201" spans="1:78" ht="24" customHeight="1" x14ac:dyDescent="0.2">
      <c r="A201" s="519"/>
      <c r="B201" s="959"/>
      <c r="C201" s="965"/>
      <c r="D201" s="913"/>
      <c r="E201" s="945"/>
      <c r="F201" s="913"/>
      <c r="G201" s="962"/>
      <c r="H201" s="913"/>
      <c r="I201" s="744"/>
      <c r="J201" s="745"/>
      <c r="K201" s="28"/>
      <c r="L201" s="908"/>
      <c r="M201" s="495"/>
      <c r="N201" s="496"/>
      <c r="O201" s="497"/>
      <c r="P201" s="680"/>
      <c r="Q201" s="540" t="s">
        <v>1410</v>
      </c>
      <c r="R201" s="530" t="s">
        <v>1673</v>
      </c>
      <c r="S201" s="498"/>
      <c r="T201" s="681"/>
      <c r="U201" s="499"/>
      <c r="V201" s="499"/>
      <c r="W201" s="499"/>
      <c r="X201" s="499"/>
      <c r="Y201" s="499"/>
      <c r="Z201" s="499"/>
      <c r="AA201" s="499"/>
      <c r="AB201" s="499"/>
      <c r="AC201" s="499"/>
      <c r="AD201" s="499"/>
      <c r="AE201" s="499"/>
      <c r="AF201" s="499"/>
      <c r="AG201" s="499"/>
      <c r="AH201" s="500"/>
      <c r="AI201" s="500"/>
      <c r="AJ201" s="500"/>
      <c r="AK201" s="500"/>
      <c r="AL201" s="500"/>
      <c r="AM201" s="500"/>
      <c r="AN201" s="500"/>
      <c r="AO201" s="500"/>
      <c r="AP201" s="500"/>
      <c r="AQ201" s="500"/>
      <c r="AR201" s="500"/>
      <c r="AS201" s="500"/>
      <c r="AT201" s="682"/>
      <c r="AU201" s="501"/>
      <c r="AV201" s="502"/>
      <c r="AW201" s="682"/>
      <c r="AX201" s="503"/>
      <c r="AY201" s="500"/>
      <c r="AZ201" s="725"/>
      <c r="BA201" s="725"/>
      <c r="BB201" s="725"/>
      <c r="BC201" s="725"/>
      <c r="BD201" s="725"/>
      <c r="BE201" s="725"/>
      <c r="BF201" s="725"/>
      <c r="BG201" s="725"/>
      <c r="BH201" s="725"/>
      <c r="BI201" s="725"/>
      <c r="BJ201" s="725"/>
      <c r="BK201" s="504"/>
      <c r="BL201" s="505"/>
      <c r="BM201" s="987"/>
      <c r="BN201" s="506"/>
      <c r="BO201" s="506"/>
      <c r="BP201" s="506"/>
      <c r="BQ201" s="506"/>
      <c r="BR201" s="804"/>
      <c r="BS201" s="739"/>
      <c r="BT201" s="585"/>
      <c r="BU201" s="307"/>
      <c r="BV201" s="308"/>
      <c r="BW201" s="308"/>
      <c r="BX201" s="307"/>
      <c r="BY201" s="307"/>
      <c r="BZ201" s="307"/>
    </row>
    <row r="202" spans="1:78" ht="102.75" customHeight="1" x14ac:dyDescent="0.25">
      <c r="A202" s="519" t="s">
        <v>1674</v>
      </c>
      <c r="B202" s="959"/>
      <c r="C202" s="965"/>
      <c r="D202" s="913"/>
      <c r="E202" s="945"/>
      <c r="F202" s="913"/>
      <c r="G202" s="962"/>
      <c r="H202" s="913"/>
      <c r="I202" s="835" t="s">
        <v>1196</v>
      </c>
      <c r="J202" s="835" t="s">
        <v>1675</v>
      </c>
      <c r="K202" s="835" t="s">
        <v>1676</v>
      </c>
      <c r="L202" s="908"/>
      <c r="M202" s="912" t="s">
        <v>1677</v>
      </c>
      <c r="N202" s="842" t="s">
        <v>1678</v>
      </c>
      <c r="O202" s="975">
        <v>1</v>
      </c>
      <c r="P202" s="929" t="s">
        <v>1679</v>
      </c>
      <c r="Q202" s="669" t="s">
        <v>1410</v>
      </c>
      <c r="R202" s="302" t="s">
        <v>1680</v>
      </c>
      <c r="S202" s="385">
        <v>0.2</v>
      </c>
      <c r="T202" s="672" t="s">
        <v>1681</v>
      </c>
      <c r="U202" s="296" t="s">
        <v>932</v>
      </c>
      <c r="V202" s="296" t="s">
        <v>932</v>
      </c>
      <c r="W202" s="296" t="s">
        <v>932</v>
      </c>
      <c r="X202" s="296" t="s">
        <v>932</v>
      </c>
      <c r="Y202" s="296" t="s">
        <v>932</v>
      </c>
      <c r="Z202" s="296" t="s">
        <v>932</v>
      </c>
      <c r="AA202" s="296" t="s">
        <v>932</v>
      </c>
      <c r="AB202" s="296" t="s">
        <v>931</v>
      </c>
      <c r="AC202" s="296" t="s">
        <v>931</v>
      </c>
      <c r="AD202" s="296" t="s">
        <v>931</v>
      </c>
      <c r="AE202" s="296" t="s">
        <v>931</v>
      </c>
      <c r="AF202" s="296" t="s">
        <v>931</v>
      </c>
      <c r="AG202" s="296" t="s">
        <v>931</v>
      </c>
      <c r="AH202" s="749" t="s">
        <v>47</v>
      </c>
      <c r="AI202" s="749" t="s">
        <v>47</v>
      </c>
      <c r="AJ202" s="702" t="s">
        <v>47</v>
      </c>
      <c r="AK202" s="702" t="s">
        <v>47</v>
      </c>
      <c r="AL202" s="702" t="s">
        <v>47</v>
      </c>
      <c r="AM202" s="702" t="s">
        <v>741</v>
      </c>
      <c r="AN202" s="702" t="s">
        <v>741</v>
      </c>
      <c r="AO202" s="702" t="s">
        <v>741</v>
      </c>
      <c r="AP202" s="702" t="s">
        <v>741</v>
      </c>
      <c r="AQ202" s="702" t="s">
        <v>741</v>
      </c>
      <c r="AR202" s="702" t="s">
        <v>741</v>
      </c>
      <c r="AS202" s="702" t="s">
        <v>741</v>
      </c>
      <c r="AT202" s="302" t="s">
        <v>1682</v>
      </c>
      <c r="AU202" s="454" t="s">
        <v>318</v>
      </c>
      <c r="AV202" s="302">
        <v>1</v>
      </c>
      <c r="AW202" s="730" t="s">
        <v>974</v>
      </c>
      <c r="AX202" s="494" t="s">
        <v>62</v>
      </c>
      <c r="AY202" s="494" t="s">
        <v>62</v>
      </c>
      <c r="AZ202" s="709" t="s">
        <v>62</v>
      </c>
      <c r="BA202" s="709" t="s">
        <v>62</v>
      </c>
      <c r="BB202" s="709" t="s">
        <v>62</v>
      </c>
      <c r="BC202" s="709" t="s">
        <v>741</v>
      </c>
      <c r="BD202" s="709" t="s">
        <v>741</v>
      </c>
      <c r="BE202" s="709" t="s">
        <v>741</v>
      </c>
      <c r="BF202" s="709" t="s">
        <v>741</v>
      </c>
      <c r="BG202" s="709" t="s">
        <v>741</v>
      </c>
      <c r="BH202" s="709" t="s">
        <v>741</v>
      </c>
      <c r="BI202" s="709" t="s">
        <v>741</v>
      </c>
      <c r="BJ202" s="709" t="s">
        <v>741</v>
      </c>
      <c r="BK202" s="217" t="s">
        <v>934</v>
      </c>
      <c r="BL202" s="375" t="s">
        <v>722</v>
      </c>
      <c r="BM202" s="987"/>
      <c r="BN202" s="410" t="s">
        <v>1170</v>
      </c>
      <c r="BO202" s="564" t="s">
        <v>1683</v>
      </c>
      <c r="BP202" s="564" t="s">
        <v>1684</v>
      </c>
      <c r="BQ202" s="564" t="s">
        <v>1685</v>
      </c>
      <c r="BR202" s="800" t="s">
        <v>1686</v>
      </c>
      <c r="BS202" s="650" t="s">
        <v>1687</v>
      </c>
      <c r="BT202" s="585"/>
      <c r="BU202" s="307"/>
      <c r="BV202" s="308"/>
      <c r="BW202" s="308"/>
      <c r="BX202" s="307"/>
      <c r="BY202" s="307"/>
      <c r="BZ202" s="307"/>
    </row>
    <row r="203" spans="1:78" ht="117" customHeight="1" x14ac:dyDescent="0.25">
      <c r="A203" s="519" t="s">
        <v>1688</v>
      </c>
      <c r="B203" s="959"/>
      <c r="C203" s="965"/>
      <c r="D203" s="913"/>
      <c r="E203" s="945"/>
      <c r="F203" s="913"/>
      <c r="G203" s="962"/>
      <c r="H203" s="913"/>
      <c r="I203" s="837"/>
      <c r="J203" s="837"/>
      <c r="K203" s="837"/>
      <c r="L203" s="908"/>
      <c r="M203" s="913"/>
      <c r="N203" s="843"/>
      <c r="O203" s="976"/>
      <c r="P203" s="967"/>
      <c r="Q203" s="669" t="s">
        <v>1410</v>
      </c>
      <c r="R203" s="666" t="s">
        <v>1689</v>
      </c>
      <c r="S203" s="385">
        <v>0.2</v>
      </c>
      <c r="T203" s="301" t="s">
        <v>1690</v>
      </c>
      <c r="U203" s="296" t="s">
        <v>932</v>
      </c>
      <c r="V203" s="296" t="s">
        <v>932</v>
      </c>
      <c r="W203" s="296" t="s">
        <v>932</v>
      </c>
      <c r="X203" s="296" t="s">
        <v>932</v>
      </c>
      <c r="Y203" s="296" t="s">
        <v>932</v>
      </c>
      <c r="Z203" s="296" t="s">
        <v>932</v>
      </c>
      <c r="AA203" s="296" t="s">
        <v>932</v>
      </c>
      <c r="AB203" s="296" t="s">
        <v>932</v>
      </c>
      <c r="AC203" s="296" t="s">
        <v>932</v>
      </c>
      <c r="AD203" s="296" t="s">
        <v>932</v>
      </c>
      <c r="AE203" s="296" t="s">
        <v>931</v>
      </c>
      <c r="AF203" s="296" t="s">
        <v>931</v>
      </c>
      <c r="AG203" s="296" t="s">
        <v>931</v>
      </c>
      <c r="AH203" s="749" t="s">
        <v>47</v>
      </c>
      <c r="AI203" s="749" t="s">
        <v>47</v>
      </c>
      <c r="AJ203" s="702" t="s">
        <v>47</v>
      </c>
      <c r="AK203" s="702" t="s">
        <v>47</v>
      </c>
      <c r="AL203" s="702" t="s">
        <v>47</v>
      </c>
      <c r="AM203" s="702" t="s">
        <v>741</v>
      </c>
      <c r="AN203" s="702" t="s">
        <v>741</v>
      </c>
      <c r="AO203" s="702" t="s">
        <v>741</v>
      </c>
      <c r="AP203" s="702" t="s">
        <v>741</v>
      </c>
      <c r="AQ203" s="702" t="s">
        <v>741</v>
      </c>
      <c r="AR203" s="702" t="s">
        <v>741</v>
      </c>
      <c r="AS203" s="702" t="s">
        <v>741</v>
      </c>
      <c r="AT203" s="302" t="s">
        <v>1691</v>
      </c>
      <c r="AU203" s="454" t="s">
        <v>318</v>
      </c>
      <c r="AV203" s="302">
        <v>1</v>
      </c>
      <c r="AW203" s="683" t="s">
        <v>948</v>
      </c>
      <c r="AX203" s="494" t="s">
        <v>62</v>
      </c>
      <c r="AY203" s="494" t="s">
        <v>62</v>
      </c>
      <c r="AZ203" s="709" t="s">
        <v>62</v>
      </c>
      <c r="BA203" s="709" t="s">
        <v>62</v>
      </c>
      <c r="BB203" s="709" t="s">
        <v>62</v>
      </c>
      <c r="BC203" s="709" t="s">
        <v>741</v>
      </c>
      <c r="BD203" s="709" t="s">
        <v>741</v>
      </c>
      <c r="BE203" s="709" t="s">
        <v>741</v>
      </c>
      <c r="BF203" s="709" t="s">
        <v>741</v>
      </c>
      <c r="BG203" s="709" t="s">
        <v>741</v>
      </c>
      <c r="BH203" s="709" t="s">
        <v>741</v>
      </c>
      <c r="BI203" s="709" t="s">
        <v>741</v>
      </c>
      <c r="BJ203" s="709" t="s">
        <v>741</v>
      </c>
      <c r="BK203" s="217" t="s">
        <v>934</v>
      </c>
      <c r="BL203" s="470">
        <v>250000000</v>
      </c>
      <c r="BM203" s="987"/>
      <c r="BN203" s="410" t="s">
        <v>1170</v>
      </c>
      <c r="BO203" s="564" t="s">
        <v>1692</v>
      </c>
      <c r="BP203" s="603" t="s">
        <v>1693</v>
      </c>
      <c r="BQ203" s="308" t="s">
        <v>1694</v>
      </c>
      <c r="BR203" s="800" t="s">
        <v>1695</v>
      </c>
      <c r="BS203" s="650" t="s">
        <v>1696</v>
      </c>
      <c r="BT203" s="585"/>
      <c r="BU203" s="307"/>
      <c r="BV203" s="308"/>
      <c r="BW203" s="308"/>
      <c r="BX203" s="307"/>
      <c r="BY203" s="307"/>
      <c r="BZ203" s="307"/>
    </row>
    <row r="204" spans="1:78" ht="80.25" customHeight="1" x14ac:dyDescent="0.25">
      <c r="A204" s="519" t="s">
        <v>1697</v>
      </c>
      <c r="B204" s="959"/>
      <c r="C204" s="965"/>
      <c r="D204" s="913"/>
      <c r="E204" s="945"/>
      <c r="F204" s="913"/>
      <c r="G204" s="962"/>
      <c r="H204" s="913"/>
      <c r="I204" s="837"/>
      <c r="J204" s="837"/>
      <c r="K204" s="837"/>
      <c r="L204" s="908"/>
      <c r="M204" s="913"/>
      <c r="N204" s="843"/>
      <c r="O204" s="976"/>
      <c r="P204" s="967"/>
      <c r="Q204" s="669" t="s">
        <v>1410</v>
      </c>
      <c r="R204" s="666" t="s">
        <v>1698</v>
      </c>
      <c r="S204" s="385">
        <v>0.2</v>
      </c>
      <c r="T204" s="684" t="s">
        <v>946</v>
      </c>
      <c r="U204" s="296" t="s">
        <v>931</v>
      </c>
      <c r="V204" s="296" t="s">
        <v>931</v>
      </c>
      <c r="W204" s="296" t="s">
        <v>931</v>
      </c>
      <c r="X204" s="296" t="s">
        <v>931</v>
      </c>
      <c r="Y204" s="296" t="s">
        <v>931</v>
      </c>
      <c r="Z204" s="296" t="s">
        <v>931</v>
      </c>
      <c r="AA204" s="296" t="s">
        <v>931</v>
      </c>
      <c r="AB204" s="296" t="s">
        <v>931</v>
      </c>
      <c r="AC204" s="296" t="s">
        <v>932</v>
      </c>
      <c r="AD204" s="296" t="s">
        <v>931</v>
      </c>
      <c r="AE204" s="296" t="s">
        <v>931</v>
      </c>
      <c r="AF204" s="296" t="s">
        <v>931</v>
      </c>
      <c r="AG204" s="296" t="s">
        <v>931</v>
      </c>
      <c r="AH204" s="749" t="s">
        <v>741</v>
      </c>
      <c r="AI204" s="749" t="s">
        <v>62</v>
      </c>
      <c r="AJ204" s="702" t="s">
        <v>62</v>
      </c>
      <c r="AK204" s="702" t="s">
        <v>62</v>
      </c>
      <c r="AL204" s="702" t="s">
        <v>741</v>
      </c>
      <c r="AM204" s="702" t="s">
        <v>741</v>
      </c>
      <c r="AN204" s="702" t="s">
        <v>741</v>
      </c>
      <c r="AO204" s="702" t="s">
        <v>741</v>
      </c>
      <c r="AP204" s="702" t="s">
        <v>741</v>
      </c>
      <c r="AQ204" s="702" t="s">
        <v>741</v>
      </c>
      <c r="AR204" s="702" t="s">
        <v>741</v>
      </c>
      <c r="AS204" s="702" t="s">
        <v>741</v>
      </c>
      <c r="AT204" s="302" t="s">
        <v>1699</v>
      </c>
      <c r="AU204" s="454" t="s">
        <v>318</v>
      </c>
      <c r="AV204" s="302">
        <v>1</v>
      </c>
      <c r="AW204" s="683" t="s">
        <v>946</v>
      </c>
      <c r="AX204" s="494" t="s">
        <v>741</v>
      </c>
      <c r="AY204" s="494" t="s">
        <v>741</v>
      </c>
      <c r="AZ204" s="709" t="s">
        <v>62</v>
      </c>
      <c r="BA204" s="709" t="s">
        <v>62</v>
      </c>
      <c r="BB204" s="709" t="s">
        <v>741</v>
      </c>
      <c r="BC204" s="709" t="s">
        <v>741</v>
      </c>
      <c r="BD204" s="709" t="s">
        <v>741</v>
      </c>
      <c r="BE204" s="709" t="s">
        <v>741</v>
      </c>
      <c r="BF204" s="709" t="s">
        <v>741</v>
      </c>
      <c r="BG204" s="709" t="s">
        <v>741</v>
      </c>
      <c r="BH204" s="709" t="s">
        <v>741</v>
      </c>
      <c r="BI204" s="709" t="s">
        <v>741</v>
      </c>
      <c r="BJ204" s="709" t="s">
        <v>741</v>
      </c>
      <c r="BK204" s="217" t="s">
        <v>934</v>
      </c>
      <c r="BL204" s="470">
        <v>65700000</v>
      </c>
      <c r="BM204" s="987"/>
      <c r="BN204" s="410" t="s">
        <v>1170</v>
      </c>
      <c r="BO204" s="634" t="s">
        <v>1700</v>
      </c>
      <c r="BP204" s="685" t="s">
        <v>1701</v>
      </c>
      <c r="BQ204" s="717" t="s">
        <v>1702</v>
      </c>
      <c r="BR204" s="800" t="s">
        <v>1703</v>
      </c>
      <c r="BS204" s="564" t="s">
        <v>1704</v>
      </c>
      <c r="BT204" s="585"/>
      <c r="BU204" s="307"/>
      <c r="BV204" s="308"/>
      <c r="BW204" s="308"/>
      <c r="BX204" s="307"/>
      <c r="BY204" s="307"/>
      <c r="BZ204" s="307"/>
    </row>
    <row r="205" spans="1:78" ht="128.25" customHeight="1" x14ac:dyDescent="0.25">
      <c r="A205" s="519" t="s">
        <v>1705</v>
      </c>
      <c r="B205" s="959"/>
      <c r="C205" s="965"/>
      <c r="D205" s="913"/>
      <c r="E205" s="945"/>
      <c r="F205" s="913"/>
      <c r="G205" s="962"/>
      <c r="H205" s="913"/>
      <c r="I205" s="837"/>
      <c r="J205" s="837"/>
      <c r="K205" s="837"/>
      <c r="L205" s="908"/>
      <c r="M205" s="913"/>
      <c r="N205" s="843"/>
      <c r="O205" s="976"/>
      <c r="P205" s="967"/>
      <c r="Q205" s="669" t="s">
        <v>1410</v>
      </c>
      <c r="R205" s="666" t="s">
        <v>1706</v>
      </c>
      <c r="S205" s="385">
        <v>0.2</v>
      </c>
      <c r="T205" s="684" t="s">
        <v>974</v>
      </c>
      <c r="U205" s="296" t="s">
        <v>931</v>
      </c>
      <c r="V205" s="296" t="s">
        <v>931</v>
      </c>
      <c r="W205" s="296" t="s">
        <v>931</v>
      </c>
      <c r="X205" s="296" t="s">
        <v>931</v>
      </c>
      <c r="Y205" s="296" t="s">
        <v>931</v>
      </c>
      <c r="Z205" s="296" t="s">
        <v>931</v>
      </c>
      <c r="AA205" s="296" t="s">
        <v>932</v>
      </c>
      <c r="AB205" s="296" t="s">
        <v>931</v>
      </c>
      <c r="AC205" s="296" t="s">
        <v>931</v>
      </c>
      <c r="AD205" s="296" t="s">
        <v>931</v>
      </c>
      <c r="AE205" s="296" t="s">
        <v>931</v>
      </c>
      <c r="AF205" s="296" t="s">
        <v>931</v>
      </c>
      <c r="AG205" s="296" t="s">
        <v>931</v>
      </c>
      <c r="AH205" s="749" t="s">
        <v>741</v>
      </c>
      <c r="AI205" s="749" t="s">
        <v>62</v>
      </c>
      <c r="AJ205" s="702" t="s">
        <v>62</v>
      </c>
      <c r="AK205" s="702" t="s">
        <v>62</v>
      </c>
      <c r="AL205" s="702" t="s">
        <v>741</v>
      </c>
      <c r="AM205" s="702" t="s">
        <v>741</v>
      </c>
      <c r="AN205" s="702" t="s">
        <v>741</v>
      </c>
      <c r="AO205" s="702" t="s">
        <v>741</v>
      </c>
      <c r="AP205" s="702" t="s">
        <v>741</v>
      </c>
      <c r="AQ205" s="702" t="s">
        <v>741</v>
      </c>
      <c r="AR205" s="702" t="s">
        <v>741</v>
      </c>
      <c r="AS205" s="702" t="s">
        <v>741</v>
      </c>
      <c r="AT205" s="302" t="s">
        <v>1707</v>
      </c>
      <c r="AU205" s="383" t="s">
        <v>318</v>
      </c>
      <c r="AV205" s="302">
        <v>1</v>
      </c>
      <c r="AW205" s="683" t="s">
        <v>974</v>
      </c>
      <c r="AX205" s="494" t="s">
        <v>741</v>
      </c>
      <c r="AY205" s="494" t="s">
        <v>741</v>
      </c>
      <c r="AZ205" s="709" t="s">
        <v>62</v>
      </c>
      <c r="BA205" s="709" t="s">
        <v>62</v>
      </c>
      <c r="BB205" s="709" t="s">
        <v>741</v>
      </c>
      <c r="BC205" s="709" t="s">
        <v>741</v>
      </c>
      <c r="BD205" s="709" t="s">
        <v>741</v>
      </c>
      <c r="BE205" s="709" t="s">
        <v>741</v>
      </c>
      <c r="BF205" s="709" t="s">
        <v>741</v>
      </c>
      <c r="BG205" s="709" t="s">
        <v>741</v>
      </c>
      <c r="BH205" s="709" t="s">
        <v>741</v>
      </c>
      <c r="BI205" s="709" t="s">
        <v>741</v>
      </c>
      <c r="BJ205" s="709" t="s">
        <v>741</v>
      </c>
      <c r="BK205" s="217" t="s">
        <v>934</v>
      </c>
      <c r="BL205" s="470">
        <f>15000000+74160000</f>
        <v>89160000</v>
      </c>
      <c r="BM205" s="987"/>
      <c r="BN205" s="410" t="s">
        <v>1170</v>
      </c>
      <c r="BO205" s="564" t="s">
        <v>1462</v>
      </c>
      <c r="BP205" s="639" t="s">
        <v>1708</v>
      </c>
      <c r="BQ205" s="308" t="s">
        <v>1709</v>
      </c>
      <c r="BR205" s="805" t="s">
        <v>1710</v>
      </c>
      <c r="BS205" s="650" t="s">
        <v>1711</v>
      </c>
      <c r="BT205" s="585"/>
      <c r="BU205" s="307"/>
      <c r="BV205" s="308"/>
      <c r="BW205" s="308"/>
      <c r="BX205" s="307"/>
      <c r="BY205" s="307"/>
      <c r="BZ205" s="307"/>
    </row>
    <row r="206" spans="1:78" ht="160.5" customHeight="1" x14ac:dyDescent="0.25">
      <c r="A206" s="519" t="s">
        <v>1712</v>
      </c>
      <c r="B206" s="959"/>
      <c r="C206" s="965"/>
      <c r="D206" s="913"/>
      <c r="E206" s="945"/>
      <c r="F206" s="913"/>
      <c r="G206" s="962"/>
      <c r="H206" s="913"/>
      <c r="I206" s="837"/>
      <c r="J206" s="836"/>
      <c r="K206" s="836"/>
      <c r="L206" s="908"/>
      <c r="M206" s="913"/>
      <c r="N206" s="851"/>
      <c r="O206" s="977"/>
      <c r="P206" s="967"/>
      <c r="Q206" s="669" t="s">
        <v>1410</v>
      </c>
      <c r="R206" s="666" t="s">
        <v>1713</v>
      </c>
      <c r="S206" s="385">
        <v>0.2</v>
      </c>
      <c r="T206" s="684" t="s">
        <v>960</v>
      </c>
      <c r="U206" s="296" t="s">
        <v>931</v>
      </c>
      <c r="V206" s="296" t="s">
        <v>931</v>
      </c>
      <c r="W206" s="296" t="s">
        <v>932</v>
      </c>
      <c r="X206" s="296" t="s">
        <v>931</v>
      </c>
      <c r="Y206" s="296" t="s">
        <v>931</v>
      </c>
      <c r="Z206" s="296" t="s">
        <v>931</v>
      </c>
      <c r="AA206" s="296" t="s">
        <v>931</v>
      </c>
      <c r="AB206" s="296" t="s">
        <v>931</v>
      </c>
      <c r="AC206" s="296" t="s">
        <v>931</v>
      </c>
      <c r="AD206" s="296" t="s">
        <v>931</v>
      </c>
      <c r="AE206" s="296" t="s">
        <v>931</v>
      </c>
      <c r="AF206" s="296" t="s">
        <v>931</v>
      </c>
      <c r="AG206" s="296" t="s">
        <v>931</v>
      </c>
      <c r="AH206" s="749" t="s">
        <v>741</v>
      </c>
      <c r="AI206" s="749" t="s">
        <v>741</v>
      </c>
      <c r="AJ206" s="702" t="s">
        <v>47</v>
      </c>
      <c r="AK206" s="702" t="s">
        <v>955</v>
      </c>
      <c r="AL206" s="702" t="s">
        <v>955</v>
      </c>
      <c r="AM206" s="702" t="s">
        <v>955</v>
      </c>
      <c r="AN206" s="702" t="s">
        <v>741</v>
      </c>
      <c r="AO206" s="702" t="s">
        <v>741</v>
      </c>
      <c r="AP206" s="702" t="s">
        <v>741</v>
      </c>
      <c r="AQ206" s="702" t="s">
        <v>741</v>
      </c>
      <c r="AR206" s="702" t="s">
        <v>741</v>
      </c>
      <c r="AS206" s="702" t="s">
        <v>741</v>
      </c>
      <c r="AT206" s="302" t="s">
        <v>1714</v>
      </c>
      <c r="AU206" s="383" t="s">
        <v>318</v>
      </c>
      <c r="AV206" s="302">
        <v>1</v>
      </c>
      <c r="AW206" s="683" t="s">
        <v>960</v>
      </c>
      <c r="AX206" s="494" t="s">
        <v>741</v>
      </c>
      <c r="AY206" s="494" t="s">
        <v>741</v>
      </c>
      <c r="AZ206" s="709" t="s">
        <v>47</v>
      </c>
      <c r="BA206" s="709" t="s">
        <v>955</v>
      </c>
      <c r="BB206" s="709" t="s">
        <v>955</v>
      </c>
      <c r="BC206" s="709" t="s">
        <v>741</v>
      </c>
      <c r="BD206" s="709" t="s">
        <v>741</v>
      </c>
      <c r="BE206" s="709" t="s">
        <v>741</v>
      </c>
      <c r="BF206" s="709" t="s">
        <v>741</v>
      </c>
      <c r="BG206" s="709" t="s">
        <v>741</v>
      </c>
      <c r="BH206" s="709" t="s">
        <v>741</v>
      </c>
      <c r="BI206" s="709" t="s">
        <v>741</v>
      </c>
      <c r="BJ206" s="709" t="s">
        <v>741</v>
      </c>
      <c r="BK206" s="217" t="s">
        <v>934</v>
      </c>
      <c r="BL206" s="375" t="s">
        <v>722</v>
      </c>
      <c r="BM206" s="987"/>
      <c r="BN206" s="410" t="s">
        <v>1170</v>
      </c>
      <c r="BO206" s="564" t="s">
        <v>1700</v>
      </c>
      <c r="BP206" s="603" t="s">
        <v>1715</v>
      </c>
      <c r="BQ206" s="705" t="s">
        <v>1716</v>
      </c>
      <c r="BR206" s="800" t="s">
        <v>1717</v>
      </c>
      <c r="BS206" s="650" t="s">
        <v>1718</v>
      </c>
      <c r="BT206" s="585"/>
      <c r="BU206" s="307"/>
      <c r="BV206" s="308"/>
      <c r="BW206" s="308"/>
      <c r="BX206" s="307"/>
      <c r="BY206" s="307"/>
      <c r="BZ206" s="307"/>
    </row>
    <row r="207" spans="1:78" ht="84.75" customHeight="1" x14ac:dyDescent="0.25">
      <c r="A207" s="519" t="s">
        <v>1719</v>
      </c>
      <c r="B207" s="959"/>
      <c r="C207" s="965"/>
      <c r="D207" s="913"/>
      <c r="E207" s="945"/>
      <c r="F207" s="913"/>
      <c r="G207" s="962"/>
      <c r="H207" s="913"/>
      <c r="I207" s="837"/>
      <c r="J207" s="835" t="s">
        <v>1720</v>
      </c>
      <c r="K207" s="835" t="s">
        <v>1676</v>
      </c>
      <c r="L207" s="908"/>
      <c r="M207" s="913"/>
      <c r="N207" s="873" t="s">
        <v>1678</v>
      </c>
      <c r="O207" s="888">
        <v>1</v>
      </c>
      <c r="P207" s="998" t="s">
        <v>1721</v>
      </c>
      <c r="Q207" s="669" t="s">
        <v>1410</v>
      </c>
      <c r="R207" s="666" t="s">
        <v>1722</v>
      </c>
      <c r="S207" s="385">
        <v>0.1</v>
      </c>
      <c r="T207" s="301" t="s">
        <v>1083</v>
      </c>
      <c r="U207" s="296" t="s">
        <v>932</v>
      </c>
      <c r="V207" s="296" t="s">
        <v>932</v>
      </c>
      <c r="W207" s="296" t="s">
        <v>932</v>
      </c>
      <c r="X207" s="296" t="s">
        <v>932</v>
      </c>
      <c r="Y207" s="296" t="s">
        <v>932</v>
      </c>
      <c r="Z207" s="296" t="s">
        <v>932</v>
      </c>
      <c r="AA207" s="296" t="s">
        <v>932</v>
      </c>
      <c r="AB207" s="296" t="s">
        <v>932</v>
      </c>
      <c r="AC207" s="296" t="s">
        <v>932</v>
      </c>
      <c r="AD207" s="296" t="s">
        <v>932</v>
      </c>
      <c r="AE207" s="296" t="s">
        <v>932</v>
      </c>
      <c r="AF207" s="296" t="s">
        <v>932</v>
      </c>
      <c r="AG207" s="296" t="s">
        <v>931</v>
      </c>
      <c r="AH207" s="749" t="s">
        <v>47</v>
      </c>
      <c r="AI207" s="749" t="s">
        <v>47</v>
      </c>
      <c r="AJ207" s="702" t="s">
        <v>47</v>
      </c>
      <c r="AK207" s="702" t="s">
        <v>47</v>
      </c>
      <c r="AL207" s="702" t="s">
        <v>47</v>
      </c>
      <c r="AM207" s="702" t="s">
        <v>741</v>
      </c>
      <c r="AN207" s="702" t="s">
        <v>741</v>
      </c>
      <c r="AO207" s="702" t="s">
        <v>741</v>
      </c>
      <c r="AP207" s="702" t="s">
        <v>741</v>
      </c>
      <c r="AQ207" s="702" t="s">
        <v>741</v>
      </c>
      <c r="AR207" s="702" t="s">
        <v>741</v>
      </c>
      <c r="AS207" s="702" t="s">
        <v>741</v>
      </c>
      <c r="AT207" s="302" t="s">
        <v>1723</v>
      </c>
      <c r="AU207" s="383" t="s">
        <v>318</v>
      </c>
      <c r="AV207" s="302">
        <v>1</v>
      </c>
      <c r="AW207" s="647" t="s">
        <v>996</v>
      </c>
      <c r="AX207" s="494" t="s">
        <v>62</v>
      </c>
      <c r="AY207" s="494" t="s">
        <v>62</v>
      </c>
      <c r="AZ207" s="709" t="s">
        <v>62</v>
      </c>
      <c r="BA207" s="709" t="s">
        <v>62</v>
      </c>
      <c r="BB207" s="709" t="s">
        <v>62</v>
      </c>
      <c r="BC207" s="709" t="s">
        <v>741</v>
      </c>
      <c r="BD207" s="709" t="s">
        <v>741</v>
      </c>
      <c r="BE207" s="709" t="s">
        <v>741</v>
      </c>
      <c r="BF207" s="709" t="s">
        <v>741</v>
      </c>
      <c r="BG207" s="709" t="s">
        <v>741</v>
      </c>
      <c r="BH207" s="709" t="s">
        <v>741</v>
      </c>
      <c r="BI207" s="709" t="s">
        <v>741</v>
      </c>
      <c r="BJ207" s="709" t="s">
        <v>741</v>
      </c>
      <c r="BK207" s="217" t="s">
        <v>934</v>
      </c>
      <c r="BL207" s="473">
        <f>25000000+90228000</f>
        <v>115228000</v>
      </c>
      <c r="BM207" s="987"/>
      <c r="BN207" s="410" t="s">
        <v>1170</v>
      </c>
      <c r="BO207" s="686" t="s">
        <v>1724</v>
      </c>
      <c r="BP207" s="685" t="s">
        <v>1725</v>
      </c>
      <c r="BQ207" s="705" t="s">
        <v>1726</v>
      </c>
      <c r="BR207" s="800" t="s">
        <v>1727</v>
      </c>
      <c r="BS207" s="564" t="s">
        <v>1728</v>
      </c>
      <c r="BT207" s="585"/>
      <c r="BU207" s="307"/>
      <c r="BV207" s="308"/>
      <c r="BW207" s="308"/>
      <c r="BX207" s="307"/>
      <c r="BY207" s="307"/>
      <c r="BZ207" s="307"/>
    </row>
    <row r="208" spans="1:78" ht="107.25" customHeight="1" x14ac:dyDescent="0.25">
      <c r="A208" s="519" t="s">
        <v>1729</v>
      </c>
      <c r="B208" s="959"/>
      <c r="C208" s="965"/>
      <c r="D208" s="913"/>
      <c r="E208" s="945"/>
      <c r="F208" s="913"/>
      <c r="G208" s="962"/>
      <c r="H208" s="913"/>
      <c r="I208" s="837"/>
      <c r="J208" s="837"/>
      <c r="K208" s="837"/>
      <c r="L208" s="908"/>
      <c r="M208" s="913"/>
      <c r="N208" s="997"/>
      <c r="O208" s="889"/>
      <c r="P208" s="967"/>
      <c r="Q208" s="669" t="s">
        <v>1410</v>
      </c>
      <c r="R208" s="666" t="s">
        <v>1730</v>
      </c>
      <c r="S208" s="385">
        <v>0.1</v>
      </c>
      <c r="T208" s="684" t="s">
        <v>982</v>
      </c>
      <c r="U208" s="296" t="s">
        <v>931</v>
      </c>
      <c r="V208" s="296" t="s">
        <v>931</v>
      </c>
      <c r="W208" s="296" t="s">
        <v>931</v>
      </c>
      <c r="X208" s="296" t="s">
        <v>932</v>
      </c>
      <c r="Y208" s="296" t="s">
        <v>931</v>
      </c>
      <c r="Z208" s="296" t="s">
        <v>931</v>
      </c>
      <c r="AA208" s="296" t="s">
        <v>931</v>
      </c>
      <c r="AB208" s="296" t="s">
        <v>931</v>
      </c>
      <c r="AC208" s="296" t="s">
        <v>931</v>
      </c>
      <c r="AD208" s="296" t="s">
        <v>931</v>
      </c>
      <c r="AE208" s="296" t="s">
        <v>931</v>
      </c>
      <c r="AF208" s="296" t="s">
        <v>931</v>
      </c>
      <c r="AG208" s="296" t="s">
        <v>931</v>
      </c>
      <c r="AH208" s="749" t="s">
        <v>741</v>
      </c>
      <c r="AI208" s="749" t="s">
        <v>62</v>
      </c>
      <c r="AJ208" s="702" t="s">
        <v>741</v>
      </c>
      <c r="AK208" s="702" t="s">
        <v>47</v>
      </c>
      <c r="AL208" s="702" t="s">
        <v>955</v>
      </c>
      <c r="AM208" s="702" t="s">
        <v>955</v>
      </c>
      <c r="AN208" s="702" t="s">
        <v>741</v>
      </c>
      <c r="AO208" s="702" t="s">
        <v>741</v>
      </c>
      <c r="AP208" s="702" t="s">
        <v>741</v>
      </c>
      <c r="AQ208" s="702" t="s">
        <v>741</v>
      </c>
      <c r="AR208" s="702" t="s">
        <v>741</v>
      </c>
      <c r="AS208" s="702" t="s">
        <v>741</v>
      </c>
      <c r="AT208" s="302" t="s">
        <v>1731</v>
      </c>
      <c r="AU208" s="383" t="s">
        <v>318</v>
      </c>
      <c r="AV208" s="302">
        <v>1</v>
      </c>
      <c r="AW208" s="683" t="s">
        <v>982</v>
      </c>
      <c r="AX208" s="494" t="s">
        <v>741</v>
      </c>
      <c r="AY208" s="494" t="s">
        <v>741</v>
      </c>
      <c r="AZ208" s="709" t="s">
        <v>62</v>
      </c>
      <c r="BA208" s="709" t="s">
        <v>47</v>
      </c>
      <c r="BB208" s="709" t="s">
        <v>955</v>
      </c>
      <c r="BC208" s="709" t="s">
        <v>741</v>
      </c>
      <c r="BD208" s="709" t="s">
        <v>741</v>
      </c>
      <c r="BE208" s="709" t="s">
        <v>741</v>
      </c>
      <c r="BF208" s="709" t="s">
        <v>741</v>
      </c>
      <c r="BG208" s="709" t="s">
        <v>741</v>
      </c>
      <c r="BH208" s="709" t="s">
        <v>741</v>
      </c>
      <c r="BI208" s="709" t="s">
        <v>741</v>
      </c>
      <c r="BJ208" s="709" t="s">
        <v>741</v>
      </c>
      <c r="BK208" s="217" t="s">
        <v>934</v>
      </c>
      <c r="BL208" s="471">
        <v>102636000</v>
      </c>
      <c r="BM208" s="987"/>
      <c r="BN208" s="410" t="s">
        <v>1170</v>
      </c>
      <c r="BO208" s="564" t="s">
        <v>1700</v>
      </c>
      <c r="BP208" s="635" t="s">
        <v>1732</v>
      </c>
      <c r="BQ208" s="564" t="s">
        <v>1733</v>
      </c>
      <c r="BR208" s="800" t="s">
        <v>1734</v>
      </c>
      <c r="BS208" s="650" t="s">
        <v>1735</v>
      </c>
      <c r="BT208" s="585"/>
      <c r="BU208" s="307"/>
      <c r="BV208" s="308"/>
      <c r="BW208" s="308"/>
      <c r="BX208" s="307"/>
      <c r="BY208" s="307"/>
      <c r="BZ208" s="307"/>
    </row>
    <row r="209" spans="1:78" ht="92.25" customHeight="1" x14ac:dyDescent="0.25">
      <c r="A209" s="519" t="s">
        <v>1736</v>
      </c>
      <c r="B209" s="959"/>
      <c r="C209" s="965"/>
      <c r="D209" s="913"/>
      <c r="E209" s="945"/>
      <c r="F209" s="913"/>
      <c r="G209" s="962"/>
      <c r="H209" s="913"/>
      <c r="I209" s="837"/>
      <c r="J209" s="837"/>
      <c r="K209" s="837"/>
      <c r="L209" s="908"/>
      <c r="M209" s="913"/>
      <c r="N209" s="997"/>
      <c r="O209" s="889"/>
      <c r="P209" s="967"/>
      <c r="Q209" s="669" t="s">
        <v>1410</v>
      </c>
      <c r="R209" s="687" t="s">
        <v>1737</v>
      </c>
      <c r="S209" s="385">
        <v>0.15</v>
      </c>
      <c r="T209" s="684" t="s">
        <v>948</v>
      </c>
      <c r="U209" s="296" t="s">
        <v>931</v>
      </c>
      <c r="V209" s="296" t="s">
        <v>931</v>
      </c>
      <c r="W209" s="296" t="s">
        <v>931</v>
      </c>
      <c r="X209" s="296" t="s">
        <v>931</v>
      </c>
      <c r="Y209" s="296" t="s">
        <v>931</v>
      </c>
      <c r="Z209" s="296" t="s">
        <v>931</v>
      </c>
      <c r="AA209" s="296" t="s">
        <v>931</v>
      </c>
      <c r="AB209" s="296" t="s">
        <v>931</v>
      </c>
      <c r="AC209" s="296" t="s">
        <v>931</v>
      </c>
      <c r="AD209" s="296" t="s">
        <v>932</v>
      </c>
      <c r="AE209" s="296" t="s">
        <v>931</v>
      </c>
      <c r="AF209" s="296" t="s">
        <v>931</v>
      </c>
      <c r="AG209" s="296" t="s">
        <v>931</v>
      </c>
      <c r="AH209" s="749" t="s">
        <v>62</v>
      </c>
      <c r="AI209" s="749" t="s">
        <v>62</v>
      </c>
      <c r="AJ209" s="702" t="s">
        <v>62</v>
      </c>
      <c r="AK209" s="702" t="s">
        <v>62</v>
      </c>
      <c r="AL209" s="702" t="s">
        <v>62</v>
      </c>
      <c r="AM209" s="702" t="s">
        <v>62</v>
      </c>
      <c r="AN209" s="702" t="s">
        <v>741</v>
      </c>
      <c r="AO209" s="702" t="s">
        <v>741</v>
      </c>
      <c r="AP209" s="702" t="s">
        <v>741</v>
      </c>
      <c r="AQ209" s="702" t="s">
        <v>741</v>
      </c>
      <c r="AR209" s="702" t="s">
        <v>741</v>
      </c>
      <c r="AS209" s="702" t="s">
        <v>741</v>
      </c>
      <c r="AT209" s="302" t="s">
        <v>1738</v>
      </c>
      <c r="AU209" s="383" t="s">
        <v>318</v>
      </c>
      <c r="AV209" s="302">
        <v>1</v>
      </c>
      <c r="AW209" s="683" t="s">
        <v>948</v>
      </c>
      <c r="AX209" s="494" t="s">
        <v>62</v>
      </c>
      <c r="AY209" s="494" t="s">
        <v>62</v>
      </c>
      <c r="AZ209" s="709" t="s">
        <v>62</v>
      </c>
      <c r="BA209" s="709" t="s">
        <v>62</v>
      </c>
      <c r="BB209" s="709" t="s">
        <v>62</v>
      </c>
      <c r="BC209" s="709" t="s">
        <v>62</v>
      </c>
      <c r="BD209" s="709" t="s">
        <v>741</v>
      </c>
      <c r="BE209" s="709" t="s">
        <v>741</v>
      </c>
      <c r="BF209" s="709" t="s">
        <v>741</v>
      </c>
      <c r="BG209" s="709" t="s">
        <v>741</v>
      </c>
      <c r="BH209" s="709" t="s">
        <v>741</v>
      </c>
      <c r="BI209" s="709" t="s">
        <v>741</v>
      </c>
      <c r="BJ209" s="709" t="s">
        <v>741</v>
      </c>
      <c r="BK209" s="217" t="s">
        <v>934</v>
      </c>
      <c r="BL209" s="471" t="s">
        <v>722</v>
      </c>
      <c r="BM209" s="987"/>
      <c r="BN209" s="410" t="s">
        <v>1170</v>
      </c>
      <c r="BO209" s="564" t="s">
        <v>1739</v>
      </c>
      <c r="BP209" s="564" t="s">
        <v>1922</v>
      </c>
      <c r="BQ209" s="564" t="s">
        <v>1923</v>
      </c>
      <c r="BR209" s="806" t="s">
        <v>1920</v>
      </c>
      <c r="BS209" s="564" t="s">
        <v>1924</v>
      </c>
      <c r="BT209" s="818" t="s">
        <v>1921</v>
      </c>
      <c r="BU209" s="307"/>
      <c r="BV209" s="308"/>
      <c r="BW209" s="308"/>
      <c r="BX209" s="307"/>
      <c r="BY209" s="307"/>
      <c r="BZ209" s="307"/>
    </row>
    <row r="210" spans="1:78" ht="133.5" customHeight="1" x14ac:dyDescent="0.25">
      <c r="A210" s="519" t="s">
        <v>1740</v>
      </c>
      <c r="B210" s="959"/>
      <c r="C210" s="965"/>
      <c r="D210" s="913"/>
      <c r="E210" s="945"/>
      <c r="F210" s="913"/>
      <c r="G210" s="962"/>
      <c r="H210" s="913"/>
      <c r="I210" s="837"/>
      <c r="J210" s="837"/>
      <c r="K210" s="837"/>
      <c r="L210" s="908"/>
      <c r="M210" s="913"/>
      <c r="N210" s="997"/>
      <c r="O210" s="889"/>
      <c r="P210" s="967"/>
      <c r="Q210" s="669" t="s">
        <v>1410</v>
      </c>
      <c r="R210" s="666" t="s">
        <v>1741</v>
      </c>
      <c r="S210" s="385">
        <v>0.1</v>
      </c>
      <c r="T210" s="301" t="s">
        <v>1742</v>
      </c>
      <c r="U210" s="296" t="s">
        <v>931</v>
      </c>
      <c r="V210" s="296" t="s">
        <v>931</v>
      </c>
      <c r="W210" s="296" t="s">
        <v>932</v>
      </c>
      <c r="X210" s="296" t="s">
        <v>932</v>
      </c>
      <c r="Y210" s="296" t="s">
        <v>932</v>
      </c>
      <c r="Z210" s="296" t="s">
        <v>932</v>
      </c>
      <c r="AA210" s="296" t="s">
        <v>932</v>
      </c>
      <c r="AB210" s="296" t="s">
        <v>932</v>
      </c>
      <c r="AC210" s="296" t="s">
        <v>931</v>
      </c>
      <c r="AD210" s="296" t="s">
        <v>931</v>
      </c>
      <c r="AE210" s="296" t="s">
        <v>931</v>
      </c>
      <c r="AF210" s="296" t="s">
        <v>931</v>
      </c>
      <c r="AG210" s="296" t="s">
        <v>931</v>
      </c>
      <c r="AH210" s="749" t="s">
        <v>62</v>
      </c>
      <c r="AI210" s="749" t="s">
        <v>62</v>
      </c>
      <c r="AJ210" s="702" t="s">
        <v>47</v>
      </c>
      <c r="AK210" s="702" t="s">
        <v>47</v>
      </c>
      <c r="AL210" s="702" t="s">
        <v>47</v>
      </c>
      <c r="AM210" s="702" t="s">
        <v>741</v>
      </c>
      <c r="AN210" s="702" t="s">
        <v>741</v>
      </c>
      <c r="AO210" s="702" t="s">
        <v>741</v>
      </c>
      <c r="AP210" s="702" t="s">
        <v>741</v>
      </c>
      <c r="AQ210" s="702" t="s">
        <v>741</v>
      </c>
      <c r="AR210" s="702" t="s">
        <v>741</v>
      </c>
      <c r="AS210" s="702" t="s">
        <v>741</v>
      </c>
      <c r="AT210" s="302" t="s">
        <v>1743</v>
      </c>
      <c r="AU210" s="454" t="s">
        <v>318</v>
      </c>
      <c r="AV210" s="302">
        <v>1</v>
      </c>
      <c r="AW210" s="683" t="s">
        <v>1033</v>
      </c>
      <c r="AX210" s="494" t="s">
        <v>62</v>
      </c>
      <c r="AY210" s="494" t="s">
        <v>62</v>
      </c>
      <c r="AZ210" s="709" t="s">
        <v>62</v>
      </c>
      <c r="BA210" s="709" t="s">
        <v>62</v>
      </c>
      <c r="BB210" s="709" t="s">
        <v>62</v>
      </c>
      <c r="BC210" s="709" t="s">
        <v>741</v>
      </c>
      <c r="BD210" s="709" t="s">
        <v>741</v>
      </c>
      <c r="BE210" s="709" t="s">
        <v>741</v>
      </c>
      <c r="BF210" s="709" t="s">
        <v>741</v>
      </c>
      <c r="BG210" s="709" t="s">
        <v>741</v>
      </c>
      <c r="BH210" s="709" t="s">
        <v>741</v>
      </c>
      <c r="BI210" s="709" t="s">
        <v>741</v>
      </c>
      <c r="BJ210" s="709" t="s">
        <v>741</v>
      </c>
      <c r="BK210" s="217" t="s">
        <v>934</v>
      </c>
      <c r="BL210" s="470" t="s">
        <v>722</v>
      </c>
      <c r="BM210" s="987"/>
      <c r="BN210" s="410" t="s">
        <v>1170</v>
      </c>
      <c r="BO210" s="688" t="s">
        <v>1744</v>
      </c>
      <c r="BP210" s="689" t="s">
        <v>1745</v>
      </c>
      <c r="BQ210" s="717" t="s">
        <v>1746</v>
      </c>
      <c r="BR210" s="800" t="s">
        <v>1747</v>
      </c>
      <c r="BS210" s="564" t="s">
        <v>1748</v>
      </c>
      <c r="BT210" s="585"/>
      <c r="BU210" s="307"/>
      <c r="BV210" s="308"/>
      <c r="BW210" s="308"/>
      <c r="BX210" s="307"/>
      <c r="BY210" s="307"/>
      <c r="BZ210" s="307"/>
    </row>
    <row r="211" spans="1:78" ht="118.5" customHeight="1" x14ac:dyDescent="0.25">
      <c r="A211" s="519" t="s">
        <v>1749</v>
      </c>
      <c r="B211" s="959"/>
      <c r="C211" s="965"/>
      <c r="D211" s="913"/>
      <c r="E211" s="945"/>
      <c r="F211" s="913"/>
      <c r="G211" s="962"/>
      <c r="H211" s="913"/>
      <c r="I211" s="837"/>
      <c r="J211" s="837"/>
      <c r="K211" s="837"/>
      <c r="L211" s="908"/>
      <c r="M211" s="913"/>
      <c r="N211" s="997"/>
      <c r="O211" s="889"/>
      <c r="P211" s="967"/>
      <c r="Q211" s="669" t="s">
        <v>1410</v>
      </c>
      <c r="R211" s="531" t="s">
        <v>1750</v>
      </c>
      <c r="S211" s="385">
        <v>0.15</v>
      </c>
      <c r="T211" s="684" t="s">
        <v>996</v>
      </c>
      <c r="U211" s="296" t="s">
        <v>931</v>
      </c>
      <c r="V211" s="296" t="s">
        <v>931</v>
      </c>
      <c r="W211" s="296" t="s">
        <v>931</v>
      </c>
      <c r="X211" s="296" t="s">
        <v>931</v>
      </c>
      <c r="Y211" s="296" t="s">
        <v>931</v>
      </c>
      <c r="Z211" s="296" t="s">
        <v>931</v>
      </c>
      <c r="AA211" s="296" t="s">
        <v>931</v>
      </c>
      <c r="AB211" s="296" t="s">
        <v>931</v>
      </c>
      <c r="AC211" s="296" t="s">
        <v>931</v>
      </c>
      <c r="AD211" s="296" t="s">
        <v>931</v>
      </c>
      <c r="AE211" s="296" t="s">
        <v>931</v>
      </c>
      <c r="AF211" s="296" t="s">
        <v>932</v>
      </c>
      <c r="AG211" s="296" t="s">
        <v>931</v>
      </c>
      <c r="AH211" s="749" t="s">
        <v>62</v>
      </c>
      <c r="AI211" s="749" t="s">
        <v>62</v>
      </c>
      <c r="AJ211" s="702" t="s">
        <v>62</v>
      </c>
      <c r="AK211" s="702" t="s">
        <v>62</v>
      </c>
      <c r="AL211" s="702" t="s">
        <v>62</v>
      </c>
      <c r="AM211" s="702" t="s">
        <v>741</v>
      </c>
      <c r="AN211" s="702" t="s">
        <v>741</v>
      </c>
      <c r="AO211" s="702" t="s">
        <v>741</v>
      </c>
      <c r="AP211" s="702" t="s">
        <v>741</v>
      </c>
      <c r="AQ211" s="702" t="s">
        <v>741</v>
      </c>
      <c r="AR211" s="702" t="s">
        <v>741</v>
      </c>
      <c r="AS211" s="702" t="s">
        <v>741</v>
      </c>
      <c r="AT211" s="302" t="s">
        <v>1751</v>
      </c>
      <c r="AU211" s="454" t="s">
        <v>318</v>
      </c>
      <c r="AV211" s="302">
        <v>1</v>
      </c>
      <c r="AW211" s="683" t="s">
        <v>996</v>
      </c>
      <c r="AX211" s="494" t="s">
        <v>62</v>
      </c>
      <c r="AY211" s="494" t="s">
        <v>62</v>
      </c>
      <c r="AZ211" s="709" t="s">
        <v>62</v>
      </c>
      <c r="BA211" s="709" t="s">
        <v>62</v>
      </c>
      <c r="BB211" s="709" t="s">
        <v>62</v>
      </c>
      <c r="BC211" s="709" t="s">
        <v>741</v>
      </c>
      <c r="BD211" s="709" t="s">
        <v>741</v>
      </c>
      <c r="BE211" s="709" t="s">
        <v>741</v>
      </c>
      <c r="BF211" s="709" t="s">
        <v>741</v>
      </c>
      <c r="BG211" s="709" t="s">
        <v>741</v>
      </c>
      <c r="BH211" s="709" t="s">
        <v>741</v>
      </c>
      <c r="BI211" s="709" t="s">
        <v>741</v>
      </c>
      <c r="BJ211" s="709" t="s">
        <v>741</v>
      </c>
      <c r="BK211" s="217" t="s">
        <v>934</v>
      </c>
      <c r="BL211" s="508">
        <f>50000000+60000000+25000000+90000000</f>
        <v>225000000</v>
      </c>
      <c r="BM211" s="987"/>
      <c r="BN211" s="410" t="s">
        <v>1170</v>
      </c>
      <c r="BO211" s="564" t="s">
        <v>1752</v>
      </c>
      <c r="BP211" s="564" t="s">
        <v>1753</v>
      </c>
      <c r="BQ211" s="718" t="s">
        <v>1754</v>
      </c>
      <c r="BR211" s="800" t="s">
        <v>1755</v>
      </c>
      <c r="BS211" s="650" t="s">
        <v>1756</v>
      </c>
      <c r="BT211" s="585"/>
      <c r="BU211" s="307"/>
      <c r="BV211" s="308"/>
      <c r="BW211" s="308"/>
      <c r="BX211" s="307"/>
      <c r="BY211" s="307"/>
      <c r="BZ211" s="307"/>
    </row>
    <row r="212" spans="1:78" ht="60" customHeight="1" x14ac:dyDescent="0.25">
      <c r="A212" s="519" t="s">
        <v>1757</v>
      </c>
      <c r="B212" s="959"/>
      <c r="C212" s="965"/>
      <c r="D212" s="913"/>
      <c r="E212" s="945"/>
      <c r="F212" s="913"/>
      <c r="G212" s="962"/>
      <c r="H212" s="913"/>
      <c r="I212" s="837"/>
      <c r="J212" s="837"/>
      <c r="K212" s="837"/>
      <c r="L212" s="908"/>
      <c r="M212" s="913"/>
      <c r="N212" s="997"/>
      <c r="O212" s="889"/>
      <c r="P212" s="967"/>
      <c r="Q212" s="669" t="s">
        <v>1410</v>
      </c>
      <c r="R212" s="531" t="s">
        <v>1758</v>
      </c>
      <c r="S212" s="385">
        <v>0.15</v>
      </c>
      <c r="T212" s="651" t="s">
        <v>1083</v>
      </c>
      <c r="U212" s="411" t="s">
        <v>932</v>
      </c>
      <c r="V212" s="411" t="s">
        <v>932</v>
      </c>
      <c r="W212" s="411" t="s">
        <v>932</v>
      </c>
      <c r="X212" s="411" t="s">
        <v>932</v>
      </c>
      <c r="Y212" s="411" t="s">
        <v>932</v>
      </c>
      <c r="Z212" s="411" t="s">
        <v>932</v>
      </c>
      <c r="AA212" s="411" t="s">
        <v>932</v>
      </c>
      <c r="AB212" s="411" t="s">
        <v>932</v>
      </c>
      <c r="AC212" s="411" t="s">
        <v>932</v>
      </c>
      <c r="AD212" s="411" t="s">
        <v>932</v>
      </c>
      <c r="AE212" s="411" t="s">
        <v>932</v>
      </c>
      <c r="AF212" s="411" t="s">
        <v>932</v>
      </c>
      <c r="AG212" s="411" t="s">
        <v>931</v>
      </c>
      <c r="AH212" s="749" t="s">
        <v>47</v>
      </c>
      <c r="AI212" s="749" t="s">
        <v>47</v>
      </c>
      <c r="AJ212" s="702" t="s">
        <v>47</v>
      </c>
      <c r="AK212" s="702" t="s">
        <v>47</v>
      </c>
      <c r="AL212" s="702" t="s">
        <v>47</v>
      </c>
      <c r="AM212" s="702" t="s">
        <v>741</v>
      </c>
      <c r="AN212" s="702" t="s">
        <v>741</v>
      </c>
      <c r="AO212" s="702" t="s">
        <v>741</v>
      </c>
      <c r="AP212" s="702" t="s">
        <v>741</v>
      </c>
      <c r="AQ212" s="702" t="s">
        <v>741</v>
      </c>
      <c r="AR212" s="702" t="s">
        <v>741</v>
      </c>
      <c r="AS212" s="702" t="s">
        <v>741</v>
      </c>
      <c r="AT212" s="613" t="s">
        <v>1759</v>
      </c>
      <c r="AU212" s="454" t="s">
        <v>318</v>
      </c>
      <c r="AV212" s="302">
        <v>1</v>
      </c>
      <c r="AW212" s="647" t="s">
        <v>996</v>
      </c>
      <c r="AX212" s="494" t="s">
        <v>62</v>
      </c>
      <c r="AY212" s="494" t="s">
        <v>62</v>
      </c>
      <c r="AZ212" s="709" t="s">
        <v>62</v>
      </c>
      <c r="BA212" s="709" t="s">
        <v>62</v>
      </c>
      <c r="BB212" s="709" t="s">
        <v>62</v>
      </c>
      <c r="BC212" s="709" t="s">
        <v>741</v>
      </c>
      <c r="BD212" s="709" t="s">
        <v>741</v>
      </c>
      <c r="BE212" s="709" t="s">
        <v>741</v>
      </c>
      <c r="BF212" s="709" t="s">
        <v>741</v>
      </c>
      <c r="BG212" s="709" t="s">
        <v>741</v>
      </c>
      <c r="BH212" s="709" t="s">
        <v>741</v>
      </c>
      <c r="BI212" s="709" t="s">
        <v>741</v>
      </c>
      <c r="BJ212" s="709" t="s">
        <v>741</v>
      </c>
      <c r="BK212" s="217" t="s">
        <v>934</v>
      </c>
      <c r="BL212" s="508">
        <f>370000000+135000000</f>
        <v>505000000</v>
      </c>
      <c r="BM212" s="987"/>
      <c r="BN212" s="410" t="s">
        <v>1170</v>
      </c>
      <c r="BO212" s="603" t="s">
        <v>1760</v>
      </c>
      <c r="BP212" s="564" t="s">
        <v>1761</v>
      </c>
      <c r="BQ212" s="717" t="s">
        <v>1762</v>
      </c>
      <c r="BR212" s="800" t="s">
        <v>1763</v>
      </c>
      <c r="BS212" s="650" t="s">
        <v>1764</v>
      </c>
      <c r="BT212" s="585"/>
      <c r="BU212" s="307"/>
      <c r="BV212" s="308"/>
      <c r="BW212" s="308"/>
      <c r="BX212" s="307"/>
      <c r="BY212" s="307"/>
      <c r="BZ212" s="307"/>
    </row>
    <row r="213" spans="1:78" s="633" customFormat="1" ht="119.25" customHeight="1" x14ac:dyDescent="0.25">
      <c r="A213" s="625" t="s">
        <v>1765</v>
      </c>
      <c r="B213" s="959"/>
      <c r="C213" s="965"/>
      <c r="D213" s="913"/>
      <c r="E213" s="945"/>
      <c r="F213" s="913"/>
      <c r="G213" s="962"/>
      <c r="H213" s="913"/>
      <c r="I213" s="837"/>
      <c r="J213" s="837"/>
      <c r="K213" s="837"/>
      <c r="L213" s="908"/>
      <c r="M213" s="913"/>
      <c r="N213" s="997"/>
      <c r="O213" s="889"/>
      <c r="P213" s="967"/>
      <c r="Q213" s="690" t="s">
        <v>1410</v>
      </c>
      <c r="R213" s="626" t="s">
        <v>1766</v>
      </c>
      <c r="S213" s="627">
        <v>0.15</v>
      </c>
      <c r="T213" s="691" t="s">
        <v>948</v>
      </c>
      <c r="U213" s="628" t="s">
        <v>931</v>
      </c>
      <c r="V213" s="628" t="s">
        <v>931</v>
      </c>
      <c r="W213" s="628" t="s">
        <v>931</v>
      </c>
      <c r="X213" s="628" t="s">
        <v>931</v>
      </c>
      <c r="Y213" s="628" t="s">
        <v>931</v>
      </c>
      <c r="Z213" s="628" t="s">
        <v>931</v>
      </c>
      <c r="AA213" s="628" t="s">
        <v>931</v>
      </c>
      <c r="AB213" s="628" t="s">
        <v>931</v>
      </c>
      <c r="AC213" s="628" t="s">
        <v>931</v>
      </c>
      <c r="AD213" s="628" t="s">
        <v>932</v>
      </c>
      <c r="AE213" s="628" t="s">
        <v>931</v>
      </c>
      <c r="AF213" s="628" t="s">
        <v>931</v>
      </c>
      <c r="AG213" s="628" t="s">
        <v>931</v>
      </c>
      <c r="AH213" s="712" t="s">
        <v>62</v>
      </c>
      <c r="AI213" s="712" t="s">
        <v>62</v>
      </c>
      <c r="AJ213" s="702" t="s">
        <v>62</v>
      </c>
      <c r="AK213" s="702" t="s">
        <v>741</v>
      </c>
      <c r="AL213" s="702" t="s">
        <v>62</v>
      </c>
      <c r="AM213" s="702" t="s">
        <v>741</v>
      </c>
      <c r="AN213" s="702" t="s">
        <v>741</v>
      </c>
      <c r="AO213" s="702" t="s">
        <v>741</v>
      </c>
      <c r="AP213" s="702" t="s">
        <v>741</v>
      </c>
      <c r="AQ213" s="702" t="s">
        <v>741</v>
      </c>
      <c r="AR213" s="702" t="s">
        <v>741</v>
      </c>
      <c r="AS213" s="702" t="s">
        <v>741</v>
      </c>
      <c r="AT213" s="738" t="s">
        <v>1767</v>
      </c>
      <c r="AU213" s="629" t="s">
        <v>318</v>
      </c>
      <c r="AV213" s="765">
        <v>1</v>
      </c>
      <c r="AW213" s="692" t="s">
        <v>948</v>
      </c>
      <c r="AX213" s="752" t="s">
        <v>62</v>
      </c>
      <c r="AY213" s="752" t="s">
        <v>62</v>
      </c>
      <c r="AZ213" s="749" t="s">
        <v>62</v>
      </c>
      <c r="BA213" s="749" t="s">
        <v>62</v>
      </c>
      <c r="BB213" s="749" t="s">
        <v>62</v>
      </c>
      <c r="BC213" s="749" t="s">
        <v>741</v>
      </c>
      <c r="BD213" s="749" t="s">
        <v>741</v>
      </c>
      <c r="BE213" s="749" t="s">
        <v>741</v>
      </c>
      <c r="BF213" s="749" t="s">
        <v>741</v>
      </c>
      <c r="BG213" s="749" t="s">
        <v>741</v>
      </c>
      <c r="BH213" s="749" t="s">
        <v>741</v>
      </c>
      <c r="BI213" s="749" t="s">
        <v>741</v>
      </c>
      <c r="BJ213" s="749" t="s">
        <v>741</v>
      </c>
      <c r="BK213" s="217" t="s">
        <v>934</v>
      </c>
      <c r="BL213" s="630">
        <v>58403487</v>
      </c>
      <c r="BM213" s="987"/>
      <c r="BN213" s="636" t="s">
        <v>1170</v>
      </c>
      <c r="BO213" s="638" t="s">
        <v>1768</v>
      </c>
      <c r="BP213" s="637" t="s">
        <v>1769</v>
      </c>
      <c r="BQ213" s="719" t="s">
        <v>1770</v>
      </c>
      <c r="BR213" s="807" t="s">
        <v>1771</v>
      </c>
      <c r="BS213" s="650" t="s">
        <v>1772</v>
      </c>
      <c r="BT213" s="637"/>
      <c r="BU213" s="631"/>
      <c r="BV213" s="632"/>
      <c r="BW213" s="632"/>
      <c r="BX213" s="631"/>
      <c r="BY213" s="631"/>
      <c r="BZ213" s="631"/>
    </row>
    <row r="214" spans="1:78" s="624" customFormat="1" ht="99.75" customHeight="1" x14ac:dyDescent="0.25">
      <c r="A214" s="614" t="s">
        <v>1773</v>
      </c>
      <c r="B214" s="960"/>
      <c r="C214" s="966"/>
      <c r="D214" s="914"/>
      <c r="E214" s="946"/>
      <c r="F214" s="914"/>
      <c r="G214" s="963"/>
      <c r="H214" s="914"/>
      <c r="I214" s="836"/>
      <c r="J214" s="836"/>
      <c r="K214" s="836"/>
      <c r="L214" s="897"/>
      <c r="M214" s="914"/>
      <c r="N214" s="874"/>
      <c r="O214" s="890"/>
      <c r="P214" s="930"/>
      <c r="Q214" s="693" t="s">
        <v>1410</v>
      </c>
      <c r="R214" s="615" t="s">
        <v>1774</v>
      </c>
      <c r="S214" s="616">
        <v>0.1</v>
      </c>
      <c r="T214" s="618" t="s">
        <v>1083</v>
      </c>
      <c r="U214" s="575" t="s">
        <v>932</v>
      </c>
      <c r="V214" s="575" t="s">
        <v>932</v>
      </c>
      <c r="W214" s="575" t="s">
        <v>932</v>
      </c>
      <c r="X214" s="575" t="s">
        <v>932</v>
      </c>
      <c r="Y214" s="575" t="s">
        <v>932</v>
      </c>
      <c r="Z214" s="575" t="s">
        <v>932</v>
      </c>
      <c r="AA214" s="575" t="s">
        <v>932</v>
      </c>
      <c r="AB214" s="575" t="s">
        <v>932</v>
      </c>
      <c r="AC214" s="575" t="s">
        <v>932</v>
      </c>
      <c r="AD214" s="575" t="s">
        <v>932</v>
      </c>
      <c r="AE214" s="575" t="s">
        <v>932</v>
      </c>
      <c r="AF214" s="575" t="s">
        <v>932</v>
      </c>
      <c r="AG214" s="575" t="s">
        <v>931</v>
      </c>
      <c r="AH214" s="711" t="s">
        <v>47</v>
      </c>
      <c r="AI214" s="711" t="s">
        <v>47</v>
      </c>
      <c r="AJ214" s="702" t="s">
        <v>47</v>
      </c>
      <c r="AK214" s="702" t="s">
        <v>47</v>
      </c>
      <c r="AL214" s="702" t="s">
        <v>47</v>
      </c>
      <c r="AM214" s="702" t="s">
        <v>741</v>
      </c>
      <c r="AN214" s="702" t="s">
        <v>741</v>
      </c>
      <c r="AO214" s="702" t="s">
        <v>741</v>
      </c>
      <c r="AP214" s="702" t="s">
        <v>741</v>
      </c>
      <c r="AQ214" s="702" t="s">
        <v>741</v>
      </c>
      <c r="AR214" s="702" t="s">
        <v>741</v>
      </c>
      <c r="AS214" s="702" t="s">
        <v>741</v>
      </c>
      <c r="AT214" s="618" t="s">
        <v>1775</v>
      </c>
      <c r="AU214" s="617" t="s">
        <v>318</v>
      </c>
      <c r="AV214" s="618">
        <v>1</v>
      </c>
      <c r="AW214" s="653" t="s">
        <v>996</v>
      </c>
      <c r="AX214" s="576" t="s">
        <v>62</v>
      </c>
      <c r="AY214" s="576" t="s">
        <v>62</v>
      </c>
      <c r="AZ214" s="711" t="s">
        <v>62</v>
      </c>
      <c r="BA214" s="711" t="s">
        <v>62</v>
      </c>
      <c r="BB214" s="711" t="s">
        <v>62</v>
      </c>
      <c r="BC214" s="711" t="s">
        <v>741</v>
      </c>
      <c r="BD214" s="711" t="s">
        <v>741</v>
      </c>
      <c r="BE214" s="711" t="s">
        <v>741</v>
      </c>
      <c r="BF214" s="711" t="s">
        <v>741</v>
      </c>
      <c r="BG214" s="711" t="s">
        <v>741</v>
      </c>
      <c r="BH214" s="711" t="s">
        <v>741</v>
      </c>
      <c r="BI214" s="711" t="s">
        <v>741</v>
      </c>
      <c r="BJ214" s="711" t="s">
        <v>741</v>
      </c>
      <c r="BK214" s="619" t="s">
        <v>934</v>
      </c>
      <c r="BL214" s="620">
        <v>82140000</v>
      </c>
      <c r="BM214" s="988"/>
      <c r="BN214" s="621" t="s">
        <v>1170</v>
      </c>
      <c r="BO214" s="641" t="s">
        <v>1776</v>
      </c>
      <c r="BP214" s="694" t="s">
        <v>1777</v>
      </c>
      <c r="BQ214" s="720" t="s">
        <v>1778</v>
      </c>
      <c r="BR214" s="808" t="s">
        <v>1779</v>
      </c>
      <c r="BS214" s="564" t="s">
        <v>1780</v>
      </c>
      <c r="BT214" s="817"/>
      <c r="BU214" s="622"/>
      <c r="BV214" s="623"/>
      <c r="BW214" s="623"/>
      <c r="BX214" s="622"/>
      <c r="BY214" s="622"/>
      <c r="BZ214" s="640"/>
    </row>
    <row r="215" spans="1:78" s="463" customFormat="1" ht="36" customHeight="1" x14ac:dyDescent="0.25">
      <c r="A215" s="464"/>
      <c r="B215" s="464"/>
      <c r="C215" s="464"/>
      <c r="D215" s="464"/>
      <c r="E215" s="464"/>
      <c r="F215" s="465"/>
      <c r="G215" s="465"/>
      <c r="H215" s="292"/>
      <c r="I215" s="190"/>
      <c r="J215" s="190"/>
      <c r="K215" s="190"/>
      <c r="L215" s="292"/>
      <c r="M215" s="190"/>
      <c r="N215" s="461"/>
      <c r="O215" s="461"/>
      <c r="P215" s="695"/>
      <c r="Q215" s="696"/>
      <c r="R215" s="292"/>
      <c r="S215" s="292"/>
      <c r="T215" s="697"/>
      <c r="U215" s="190"/>
      <c r="V215" s="190"/>
      <c r="W215" s="190"/>
      <c r="X215" s="190"/>
      <c r="Y215" s="190"/>
      <c r="Z215" s="190"/>
      <c r="AA215" s="190"/>
      <c r="AB215" s="190"/>
      <c r="AC215" s="190"/>
      <c r="AD215" s="190"/>
      <c r="AE215" s="190"/>
      <c r="AF215" s="190"/>
      <c r="AG215" s="190"/>
      <c r="AH215" s="190"/>
      <c r="AI215" s="190"/>
      <c r="AJ215" s="190"/>
      <c r="AK215" s="190"/>
      <c r="AL215" s="190"/>
      <c r="AM215" s="190"/>
      <c r="AN215" s="190"/>
      <c r="AO215" s="190"/>
      <c r="AP215" s="190"/>
      <c r="AQ215" s="190"/>
      <c r="AR215" s="190"/>
      <c r="AS215" s="190"/>
      <c r="AT215" s="695"/>
      <c r="AU215" s="190"/>
      <c r="AV215" s="190"/>
      <c r="AW215" s="695"/>
      <c r="AX215" s="190"/>
      <c r="AY215" s="190"/>
      <c r="AZ215" s="190"/>
      <c r="BA215" s="190"/>
      <c r="BB215" s="190"/>
      <c r="BC215" s="190"/>
      <c r="BD215" s="190"/>
      <c r="BE215" s="190"/>
      <c r="BF215" s="190"/>
      <c r="BG215" s="190"/>
      <c r="BH215" s="190"/>
      <c r="BI215" s="190"/>
      <c r="BJ215" s="190"/>
      <c r="BK215" s="292"/>
      <c r="BL215" s="510"/>
      <c r="BM215" s="510"/>
      <c r="BN215" s="599"/>
      <c r="BO215" s="588"/>
      <c r="BP215" s="292"/>
      <c r="BQ215" s="292"/>
      <c r="BR215" s="292"/>
      <c r="BS215" s="292"/>
      <c r="BT215" s="292"/>
      <c r="BU215" s="292"/>
      <c r="BV215" s="368"/>
      <c r="BW215" s="368"/>
      <c r="BX215" s="292"/>
      <c r="BY215" s="292"/>
      <c r="BZ215" s="292"/>
    </row>
    <row r="216" spans="1:78" x14ac:dyDescent="0.25">
      <c r="A216" s="464"/>
      <c r="B216" s="464"/>
      <c r="C216" s="464"/>
      <c r="D216" s="464"/>
      <c r="E216" s="464"/>
      <c r="F216" s="465"/>
      <c r="G216" s="465"/>
      <c r="H216" s="292"/>
      <c r="I216" s="190"/>
      <c r="J216" s="190"/>
      <c r="K216" s="190"/>
      <c r="L216" s="292"/>
      <c r="M216" s="190"/>
      <c r="N216" s="461"/>
      <c r="O216" s="461"/>
      <c r="P216" s="695"/>
      <c r="Q216" s="696"/>
      <c r="R216" s="292"/>
      <c r="S216" s="292"/>
      <c r="T216" s="697"/>
      <c r="U216" s="190"/>
      <c r="V216" s="190"/>
      <c r="W216" s="190"/>
      <c r="X216" s="190"/>
      <c r="Y216" s="190"/>
      <c r="Z216" s="190"/>
      <c r="AA216" s="190"/>
      <c r="AB216" s="190"/>
      <c r="AC216" s="190"/>
      <c r="AD216" s="190"/>
      <c r="AE216" s="190"/>
      <c r="AF216" s="190"/>
      <c r="AG216" s="190"/>
      <c r="AH216" s="190"/>
      <c r="AI216" s="190"/>
      <c r="AJ216" s="190"/>
      <c r="AK216" s="190"/>
      <c r="AL216" s="190"/>
      <c r="AM216" s="190"/>
      <c r="AN216" s="190"/>
      <c r="AO216" s="190"/>
      <c r="AP216" s="190"/>
      <c r="AQ216" s="190"/>
      <c r="AR216" s="190"/>
      <c r="AS216" s="190"/>
      <c r="AT216" s="695"/>
      <c r="AU216" s="190"/>
      <c r="AV216" s="190"/>
      <c r="AW216" s="695"/>
      <c r="AX216" s="190"/>
      <c r="AY216" s="190"/>
      <c r="AZ216" s="190"/>
      <c r="BA216" s="190"/>
      <c r="BB216" s="190"/>
      <c r="BC216" s="190"/>
      <c r="BD216" s="190"/>
      <c r="BE216" s="190"/>
      <c r="BF216" s="190"/>
      <c r="BG216" s="190"/>
      <c r="BH216" s="190"/>
      <c r="BI216" s="190"/>
      <c r="BJ216" s="190"/>
      <c r="BK216" s="292"/>
      <c r="BL216" s="462"/>
      <c r="BM216" s="462"/>
      <c r="BN216" s="599"/>
      <c r="BO216" s="588"/>
      <c r="BP216" s="292"/>
      <c r="BQ216" s="292"/>
      <c r="BR216" s="292"/>
      <c r="BS216" s="292"/>
      <c r="BT216" s="292"/>
      <c r="BU216" s="292"/>
      <c r="BV216" s="368"/>
      <c r="BW216" s="368"/>
      <c r="BX216" s="292"/>
      <c r="BY216" s="292"/>
      <c r="BZ216" s="292"/>
    </row>
    <row r="217" spans="1:78" x14ac:dyDescent="0.25">
      <c r="A217" s="464"/>
      <c r="B217" s="464"/>
      <c r="C217" s="464"/>
      <c r="D217" s="464"/>
      <c r="E217" s="464"/>
      <c r="F217" s="465"/>
      <c r="G217" s="465"/>
      <c r="H217" s="292"/>
      <c r="I217" s="190"/>
      <c r="J217" s="190"/>
      <c r="K217" s="190"/>
      <c r="L217" s="292"/>
      <c r="M217" s="190"/>
      <c r="N217" s="461"/>
      <c r="O217" s="461"/>
      <c r="P217" s="695"/>
      <c r="Q217" s="696"/>
      <c r="R217" s="292"/>
      <c r="S217" s="292"/>
      <c r="T217" s="697"/>
      <c r="U217" s="190"/>
      <c r="V217" s="190"/>
      <c r="W217" s="190"/>
      <c r="X217" s="190"/>
      <c r="Y217" s="190"/>
      <c r="Z217" s="190"/>
      <c r="AA217" s="190"/>
      <c r="AB217" s="190"/>
      <c r="AC217" s="190"/>
      <c r="AD217" s="190"/>
      <c r="AE217" s="190"/>
      <c r="AF217" s="190"/>
      <c r="AG217" s="190"/>
      <c r="AH217" s="190"/>
      <c r="AI217" s="190"/>
      <c r="AJ217" s="190"/>
      <c r="AK217" s="190"/>
      <c r="AL217" s="190"/>
      <c r="AM217" s="190"/>
      <c r="AN217" s="190"/>
      <c r="AO217" s="190"/>
      <c r="AP217" s="190"/>
      <c r="AQ217" s="190"/>
      <c r="AR217" s="190"/>
      <c r="AS217" s="190"/>
      <c r="AT217" s="695"/>
      <c r="AU217" s="190"/>
      <c r="AV217" s="190"/>
      <c r="AW217" s="695"/>
      <c r="AX217" s="190"/>
      <c r="AY217" s="190"/>
      <c r="AZ217" s="190"/>
      <c r="BA217" s="190"/>
      <c r="BB217" s="190"/>
      <c r="BC217" s="190"/>
      <c r="BD217" s="190"/>
      <c r="BE217" s="190"/>
      <c r="BF217" s="190"/>
      <c r="BG217" s="190"/>
      <c r="BH217" s="190"/>
      <c r="BI217" s="190"/>
      <c r="BJ217" s="190"/>
      <c r="BK217" s="292"/>
      <c r="BL217" s="462"/>
      <c r="BM217" s="462"/>
      <c r="BN217" s="599"/>
      <c r="BO217" s="588"/>
      <c r="BP217" s="292"/>
      <c r="BQ217" s="292"/>
      <c r="BR217" s="292"/>
      <c r="BS217" s="292"/>
      <c r="BT217" s="292"/>
      <c r="BU217" s="292"/>
      <c r="BV217" s="368"/>
      <c r="BW217" s="368"/>
      <c r="BX217" s="292"/>
      <c r="BY217" s="292"/>
      <c r="BZ217" s="292"/>
    </row>
    <row r="218" spans="1:78" x14ac:dyDescent="0.25">
      <c r="A218" s="464"/>
      <c r="B218" s="464"/>
      <c r="C218" s="464"/>
      <c r="D218" s="464"/>
      <c r="E218" s="464"/>
      <c r="F218" s="465"/>
      <c r="G218" s="465"/>
      <c r="H218" s="292"/>
      <c r="I218" s="190"/>
      <c r="J218" s="190"/>
      <c r="K218" s="190"/>
      <c r="L218" s="292"/>
      <c r="M218" s="190"/>
      <c r="N218" s="461"/>
      <c r="O218" s="461"/>
      <c r="P218" s="695"/>
      <c r="Q218" s="696"/>
      <c r="R218" s="292"/>
      <c r="S218" s="292"/>
      <c r="T218" s="697"/>
      <c r="U218" s="190"/>
      <c r="V218" s="190"/>
      <c r="W218" s="190"/>
      <c r="X218" s="190"/>
      <c r="Y218" s="190"/>
      <c r="Z218" s="190"/>
      <c r="AA218" s="190"/>
      <c r="AB218" s="190"/>
      <c r="AC218" s="190"/>
      <c r="AD218" s="190"/>
      <c r="AE218" s="190"/>
      <c r="AF218" s="190"/>
      <c r="AG218" s="190"/>
      <c r="AH218" s="190"/>
      <c r="AI218" s="190"/>
      <c r="AJ218" s="190"/>
      <c r="AK218" s="190"/>
      <c r="AL218" s="190"/>
      <c r="AM218" s="190"/>
      <c r="AN218" s="190"/>
      <c r="AO218" s="190"/>
      <c r="AP218" s="190"/>
      <c r="AQ218" s="190"/>
      <c r="AR218" s="190"/>
      <c r="AS218" s="190"/>
      <c r="AT218" s="695"/>
      <c r="AU218" s="190"/>
      <c r="AV218" s="190"/>
      <c r="AW218" s="695"/>
      <c r="AX218" s="190"/>
      <c r="AY218" s="190"/>
      <c r="AZ218" s="190"/>
      <c r="BA218" s="190"/>
      <c r="BB218" s="190"/>
      <c r="BC218" s="190"/>
      <c r="BD218" s="190"/>
      <c r="BE218" s="190"/>
      <c r="BF218" s="190"/>
      <c r="BG218" s="190"/>
      <c r="BH218" s="190"/>
      <c r="BI218" s="190"/>
      <c r="BJ218" s="190"/>
      <c r="BK218" s="292"/>
      <c r="BL218" s="462"/>
      <c r="BM218" s="462"/>
      <c r="BN218" s="599"/>
      <c r="BO218" s="588"/>
      <c r="BP218" s="292"/>
      <c r="BQ218" s="292"/>
      <c r="BR218" s="292"/>
      <c r="BS218" s="292"/>
      <c r="BT218" s="292"/>
      <c r="BU218" s="292"/>
      <c r="BV218" s="368"/>
      <c r="BW218" s="368"/>
      <c r="BX218" s="292"/>
      <c r="BY218" s="292"/>
      <c r="BZ218" s="292"/>
    </row>
    <row r="219" spans="1:78" x14ac:dyDescent="0.25">
      <c r="A219" s="464"/>
      <c r="B219" s="464"/>
      <c r="C219" s="464"/>
      <c r="D219" s="464"/>
      <c r="E219" s="464"/>
      <c r="F219" s="465"/>
      <c r="G219" s="465"/>
      <c r="H219" s="292"/>
      <c r="I219" s="190"/>
      <c r="J219" s="190"/>
      <c r="K219" s="190"/>
      <c r="L219" s="292"/>
      <c r="M219" s="190"/>
      <c r="N219" s="461"/>
      <c r="O219" s="461"/>
      <c r="P219" s="695"/>
      <c r="Q219" s="696"/>
      <c r="R219" s="292"/>
      <c r="S219" s="292"/>
      <c r="T219" s="697"/>
      <c r="U219" s="190"/>
      <c r="V219" s="190"/>
      <c r="W219" s="190"/>
      <c r="X219" s="190"/>
      <c r="Y219" s="190"/>
      <c r="Z219" s="190"/>
      <c r="AA219" s="190"/>
      <c r="AB219" s="190"/>
      <c r="AC219" s="190"/>
      <c r="AD219" s="190"/>
      <c r="AE219" s="190"/>
      <c r="AF219" s="190"/>
      <c r="AG219" s="190"/>
      <c r="AH219" s="190"/>
      <c r="AI219" s="190"/>
      <c r="AJ219" s="190"/>
      <c r="AK219" s="190"/>
      <c r="AL219" s="190"/>
      <c r="AM219" s="190"/>
      <c r="AN219" s="190"/>
      <c r="AO219" s="190"/>
      <c r="AP219" s="190"/>
      <c r="AQ219" s="190"/>
      <c r="AR219" s="190"/>
      <c r="AS219" s="190"/>
      <c r="AT219" s="695"/>
      <c r="AU219" s="190"/>
      <c r="AV219" s="190"/>
      <c r="AW219" s="695"/>
      <c r="AX219" s="190"/>
      <c r="AY219" s="190"/>
      <c r="AZ219" s="190"/>
      <c r="BA219" s="190"/>
      <c r="BB219" s="190"/>
      <c r="BC219" s="190"/>
      <c r="BD219" s="190"/>
      <c r="BE219" s="190"/>
      <c r="BF219" s="190"/>
      <c r="BG219" s="190"/>
      <c r="BH219" s="190"/>
      <c r="BI219" s="190"/>
      <c r="BJ219" s="190"/>
      <c r="BK219" s="292"/>
      <c r="BL219" s="462"/>
      <c r="BM219" s="462"/>
      <c r="BN219" s="599"/>
      <c r="BO219" s="588"/>
      <c r="BP219" s="292"/>
      <c r="BQ219" s="292"/>
      <c r="BR219" s="292"/>
      <c r="BS219" s="292"/>
      <c r="BT219" s="292"/>
      <c r="BU219" s="292"/>
      <c r="BV219" s="368"/>
      <c r="BW219" s="368"/>
      <c r="BX219" s="292"/>
      <c r="BY219" s="292"/>
      <c r="BZ219" s="292"/>
    </row>
    <row r="220" spans="1:78" x14ac:dyDescent="0.25">
      <c r="A220" s="464"/>
      <c r="B220" s="464"/>
      <c r="C220" s="464"/>
      <c r="D220" s="464"/>
      <c r="E220" s="464"/>
      <c r="F220" s="465"/>
      <c r="G220" s="465"/>
      <c r="H220" s="292"/>
      <c r="I220" s="190"/>
      <c r="J220" s="190"/>
      <c r="K220" s="190"/>
      <c r="L220" s="292"/>
      <c r="M220" s="190"/>
      <c r="N220" s="461"/>
      <c r="O220" s="461"/>
      <c r="P220" s="695"/>
      <c r="Q220" s="696"/>
      <c r="R220" s="292"/>
      <c r="S220" s="292"/>
      <c r="T220" s="697"/>
      <c r="U220" s="190"/>
      <c r="V220" s="190"/>
      <c r="W220" s="190"/>
      <c r="X220" s="190"/>
      <c r="Y220" s="190"/>
      <c r="Z220" s="190"/>
      <c r="AA220" s="190"/>
      <c r="AB220" s="190"/>
      <c r="AC220" s="190"/>
      <c r="AD220" s="190"/>
      <c r="AE220" s="190"/>
      <c r="AF220" s="190"/>
      <c r="AG220" s="190"/>
      <c r="AH220" s="190"/>
      <c r="AI220" s="190"/>
      <c r="AJ220" s="190"/>
      <c r="AK220" s="190"/>
      <c r="AL220" s="190"/>
      <c r="AM220" s="190"/>
      <c r="AN220" s="190"/>
      <c r="AO220" s="190"/>
      <c r="AP220" s="190"/>
      <c r="AQ220" s="190"/>
      <c r="AR220" s="190"/>
      <c r="AS220" s="190"/>
      <c r="AT220" s="695"/>
      <c r="AU220" s="190"/>
      <c r="AV220" s="190"/>
      <c r="AW220" s="695"/>
      <c r="AX220" s="190"/>
      <c r="AY220" s="190"/>
      <c r="AZ220" s="190"/>
      <c r="BA220" s="190"/>
      <c r="BB220" s="190"/>
      <c r="BC220" s="190"/>
      <c r="BD220" s="190"/>
      <c r="BE220" s="190"/>
      <c r="BF220" s="190"/>
      <c r="BG220" s="190"/>
      <c r="BH220" s="190"/>
      <c r="BI220" s="190"/>
      <c r="BJ220" s="190"/>
      <c r="BK220" s="292"/>
      <c r="BL220" s="462"/>
      <c r="BM220" s="462"/>
      <c r="BN220" s="599"/>
      <c r="BO220" s="588"/>
      <c r="BP220" s="292"/>
      <c r="BQ220" s="292"/>
      <c r="BR220" s="292"/>
      <c r="BS220" s="292"/>
      <c r="BT220" s="292"/>
      <c r="BU220" s="292"/>
      <c r="BV220" s="368"/>
      <c r="BW220" s="368"/>
      <c r="BX220" s="292"/>
      <c r="BY220" s="292"/>
      <c r="BZ220" s="292"/>
    </row>
    <row r="221" spans="1:78" x14ac:dyDescent="0.25">
      <c r="A221" s="464"/>
      <c r="B221" s="464"/>
      <c r="C221" s="464"/>
      <c r="D221" s="464"/>
      <c r="E221" s="464"/>
      <c r="F221" s="465"/>
      <c r="G221" s="465"/>
      <c r="H221" s="292"/>
      <c r="I221" s="190"/>
      <c r="J221" s="190"/>
      <c r="K221" s="190"/>
      <c r="L221" s="292"/>
      <c r="M221" s="190"/>
      <c r="N221" s="461"/>
      <c r="O221" s="461"/>
      <c r="P221" s="695"/>
      <c r="Q221" s="696"/>
      <c r="R221" s="292"/>
      <c r="S221" s="292"/>
      <c r="T221" s="697"/>
      <c r="U221" s="190"/>
      <c r="V221" s="190"/>
      <c r="W221" s="190"/>
      <c r="X221" s="190"/>
      <c r="Y221" s="190"/>
      <c r="Z221" s="190"/>
      <c r="AA221" s="190"/>
      <c r="AB221" s="190"/>
      <c r="AC221" s="190"/>
      <c r="AD221" s="190"/>
      <c r="AE221" s="190"/>
      <c r="AF221" s="190"/>
      <c r="AG221" s="190"/>
      <c r="AH221" s="190"/>
      <c r="AI221" s="190"/>
      <c r="AJ221" s="190"/>
      <c r="AK221" s="190"/>
      <c r="AL221" s="190"/>
      <c r="AM221" s="190"/>
      <c r="AN221" s="190"/>
      <c r="AO221" s="190"/>
      <c r="AP221" s="190"/>
      <c r="AQ221" s="190"/>
      <c r="AR221" s="190"/>
      <c r="AS221" s="190"/>
      <c r="AT221" s="695"/>
      <c r="AU221" s="190"/>
      <c r="AV221" s="190"/>
      <c r="AW221" s="695"/>
      <c r="AX221" s="190"/>
      <c r="AY221" s="190"/>
      <c r="AZ221" s="190"/>
      <c r="BA221" s="190"/>
      <c r="BB221" s="190"/>
      <c r="BC221" s="190"/>
      <c r="BD221" s="190"/>
      <c r="BE221" s="190"/>
      <c r="BF221" s="190"/>
      <c r="BG221" s="190"/>
      <c r="BH221" s="190"/>
      <c r="BI221" s="190"/>
      <c r="BJ221" s="190"/>
      <c r="BK221" s="292"/>
      <c r="BL221" s="462"/>
      <c r="BM221" s="462"/>
      <c r="BN221" s="599"/>
      <c r="BO221" s="588"/>
      <c r="BP221" s="292"/>
      <c r="BQ221" s="292"/>
      <c r="BR221" s="292"/>
      <c r="BS221" s="292"/>
      <c r="BT221" s="292"/>
      <c r="BU221" s="292"/>
      <c r="BV221" s="368"/>
      <c r="BW221" s="368"/>
      <c r="BX221" s="292"/>
      <c r="BY221" s="292"/>
      <c r="BZ221" s="292"/>
    </row>
    <row r="222" spans="1:78" x14ac:dyDescent="0.25">
      <c r="A222" s="464"/>
      <c r="B222" s="464"/>
      <c r="C222" s="464"/>
      <c r="D222" s="464"/>
      <c r="E222" s="464"/>
      <c r="F222" s="465"/>
      <c r="G222" s="465"/>
      <c r="H222" s="292"/>
      <c r="I222" s="190"/>
      <c r="J222" s="190"/>
      <c r="K222" s="190"/>
      <c r="L222" s="292"/>
      <c r="M222" s="190"/>
      <c r="N222" s="461"/>
      <c r="O222" s="461"/>
      <c r="P222" s="695"/>
      <c r="Q222" s="696"/>
      <c r="R222" s="292"/>
      <c r="S222" s="292"/>
      <c r="T222" s="697"/>
      <c r="U222" s="190"/>
      <c r="V222" s="190"/>
      <c r="W222" s="190"/>
      <c r="X222" s="190"/>
      <c r="Y222" s="190"/>
      <c r="Z222" s="190"/>
      <c r="AA222" s="190"/>
      <c r="AB222" s="190"/>
      <c r="AC222" s="190"/>
      <c r="AD222" s="190"/>
      <c r="AE222" s="190"/>
      <c r="AF222" s="190"/>
      <c r="AG222" s="190"/>
      <c r="AH222" s="190"/>
      <c r="AI222" s="190"/>
      <c r="AJ222" s="190"/>
      <c r="AK222" s="190"/>
      <c r="AL222" s="190"/>
      <c r="AM222" s="190"/>
      <c r="AN222" s="190"/>
      <c r="AO222" s="190"/>
      <c r="AP222" s="190"/>
      <c r="AQ222" s="190"/>
      <c r="AR222" s="190"/>
      <c r="AS222" s="190"/>
      <c r="AT222" s="695"/>
      <c r="AU222" s="190"/>
      <c r="AV222" s="190"/>
      <c r="AW222" s="695"/>
      <c r="AX222" s="190"/>
      <c r="AY222" s="190"/>
      <c r="AZ222" s="190"/>
      <c r="BA222" s="190"/>
      <c r="BB222" s="190"/>
      <c r="BC222" s="190"/>
      <c r="BD222" s="190"/>
      <c r="BE222" s="190"/>
      <c r="BF222" s="190"/>
      <c r="BG222" s="190"/>
      <c r="BH222" s="190"/>
      <c r="BI222" s="190"/>
      <c r="BJ222" s="190"/>
      <c r="BK222" s="292"/>
      <c r="BL222" s="462"/>
      <c r="BM222" s="462"/>
      <c r="BN222" s="599"/>
      <c r="BO222" s="588"/>
      <c r="BP222" s="292"/>
      <c r="BQ222" s="292"/>
      <c r="BR222" s="292"/>
      <c r="BS222" s="292"/>
      <c r="BT222" s="292"/>
      <c r="BU222" s="292"/>
      <c r="BV222" s="368"/>
      <c r="BW222" s="368"/>
      <c r="BX222" s="292"/>
      <c r="BY222" s="292"/>
      <c r="BZ222" s="292"/>
    </row>
    <row r="223" spans="1:78" x14ac:dyDescent="0.25">
      <c r="A223" s="464"/>
      <c r="B223" s="464"/>
      <c r="C223" s="464"/>
      <c r="D223" s="464"/>
      <c r="E223" s="464"/>
      <c r="F223" s="465"/>
      <c r="G223" s="465"/>
      <c r="H223" s="292"/>
      <c r="I223" s="190"/>
      <c r="J223" s="190"/>
      <c r="K223" s="190"/>
      <c r="L223" s="292"/>
      <c r="M223" s="190"/>
      <c r="N223" s="461"/>
      <c r="O223" s="461"/>
      <c r="P223" s="695"/>
      <c r="Q223" s="696"/>
      <c r="R223" s="292"/>
      <c r="S223" s="292"/>
      <c r="T223" s="697"/>
      <c r="U223" s="190"/>
      <c r="V223" s="190"/>
      <c r="W223" s="190"/>
      <c r="X223" s="190"/>
      <c r="Y223" s="190"/>
      <c r="Z223" s="190"/>
      <c r="AA223" s="190"/>
      <c r="AB223" s="190"/>
      <c r="AC223" s="190"/>
      <c r="AD223" s="190"/>
      <c r="AE223" s="190"/>
      <c r="AF223" s="190"/>
      <c r="AG223" s="190"/>
      <c r="AH223" s="190"/>
      <c r="AI223" s="190"/>
      <c r="AJ223" s="190"/>
      <c r="AK223" s="190"/>
      <c r="AL223" s="190"/>
      <c r="AM223" s="190"/>
      <c r="AN223" s="190"/>
      <c r="AO223" s="190"/>
      <c r="AP223" s="190"/>
      <c r="AQ223" s="190"/>
      <c r="AR223" s="190"/>
      <c r="AS223" s="190"/>
      <c r="AT223" s="695"/>
      <c r="AU223" s="190"/>
      <c r="AV223" s="190"/>
      <c r="AW223" s="695"/>
      <c r="AX223" s="190"/>
      <c r="AY223" s="190"/>
      <c r="AZ223" s="190"/>
      <c r="BA223" s="190"/>
      <c r="BB223" s="190"/>
      <c r="BC223" s="190"/>
      <c r="BD223" s="190"/>
      <c r="BE223" s="190"/>
      <c r="BF223" s="190"/>
      <c r="BG223" s="190"/>
      <c r="BH223" s="190"/>
      <c r="BI223" s="190"/>
      <c r="BJ223" s="190"/>
      <c r="BK223" s="292"/>
      <c r="BL223" s="462"/>
      <c r="BM223" s="462"/>
      <c r="BN223" s="599"/>
      <c r="BO223" s="588"/>
      <c r="BP223" s="292"/>
      <c r="BQ223" s="292"/>
      <c r="BR223" s="292"/>
      <c r="BS223" s="292"/>
      <c r="BT223" s="292"/>
      <c r="BU223" s="292"/>
      <c r="BV223" s="368"/>
      <c r="BW223" s="368"/>
      <c r="BX223" s="292"/>
      <c r="BY223" s="292"/>
      <c r="BZ223" s="292"/>
    </row>
    <row r="224" spans="1:78" x14ac:dyDescent="0.25">
      <c r="A224" s="464"/>
      <c r="B224" s="464"/>
      <c r="C224" s="464"/>
      <c r="D224" s="464"/>
      <c r="E224" s="464"/>
      <c r="F224" s="465"/>
      <c r="G224" s="465"/>
      <c r="H224" s="292"/>
      <c r="I224" s="190"/>
      <c r="J224" s="190"/>
      <c r="K224" s="190"/>
      <c r="L224" s="292"/>
      <c r="M224" s="190"/>
      <c r="N224" s="461"/>
      <c r="O224" s="461"/>
      <c r="P224" s="695"/>
      <c r="Q224" s="696"/>
      <c r="R224" s="292"/>
      <c r="S224" s="292"/>
      <c r="T224" s="697"/>
      <c r="U224" s="190"/>
      <c r="V224" s="190"/>
      <c r="W224" s="190"/>
      <c r="X224" s="190"/>
      <c r="Y224" s="190"/>
      <c r="Z224" s="190"/>
      <c r="AA224" s="190"/>
      <c r="AB224" s="190"/>
      <c r="AC224" s="190"/>
      <c r="AD224" s="190"/>
      <c r="AE224" s="190"/>
      <c r="AF224" s="190"/>
      <c r="AG224" s="190"/>
      <c r="AH224" s="190"/>
      <c r="AI224" s="190"/>
      <c r="AJ224" s="190"/>
      <c r="AK224" s="190"/>
      <c r="AL224" s="190"/>
      <c r="AM224" s="190"/>
      <c r="AN224" s="190"/>
      <c r="AO224" s="190"/>
      <c r="AP224" s="190"/>
      <c r="AQ224" s="190"/>
      <c r="AR224" s="190"/>
      <c r="AS224" s="190"/>
      <c r="AT224" s="695"/>
      <c r="AU224" s="190"/>
      <c r="AV224" s="190"/>
      <c r="AW224" s="695"/>
      <c r="AX224" s="190"/>
      <c r="AY224" s="190"/>
      <c r="AZ224" s="190"/>
      <c r="BA224" s="190"/>
      <c r="BB224" s="190"/>
      <c r="BC224" s="190"/>
      <c r="BD224" s="190"/>
      <c r="BE224" s="190"/>
      <c r="BF224" s="190"/>
      <c r="BG224" s="190"/>
      <c r="BH224" s="190"/>
      <c r="BI224" s="190"/>
      <c r="BJ224" s="190"/>
      <c r="BK224" s="292"/>
      <c r="BL224" s="462"/>
      <c r="BM224" s="462"/>
      <c r="BN224" s="599"/>
      <c r="BO224" s="588"/>
      <c r="BP224" s="292"/>
      <c r="BQ224" s="292"/>
      <c r="BR224" s="292"/>
      <c r="BS224" s="292"/>
      <c r="BT224" s="292"/>
      <c r="BU224" s="292"/>
      <c r="BV224" s="368"/>
      <c r="BW224" s="368"/>
      <c r="BX224" s="292"/>
      <c r="BY224" s="292"/>
      <c r="BZ224" s="292"/>
    </row>
    <row r="225" spans="1:78" x14ac:dyDescent="0.25">
      <c r="A225" s="464"/>
      <c r="B225" s="464"/>
      <c r="C225" s="464"/>
      <c r="D225" s="464"/>
      <c r="E225" s="464"/>
      <c r="F225" s="465"/>
      <c r="G225" s="465"/>
      <c r="H225" s="292"/>
      <c r="I225" s="190"/>
      <c r="J225" s="190"/>
      <c r="K225" s="190"/>
      <c r="L225" s="292"/>
      <c r="M225" s="190"/>
      <c r="N225" s="461"/>
      <c r="O225" s="461"/>
      <c r="P225" s="695"/>
      <c r="Q225" s="696"/>
      <c r="R225" s="292"/>
      <c r="S225" s="292"/>
      <c r="T225" s="697"/>
      <c r="U225" s="190"/>
      <c r="V225" s="190"/>
      <c r="W225" s="190"/>
      <c r="X225" s="190"/>
      <c r="Y225" s="190"/>
      <c r="Z225" s="190"/>
      <c r="AA225" s="190"/>
      <c r="AB225" s="190"/>
      <c r="AC225" s="190"/>
      <c r="AD225" s="190"/>
      <c r="AE225" s="190"/>
      <c r="AF225" s="190"/>
      <c r="AG225" s="190"/>
      <c r="AH225" s="190"/>
      <c r="AI225" s="190"/>
      <c r="AJ225" s="190"/>
      <c r="AK225" s="190"/>
      <c r="AL225" s="190"/>
      <c r="AM225" s="190"/>
      <c r="AN225" s="190"/>
      <c r="AO225" s="190"/>
      <c r="AP225" s="190"/>
      <c r="AQ225" s="190"/>
      <c r="AR225" s="190"/>
      <c r="AS225" s="190"/>
      <c r="AT225" s="695"/>
      <c r="AU225" s="190"/>
      <c r="AV225" s="190"/>
      <c r="AW225" s="695"/>
      <c r="AX225" s="190"/>
      <c r="AY225" s="190"/>
      <c r="AZ225" s="190"/>
      <c r="BA225" s="190"/>
      <c r="BB225" s="190"/>
      <c r="BC225" s="190"/>
      <c r="BD225" s="190"/>
      <c r="BE225" s="190"/>
      <c r="BF225" s="190"/>
      <c r="BG225" s="190"/>
      <c r="BH225" s="190"/>
      <c r="BI225" s="190"/>
      <c r="BJ225" s="190"/>
      <c r="BK225" s="292"/>
      <c r="BL225" s="462"/>
      <c r="BM225" s="462"/>
      <c r="BN225" s="599"/>
      <c r="BO225" s="588"/>
      <c r="BP225" s="292"/>
      <c r="BQ225" s="292"/>
      <c r="BR225" s="292"/>
      <c r="BS225" s="292"/>
      <c r="BT225" s="292"/>
      <c r="BU225" s="292"/>
      <c r="BV225" s="368"/>
      <c r="BW225" s="368"/>
      <c r="BX225" s="292"/>
      <c r="BY225" s="292"/>
      <c r="BZ225" s="292"/>
    </row>
    <row r="226" spans="1:78" x14ac:dyDescent="0.25">
      <c r="A226" s="464"/>
      <c r="B226" s="464"/>
      <c r="C226" s="464"/>
      <c r="D226" s="464"/>
      <c r="E226" s="464"/>
      <c r="F226" s="465"/>
      <c r="G226" s="465"/>
      <c r="H226" s="292"/>
      <c r="I226" s="190"/>
      <c r="J226" s="190"/>
      <c r="K226" s="190"/>
      <c r="L226" s="292"/>
      <c r="M226" s="190"/>
      <c r="N226" s="461"/>
      <c r="O226" s="461"/>
      <c r="P226" s="695"/>
      <c r="Q226" s="696"/>
      <c r="R226" s="292"/>
      <c r="S226" s="292"/>
      <c r="T226" s="697"/>
      <c r="U226" s="190"/>
      <c r="V226" s="190"/>
      <c r="W226" s="190"/>
      <c r="X226" s="190"/>
      <c r="Y226" s="190"/>
      <c r="Z226" s="190"/>
      <c r="AA226" s="190"/>
      <c r="AB226" s="190"/>
      <c r="AC226" s="190"/>
      <c r="AD226" s="190"/>
      <c r="AE226" s="190"/>
      <c r="AF226" s="190"/>
      <c r="AG226" s="190"/>
      <c r="AH226" s="190"/>
      <c r="AI226" s="190"/>
      <c r="AJ226" s="190"/>
      <c r="AK226" s="190"/>
      <c r="AL226" s="190"/>
      <c r="AM226" s="190"/>
      <c r="AN226" s="190"/>
      <c r="AO226" s="190"/>
      <c r="AP226" s="190"/>
      <c r="AQ226" s="190"/>
      <c r="AR226" s="190"/>
      <c r="AS226" s="190"/>
      <c r="AT226" s="695"/>
      <c r="AU226" s="190"/>
      <c r="AV226" s="190"/>
      <c r="AW226" s="695"/>
      <c r="AX226" s="190"/>
      <c r="AY226" s="190"/>
      <c r="AZ226" s="190"/>
      <c r="BA226" s="190"/>
      <c r="BB226" s="190"/>
      <c r="BC226" s="190"/>
      <c r="BD226" s="190"/>
      <c r="BE226" s="190"/>
      <c r="BF226" s="190"/>
      <c r="BG226" s="190"/>
      <c r="BH226" s="190"/>
      <c r="BI226" s="190"/>
      <c r="BJ226" s="190"/>
      <c r="BK226" s="292"/>
      <c r="BL226" s="462"/>
      <c r="BM226" s="462"/>
      <c r="BN226" s="599"/>
      <c r="BO226" s="292"/>
      <c r="BP226" s="292"/>
      <c r="BQ226" s="292"/>
      <c r="BR226" s="292"/>
      <c r="BS226" s="292"/>
      <c r="BT226" s="292"/>
      <c r="BU226" s="292"/>
      <c r="BV226" s="368"/>
      <c r="BW226" s="368"/>
      <c r="BX226" s="292"/>
      <c r="BY226" s="292"/>
      <c r="BZ226" s="292"/>
    </row>
    <row r="227" spans="1:78" x14ac:dyDescent="0.25">
      <c r="A227" s="464"/>
      <c r="B227" s="464"/>
      <c r="C227" s="464"/>
      <c r="D227" s="464"/>
      <c r="E227" s="464"/>
      <c r="F227" s="465"/>
      <c r="G227" s="465"/>
      <c r="H227" s="292"/>
      <c r="I227" s="190"/>
      <c r="J227" s="190"/>
      <c r="K227" s="190"/>
      <c r="L227" s="292"/>
      <c r="M227" s="190"/>
      <c r="N227" s="461"/>
      <c r="O227" s="461"/>
      <c r="P227" s="695"/>
      <c r="Q227" s="696"/>
      <c r="R227" s="292"/>
      <c r="S227" s="292"/>
      <c r="T227" s="697"/>
      <c r="U227" s="190"/>
      <c r="V227" s="190"/>
      <c r="W227" s="190"/>
      <c r="X227" s="190"/>
      <c r="Y227" s="190"/>
      <c r="Z227" s="190"/>
      <c r="AA227" s="190"/>
      <c r="AB227" s="190"/>
      <c r="AC227" s="190"/>
      <c r="AD227" s="190"/>
      <c r="AE227" s="190"/>
      <c r="AF227" s="190"/>
      <c r="AG227" s="190"/>
      <c r="AH227" s="190"/>
      <c r="AI227" s="190"/>
      <c r="AJ227" s="190"/>
      <c r="AK227" s="190"/>
      <c r="AL227" s="190"/>
      <c r="AM227" s="190"/>
      <c r="AN227" s="190"/>
      <c r="AO227" s="190"/>
      <c r="AP227" s="190"/>
      <c r="AQ227" s="190"/>
      <c r="AR227" s="190"/>
      <c r="AS227" s="190"/>
      <c r="AT227" s="695"/>
      <c r="AU227" s="190"/>
      <c r="AV227" s="190"/>
      <c r="AW227" s="695"/>
      <c r="AX227" s="190"/>
      <c r="AY227" s="190"/>
      <c r="AZ227" s="190"/>
      <c r="BA227" s="190"/>
      <c r="BB227" s="190"/>
      <c r="BC227" s="190"/>
      <c r="BD227" s="190"/>
      <c r="BE227" s="190"/>
      <c r="BF227" s="190"/>
      <c r="BG227" s="190"/>
      <c r="BH227" s="190"/>
      <c r="BI227" s="190"/>
      <c r="BJ227" s="190"/>
      <c r="BK227" s="292"/>
      <c r="BL227" s="462"/>
      <c r="BM227" s="462"/>
      <c r="BN227" s="599"/>
      <c r="BO227" s="292"/>
      <c r="BP227" s="292"/>
      <c r="BQ227" s="292"/>
      <c r="BR227" s="292"/>
      <c r="BS227" s="292"/>
      <c r="BT227" s="292"/>
      <c r="BU227" s="292"/>
      <c r="BV227" s="368"/>
      <c r="BW227" s="368"/>
      <c r="BX227" s="292"/>
      <c r="BY227" s="292"/>
      <c r="BZ227" s="292"/>
    </row>
    <row r="228" spans="1:78" x14ac:dyDescent="0.25">
      <c r="A228" s="464"/>
      <c r="B228" s="464"/>
      <c r="C228" s="464"/>
      <c r="D228" s="464"/>
      <c r="E228" s="464"/>
      <c r="F228" s="465"/>
      <c r="G228" s="465"/>
      <c r="H228" s="292"/>
      <c r="I228" s="190"/>
      <c r="J228" s="190"/>
      <c r="K228" s="190"/>
      <c r="L228" s="292"/>
      <c r="M228" s="190"/>
      <c r="N228" s="461"/>
      <c r="O228" s="461"/>
      <c r="P228" s="695"/>
      <c r="Q228" s="696"/>
      <c r="R228" s="292"/>
      <c r="S228" s="292"/>
      <c r="T228" s="697"/>
      <c r="U228" s="190"/>
      <c r="V228" s="190"/>
      <c r="W228" s="190"/>
      <c r="X228" s="190"/>
      <c r="Y228" s="190"/>
      <c r="Z228" s="190"/>
      <c r="AA228" s="190"/>
      <c r="AB228" s="190"/>
      <c r="AC228" s="190"/>
      <c r="AD228" s="190"/>
      <c r="AE228" s="190"/>
      <c r="AF228" s="190"/>
      <c r="AG228" s="190"/>
      <c r="AH228" s="190"/>
      <c r="AI228" s="190"/>
      <c r="AJ228" s="190"/>
      <c r="AK228" s="190"/>
      <c r="AL228" s="190"/>
      <c r="AM228" s="190"/>
      <c r="AN228" s="190"/>
      <c r="AO228" s="190"/>
      <c r="AP228" s="190"/>
      <c r="AQ228" s="190"/>
      <c r="AR228" s="190"/>
      <c r="AS228" s="190"/>
      <c r="AT228" s="695"/>
      <c r="AU228" s="190"/>
      <c r="AV228" s="190"/>
      <c r="AW228" s="695"/>
      <c r="AX228" s="190"/>
      <c r="AY228" s="190"/>
      <c r="AZ228" s="190"/>
      <c r="BA228" s="190"/>
      <c r="BB228" s="190"/>
      <c r="BC228" s="190"/>
      <c r="BD228" s="190"/>
      <c r="BE228" s="190"/>
      <c r="BF228" s="190"/>
      <c r="BG228" s="190"/>
      <c r="BH228" s="190"/>
      <c r="BI228" s="190"/>
      <c r="BJ228" s="190"/>
      <c r="BK228" s="292"/>
      <c r="BL228" s="462"/>
      <c r="BM228" s="462"/>
      <c r="BN228" s="599"/>
      <c r="BO228" s="292"/>
      <c r="BP228" s="292"/>
      <c r="BQ228" s="292"/>
      <c r="BR228" s="292"/>
      <c r="BS228" s="292"/>
      <c r="BT228" s="292"/>
      <c r="BU228" s="292"/>
      <c r="BV228" s="368"/>
      <c r="BW228" s="368"/>
      <c r="BX228" s="292"/>
      <c r="BY228" s="292"/>
      <c r="BZ228" s="292"/>
    </row>
    <row r="229" spans="1:78" x14ac:dyDescent="0.25">
      <c r="A229" s="464"/>
      <c r="B229" s="464"/>
      <c r="C229" s="464"/>
      <c r="D229" s="464"/>
      <c r="E229" s="464"/>
      <c r="F229" s="465"/>
      <c r="G229" s="465"/>
      <c r="H229" s="292"/>
      <c r="I229" s="190"/>
      <c r="J229" s="190"/>
      <c r="K229" s="190"/>
      <c r="L229" s="292"/>
      <c r="M229" s="190"/>
      <c r="N229" s="461"/>
      <c r="O229" s="461"/>
      <c r="P229" s="695"/>
      <c r="Q229" s="696"/>
      <c r="R229" s="292"/>
      <c r="S229" s="292"/>
      <c r="T229" s="697"/>
      <c r="U229" s="190"/>
      <c r="V229" s="190"/>
      <c r="W229" s="190"/>
      <c r="X229" s="190"/>
      <c r="Y229" s="190"/>
      <c r="Z229" s="190"/>
      <c r="AA229" s="190"/>
      <c r="AB229" s="190"/>
      <c r="AC229" s="190"/>
      <c r="AD229" s="190"/>
      <c r="AE229" s="190"/>
      <c r="AF229" s="190"/>
      <c r="AG229" s="190"/>
      <c r="AH229" s="190"/>
      <c r="AI229" s="190"/>
      <c r="AJ229" s="190"/>
      <c r="AK229" s="190"/>
      <c r="AL229" s="190"/>
      <c r="AM229" s="190"/>
      <c r="AN229" s="190"/>
      <c r="AO229" s="190"/>
      <c r="AP229" s="190"/>
      <c r="AQ229" s="190"/>
      <c r="AR229" s="190"/>
      <c r="AS229" s="190"/>
      <c r="AT229" s="695"/>
      <c r="AU229" s="190"/>
      <c r="AV229" s="190"/>
      <c r="AW229" s="695"/>
      <c r="AX229" s="190"/>
      <c r="AY229" s="190"/>
      <c r="AZ229" s="190"/>
      <c r="BA229" s="190"/>
      <c r="BB229" s="190"/>
      <c r="BC229" s="190"/>
      <c r="BD229" s="190"/>
      <c r="BE229" s="190"/>
      <c r="BF229" s="190"/>
      <c r="BG229" s="190"/>
      <c r="BH229" s="190"/>
      <c r="BI229" s="190"/>
      <c r="BJ229" s="190"/>
      <c r="BK229" s="292"/>
      <c r="BL229" s="462"/>
      <c r="BM229" s="462"/>
      <c r="BN229" s="599"/>
      <c r="BO229" s="292"/>
      <c r="BP229" s="292"/>
      <c r="BQ229" s="292"/>
      <c r="BR229" s="292"/>
      <c r="BS229" s="292"/>
      <c r="BT229" s="292"/>
      <c r="BU229" s="292"/>
      <c r="BV229" s="368"/>
      <c r="BW229" s="368"/>
      <c r="BX229" s="292"/>
      <c r="BY229" s="292"/>
      <c r="BZ229" s="292"/>
    </row>
    <row r="230" spans="1:78" x14ac:dyDescent="0.25">
      <c r="A230" s="464"/>
      <c r="B230" s="464"/>
      <c r="C230" s="464"/>
      <c r="D230" s="464"/>
      <c r="E230" s="464"/>
      <c r="F230" s="465"/>
      <c r="G230" s="465"/>
      <c r="H230" s="292"/>
      <c r="I230" s="190"/>
      <c r="J230" s="190"/>
      <c r="K230" s="190"/>
      <c r="L230" s="292"/>
      <c r="M230" s="190"/>
      <c r="N230" s="461"/>
      <c r="O230" s="461"/>
      <c r="P230" s="695"/>
      <c r="Q230" s="696"/>
      <c r="R230" s="292"/>
      <c r="S230" s="292"/>
      <c r="T230" s="697"/>
      <c r="U230" s="190"/>
      <c r="V230" s="190"/>
      <c r="W230" s="190"/>
      <c r="X230" s="190"/>
      <c r="Y230" s="190"/>
      <c r="Z230" s="190"/>
      <c r="AA230" s="190"/>
      <c r="AB230" s="190"/>
      <c r="AC230" s="190"/>
      <c r="AD230" s="190"/>
      <c r="AE230" s="190"/>
      <c r="AF230" s="190"/>
      <c r="AG230" s="190"/>
      <c r="AH230" s="190"/>
      <c r="AI230" s="190"/>
      <c r="AJ230" s="190"/>
      <c r="AK230" s="190"/>
      <c r="AL230" s="190"/>
      <c r="AM230" s="190"/>
      <c r="AN230" s="190"/>
      <c r="AO230" s="190"/>
      <c r="AP230" s="190"/>
      <c r="AQ230" s="190"/>
      <c r="AR230" s="190"/>
      <c r="AS230" s="190"/>
      <c r="AT230" s="695"/>
      <c r="AU230" s="190"/>
      <c r="AV230" s="190"/>
      <c r="AW230" s="695"/>
      <c r="AX230" s="190"/>
      <c r="AY230" s="190"/>
      <c r="AZ230" s="190"/>
      <c r="BA230" s="190"/>
      <c r="BB230" s="190"/>
      <c r="BC230" s="190"/>
      <c r="BD230" s="190"/>
      <c r="BE230" s="190"/>
      <c r="BF230" s="190"/>
      <c r="BG230" s="190"/>
      <c r="BH230" s="190"/>
      <c r="BI230" s="190"/>
      <c r="BJ230" s="190"/>
      <c r="BK230" s="292"/>
      <c r="BL230" s="462"/>
      <c r="BM230" s="462"/>
      <c r="BN230" s="599"/>
      <c r="BO230" s="292"/>
      <c r="BP230" s="292"/>
      <c r="BQ230" s="292"/>
      <c r="BR230" s="292"/>
      <c r="BS230" s="292"/>
      <c r="BT230" s="292"/>
      <c r="BU230" s="292"/>
      <c r="BV230" s="368"/>
      <c r="BW230" s="368"/>
      <c r="BX230" s="292"/>
      <c r="BY230" s="292"/>
      <c r="BZ230" s="292"/>
    </row>
    <row r="231" spans="1:78" x14ac:dyDescent="0.25">
      <c r="A231" s="464"/>
      <c r="B231" s="464"/>
      <c r="C231" s="464"/>
      <c r="D231" s="464"/>
      <c r="E231" s="464"/>
      <c r="F231" s="465"/>
      <c r="G231" s="465"/>
      <c r="H231" s="292"/>
      <c r="I231" s="190"/>
      <c r="J231" s="190"/>
      <c r="K231" s="190"/>
      <c r="L231" s="292"/>
      <c r="M231" s="190"/>
      <c r="N231" s="461"/>
      <c r="O231" s="461"/>
      <c r="P231" s="695"/>
      <c r="Q231" s="696"/>
      <c r="R231" s="292"/>
      <c r="S231" s="292"/>
      <c r="T231" s="697"/>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695"/>
      <c r="AU231" s="190"/>
      <c r="AV231" s="190"/>
      <c r="AW231" s="695"/>
      <c r="AX231" s="190"/>
      <c r="AY231" s="190"/>
      <c r="AZ231" s="190"/>
      <c r="BA231" s="190"/>
      <c r="BB231" s="190"/>
      <c r="BC231" s="190"/>
      <c r="BD231" s="190"/>
      <c r="BE231" s="190"/>
      <c r="BF231" s="190"/>
      <c r="BG231" s="190"/>
      <c r="BH231" s="190"/>
      <c r="BI231" s="190"/>
      <c r="BJ231" s="190"/>
      <c r="BK231" s="292"/>
      <c r="BL231" s="462"/>
      <c r="BM231" s="462"/>
      <c r="BN231" s="599"/>
      <c r="BO231" s="292"/>
      <c r="BP231" s="292"/>
      <c r="BQ231" s="292"/>
      <c r="BR231" s="292"/>
      <c r="BS231" s="292"/>
      <c r="BT231" s="292"/>
      <c r="BU231" s="292"/>
      <c r="BV231" s="368"/>
      <c r="BW231" s="368"/>
      <c r="BX231" s="292"/>
      <c r="BY231" s="292"/>
      <c r="BZ231" s="292"/>
    </row>
    <row r="232" spans="1:78" x14ac:dyDescent="0.25">
      <c r="A232" s="464"/>
      <c r="B232" s="464"/>
      <c r="C232" s="464"/>
      <c r="D232" s="464"/>
      <c r="E232" s="464"/>
      <c r="F232" s="465"/>
      <c r="G232" s="465"/>
      <c r="H232" s="292"/>
      <c r="I232" s="190"/>
      <c r="J232" s="190"/>
      <c r="K232" s="190"/>
      <c r="L232" s="292"/>
      <c r="M232" s="190"/>
      <c r="N232" s="461"/>
      <c r="O232" s="461"/>
      <c r="P232" s="695"/>
      <c r="Q232" s="696"/>
      <c r="R232" s="292"/>
      <c r="S232" s="292"/>
      <c r="T232" s="697"/>
      <c r="U232" s="190"/>
      <c r="V232" s="190"/>
      <c r="W232" s="190"/>
      <c r="X232" s="190"/>
      <c r="Y232" s="190"/>
      <c r="Z232" s="190"/>
      <c r="AA232" s="190"/>
      <c r="AB232" s="190"/>
      <c r="AC232" s="190"/>
      <c r="AD232" s="190"/>
      <c r="AE232" s="190"/>
      <c r="AF232" s="190"/>
      <c r="AG232" s="190"/>
      <c r="AH232" s="190"/>
      <c r="AI232" s="190"/>
      <c r="AJ232" s="190"/>
      <c r="AK232" s="190"/>
      <c r="AL232" s="190"/>
      <c r="AM232" s="190"/>
      <c r="AN232" s="190"/>
      <c r="AO232" s="190"/>
      <c r="AP232" s="190"/>
      <c r="AQ232" s="190"/>
      <c r="AR232" s="190"/>
      <c r="AS232" s="190"/>
      <c r="AT232" s="695"/>
      <c r="AU232" s="190"/>
      <c r="AV232" s="190"/>
      <c r="AW232" s="695"/>
      <c r="AX232" s="190"/>
      <c r="AY232" s="190"/>
      <c r="AZ232" s="190"/>
      <c r="BA232" s="190"/>
      <c r="BB232" s="190"/>
      <c r="BC232" s="190"/>
      <c r="BD232" s="190"/>
      <c r="BE232" s="190"/>
      <c r="BF232" s="190"/>
      <c r="BG232" s="190"/>
      <c r="BH232" s="190"/>
      <c r="BI232" s="190"/>
      <c r="BJ232" s="190"/>
      <c r="BK232" s="292"/>
      <c r="BL232" s="462"/>
      <c r="BM232" s="462"/>
      <c r="BN232" s="599"/>
      <c r="BO232" s="292"/>
      <c r="BP232" s="292"/>
      <c r="BQ232" s="292"/>
      <c r="BR232" s="292"/>
      <c r="BS232" s="292"/>
      <c r="BT232" s="292"/>
      <c r="BU232" s="292"/>
      <c r="BV232" s="368"/>
      <c r="BW232" s="368"/>
      <c r="BX232" s="292"/>
      <c r="BY232" s="292"/>
      <c r="BZ232" s="292"/>
    </row>
    <row r="233" spans="1:78" x14ac:dyDescent="0.25">
      <c r="A233" s="464"/>
      <c r="B233" s="464"/>
      <c r="C233" s="464"/>
      <c r="D233" s="464"/>
      <c r="E233" s="464"/>
      <c r="F233" s="465"/>
      <c r="G233" s="465"/>
      <c r="H233" s="292"/>
      <c r="I233" s="190"/>
      <c r="J233" s="190"/>
      <c r="K233" s="190"/>
      <c r="L233" s="292"/>
      <c r="M233" s="190"/>
      <c r="N233" s="461"/>
      <c r="O233" s="461"/>
      <c r="P233" s="695"/>
      <c r="Q233" s="696"/>
      <c r="R233" s="292"/>
      <c r="S233" s="292"/>
      <c r="T233" s="697"/>
      <c r="U233" s="190"/>
      <c r="V233" s="190"/>
      <c r="W233" s="190"/>
      <c r="X233" s="190"/>
      <c r="Y233" s="190"/>
      <c r="Z233" s="190"/>
      <c r="AA233" s="190"/>
      <c r="AB233" s="190"/>
      <c r="AC233" s="190"/>
      <c r="AD233" s="190"/>
      <c r="AE233" s="190"/>
      <c r="AF233" s="190"/>
      <c r="AG233" s="190"/>
      <c r="AH233" s="190"/>
      <c r="AI233" s="190"/>
      <c r="AJ233" s="190"/>
      <c r="AK233" s="190"/>
      <c r="AL233" s="190"/>
      <c r="AM233" s="190"/>
      <c r="AN233" s="190"/>
      <c r="AO233" s="190"/>
      <c r="AP233" s="190"/>
      <c r="AQ233" s="190"/>
      <c r="AR233" s="190"/>
      <c r="AS233" s="190"/>
      <c r="AT233" s="695"/>
      <c r="AU233" s="190"/>
      <c r="AV233" s="190"/>
      <c r="AW233" s="695"/>
      <c r="AX233" s="190"/>
      <c r="AY233" s="190"/>
      <c r="AZ233" s="190"/>
      <c r="BA233" s="190"/>
      <c r="BB233" s="190"/>
      <c r="BC233" s="190"/>
      <c r="BD233" s="190"/>
      <c r="BE233" s="190"/>
      <c r="BF233" s="190"/>
      <c r="BG233" s="190"/>
      <c r="BH233" s="190"/>
      <c r="BI233" s="190"/>
      <c r="BJ233" s="190"/>
      <c r="BK233" s="292"/>
      <c r="BL233" s="462"/>
      <c r="BM233" s="462"/>
      <c r="BN233" s="599"/>
      <c r="BO233" s="292"/>
      <c r="BP233" s="292"/>
      <c r="BQ233" s="292"/>
      <c r="BR233" s="292"/>
      <c r="BS233" s="292"/>
      <c r="BT233" s="292"/>
      <c r="BU233" s="292"/>
      <c r="BV233" s="368"/>
      <c r="BW233" s="368"/>
      <c r="BX233" s="292"/>
      <c r="BY233" s="292"/>
      <c r="BZ233" s="292"/>
    </row>
    <row r="234" spans="1:78" x14ac:dyDescent="0.25">
      <c r="A234" s="464"/>
      <c r="B234" s="464"/>
      <c r="C234" s="464"/>
      <c r="D234" s="464"/>
      <c r="E234" s="464"/>
      <c r="F234" s="465"/>
      <c r="G234" s="465"/>
      <c r="H234" s="292"/>
      <c r="I234" s="190"/>
      <c r="J234" s="190"/>
      <c r="K234" s="190"/>
      <c r="L234" s="292"/>
      <c r="M234" s="190"/>
      <c r="N234" s="461"/>
      <c r="O234" s="461"/>
      <c r="P234" s="695"/>
      <c r="Q234" s="696"/>
      <c r="R234" s="292"/>
      <c r="S234" s="292"/>
      <c r="T234" s="697"/>
      <c r="U234" s="190"/>
      <c r="V234" s="190"/>
      <c r="W234" s="190"/>
      <c r="X234" s="190"/>
      <c r="Y234" s="190"/>
      <c r="Z234" s="190"/>
      <c r="AA234" s="190"/>
      <c r="AB234" s="190"/>
      <c r="AC234" s="190"/>
      <c r="AD234" s="190"/>
      <c r="AE234" s="190"/>
      <c r="AF234" s="190"/>
      <c r="AG234" s="190"/>
      <c r="AH234" s="190"/>
      <c r="AI234" s="190"/>
      <c r="AJ234" s="190"/>
      <c r="AK234" s="190"/>
      <c r="AL234" s="190"/>
      <c r="AM234" s="190"/>
      <c r="AN234" s="190"/>
      <c r="AO234" s="190"/>
      <c r="AP234" s="190"/>
      <c r="AQ234" s="190"/>
      <c r="AR234" s="190"/>
      <c r="AS234" s="190"/>
      <c r="AT234" s="695"/>
      <c r="AU234" s="190"/>
      <c r="AV234" s="190"/>
      <c r="AW234" s="695"/>
      <c r="AX234" s="190"/>
      <c r="AY234" s="190"/>
      <c r="AZ234" s="190"/>
      <c r="BA234" s="190"/>
      <c r="BB234" s="190"/>
      <c r="BC234" s="190"/>
      <c r="BD234" s="190"/>
      <c r="BE234" s="190"/>
      <c r="BF234" s="190"/>
      <c r="BG234" s="190"/>
      <c r="BH234" s="190"/>
      <c r="BI234" s="190"/>
      <c r="BJ234" s="190"/>
      <c r="BK234" s="292"/>
      <c r="BL234" s="462"/>
      <c r="BM234" s="462"/>
      <c r="BN234" s="599"/>
      <c r="BO234" s="292"/>
      <c r="BP234" s="292"/>
      <c r="BQ234" s="292"/>
      <c r="BR234" s="292"/>
      <c r="BS234" s="292"/>
      <c r="BT234" s="292"/>
      <c r="BU234" s="292"/>
      <c r="BV234" s="368"/>
      <c r="BW234" s="368"/>
      <c r="BX234" s="292"/>
      <c r="BY234" s="292"/>
      <c r="BZ234" s="292"/>
    </row>
    <row r="235" spans="1:78" x14ac:dyDescent="0.25">
      <c r="A235" s="464"/>
      <c r="B235" s="464"/>
      <c r="C235" s="464"/>
      <c r="D235" s="464"/>
      <c r="E235" s="464"/>
      <c r="F235" s="465"/>
      <c r="G235" s="465"/>
      <c r="H235" s="292"/>
      <c r="I235" s="190"/>
      <c r="J235" s="190"/>
      <c r="K235" s="190"/>
      <c r="L235" s="292"/>
      <c r="M235" s="190"/>
      <c r="N235" s="461"/>
      <c r="O235" s="461"/>
      <c r="P235" s="695"/>
      <c r="Q235" s="696"/>
      <c r="R235" s="292"/>
      <c r="S235" s="292"/>
      <c r="T235" s="697"/>
      <c r="U235" s="190"/>
      <c r="V235" s="190"/>
      <c r="W235" s="190"/>
      <c r="X235" s="190"/>
      <c r="Y235" s="190"/>
      <c r="Z235" s="190"/>
      <c r="AA235" s="190"/>
      <c r="AB235" s="190"/>
      <c r="AC235" s="190"/>
      <c r="AD235" s="190"/>
      <c r="AE235" s="190"/>
      <c r="AF235" s="190"/>
      <c r="AG235" s="190"/>
      <c r="AH235" s="190"/>
      <c r="AI235" s="190"/>
      <c r="AJ235" s="190"/>
      <c r="AK235" s="190"/>
      <c r="AL235" s="190"/>
      <c r="AM235" s="190"/>
      <c r="AN235" s="190"/>
      <c r="AO235" s="190"/>
      <c r="AP235" s="190"/>
      <c r="AQ235" s="190"/>
      <c r="AR235" s="190"/>
      <c r="AS235" s="190"/>
      <c r="AT235" s="695"/>
      <c r="AU235" s="190"/>
      <c r="AV235" s="190"/>
      <c r="AW235" s="695"/>
      <c r="AX235" s="190"/>
      <c r="AY235" s="190"/>
      <c r="AZ235" s="190"/>
      <c r="BA235" s="190"/>
      <c r="BB235" s="190"/>
      <c r="BC235" s="190"/>
      <c r="BD235" s="190"/>
      <c r="BE235" s="190"/>
      <c r="BF235" s="190"/>
      <c r="BG235" s="190"/>
      <c r="BH235" s="190"/>
      <c r="BI235" s="190"/>
      <c r="BJ235" s="190"/>
      <c r="BK235" s="292"/>
      <c r="BL235" s="462"/>
      <c r="BM235" s="462"/>
      <c r="BN235" s="599"/>
      <c r="BO235" s="292"/>
      <c r="BP235" s="292"/>
      <c r="BQ235" s="292"/>
      <c r="BR235" s="292"/>
      <c r="BS235" s="292"/>
      <c r="BT235" s="292"/>
      <c r="BU235" s="292"/>
      <c r="BV235" s="368"/>
      <c r="BW235" s="368"/>
      <c r="BX235" s="292"/>
      <c r="BY235" s="292"/>
      <c r="BZ235" s="292"/>
    </row>
    <row r="236" spans="1:78" x14ac:dyDescent="0.25">
      <c r="A236" s="464"/>
      <c r="B236" s="464"/>
      <c r="C236" s="464"/>
      <c r="D236" s="464"/>
      <c r="E236" s="464"/>
      <c r="F236" s="465"/>
      <c r="G236" s="465"/>
      <c r="H236" s="292"/>
      <c r="I236" s="190"/>
      <c r="J236" s="190"/>
      <c r="K236" s="190"/>
      <c r="L236" s="292"/>
      <c r="M236" s="190"/>
      <c r="N236" s="461"/>
      <c r="O236" s="461"/>
      <c r="P236" s="695"/>
      <c r="Q236" s="696"/>
      <c r="R236" s="292"/>
      <c r="S236" s="292"/>
      <c r="T236" s="697"/>
      <c r="U236" s="190"/>
      <c r="V236" s="190"/>
      <c r="W236" s="190"/>
      <c r="X236" s="190"/>
      <c r="Y236" s="190"/>
      <c r="Z236" s="190"/>
      <c r="AA236" s="190"/>
      <c r="AB236" s="190"/>
      <c r="AC236" s="190"/>
      <c r="AD236" s="190"/>
      <c r="AE236" s="190"/>
      <c r="AF236" s="190"/>
      <c r="AG236" s="190"/>
      <c r="AH236" s="190"/>
      <c r="AI236" s="190"/>
      <c r="AJ236" s="190"/>
      <c r="AK236" s="190"/>
      <c r="AL236" s="190"/>
      <c r="AM236" s="190"/>
      <c r="AN236" s="190"/>
      <c r="AO236" s="190"/>
      <c r="AP236" s="190"/>
      <c r="AQ236" s="190"/>
      <c r="AR236" s="190"/>
      <c r="AS236" s="190"/>
      <c r="AT236" s="695"/>
      <c r="AU236" s="190"/>
      <c r="AV236" s="190"/>
      <c r="AW236" s="695"/>
      <c r="AX236" s="190"/>
      <c r="AY236" s="190"/>
      <c r="AZ236" s="190"/>
      <c r="BA236" s="190"/>
      <c r="BB236" s="190"/>
      <c r="BC236" s="190"/>
      <c r="BD236" s="190"/>
      <c r="BE236" s="190"/>
      <c r="BF236" s="190"/>
      <c r="BG236" s="190"/>
      <c r="BH236" s="190"/>
      <c r="BI236" s="190"/>
      <c r="BJ236" s="190"/>
      <c r="BK236" s="292"/>
      <c r="BL236" s="462"/>
      <c r="BM236" s="462"/>
      <c r="BN236" s="599"/>
      <c r="BO236" s="292"/>
      <c r="BP236" s="292"/>
      <c r="BQ236" s="292"/>
      <c r="BR236" s="292"/>
      <c r="BS236" s="292"/>
      <c r="BT236" s="292"/>
      <c r="BU236" s="292"/>
      <c r="BV236" s="368"/>
      <c r="BW236" s="368"/>
      <c r="BX236" s="292"/>
      <c r="BY236" s="292"/>
      <c r="BZ236" s="292"/>
    </row>
    <row r="237" spans="1:78" x14ac:dyDescent="0.25">
      <c r="A237" s="464"/>
      <c r="B237" s="464"/>
      <c r="C237" s="464"/>
      <c r="D237" s="464"/>
      <c r="E237" s="464"/>
      <c r="F237" s="465"/>
      <c r="G237" s="465"/>
      <c r="H237" s="292"/>
      <c r="I237" s="190"/>
      <c r="J237" s="190"/>
      <c r="K237" s="190"/>
      <c r="L237" s="292"/>
      <c r="M237" s="190"/>
      <c r="N237" s="461"/>
      <c r="O237" s="461"/>
      <c r="P237" s="695"/>
      <c r="Q237" s="696"/>
      <c r="R237" s="292"/>
      <c r="S237" s="292"/>
      <c r="T237" s="697"/>
      <c r="U237" s="190"/>
      <c r="V237" s="190"/>
      <c r="W237" s="190"/>
      <c r="X237" s="190"/>
      <c r="Y237" s="190"/>
      <c r="Z237" s="190"/>
      <c r="AA237" s="190"/>
      <c r="AB237" s="190"/>
      <c r="AC237" s="190"/>
      <c r="AD237" s="190"/>
      <c r="AE237" s="190"/>
      <c r="AF237" s="190"/>
      <c r="AG237" s="190"/>
      <c r="AH237" s="190"/>
      <c r="AI237" s="190"/>
      <c r="AJ237" s="190"/>
      <c r="AK237" s="190"/>
      <c r="AL237" s="190"/>
      <c r="AM237" s="190"/>
      <c r="AN237" s="190"/>
      <c r="AO237" s="190"/>
      <c r="AP237" s="190"/>
      <c r="AQ237" s="190"/>
      <c r="AR237" s="190"/>
      <c r="AS237" s="190"/>
      <c r="AT237" s="695"/>
      <c r="AU237" s="190"/>
      <c r="AV237" s="190"/>
      <c r="AW237" s="695"/>
      <c r="AX237" s="190"/>
      <c r="AY237" s="190"/>
      <c r="AZ237" s="190"/>
      <c r="BA237" s="190"/>
      <c r="BB237" s="190"/>
      <c r="BC237" s="190"/>
      <c r="BD237" s="190"/>
      <c r="BE237" s="190"/>
      <c r="BF237" s="190"/>
      <c r="BG237" s="190"/>
      <c r="BH237" s="190"/>
      <c r="BI237" s="190"/>
      <c r="BJ237" s="190"/>
      <c r="BK237" s="292"/>
      <c r="BL237" s="462"/>
      <c r="BM237" s="462"/>
      <c r="BN237" s="599"/>
      <c r="BO237" s="292"/>
      <c r="BP237" s="292"/>
      <c r="BQ237" s="292"/>
      <c r="BR237" s="292"/>
      <c r="BS237" s="292"/>
      <c r="BT237" s="292"/>
      <c r="BU237" s="292"/>
      <c r="BV237" s="368"/>
      <c r="BW237" s="368"/>
      <c r="BX237" s="292"/>
      <c r="BY237" s="292"/>
      <c r="BZ237" s="292"/>
    </row>
    <row r="238" spans="1:78" x14ac:dyDescent="0.25">
      <c r="A238" s="464"/>
      <c r="B238" s="464"/>
      <c r="C238" s="464"/>
      <c r="D238" s="464"/>
      <c r="E238" s="464"/>
      <c r="F238" s="465"/>
      <c r="G238" s="465"/>
      <c r="H238" s="292"/>
      <c r="I238" s="190"/>
      <c r="J238" s="190"/>
      <c r="K238" s="190"/>
      <c r="L238" s="292"/>
      <c r="M238" s="190"/>
      <c r="N238" s="461"/>
      <c r="O238" s="461"/>
      <c r="P238" s="695"/>
      <c r="Q238" s="696"/>
      <c r="R238" s="292"/>
      <c r="S238" s="292"/>
      <c r="T238" s="697"/>
      <c r="U238" s="190"/>
      <c r="V238" s="190"/>
      <c r="W238" s="190"/>
      <c r="X238" s="190"/>
      <c r="Y238" s="190"/>
      <c r="Z238" s="190"/>
      <c r="AA238" s="190"/>
      <c r="AB238" s="190"/>
      <c r="AC238" s="190"/>
      <c r="AD238" s="190"/>
      <c r="AE238" s="190"/>
      <c r="AF238" s="190"/>
      <c r="AG238" s="190"/>
      <c r="AH238" s="190"/>
      <c r="AI238" s="190"/>
      <c r="AJ238" s="190"/>
      <c r="AK238" s="190"/>
      <c r="AL238" s="190"/>
      <c r="AM238" s="190"/>
      <c r="AN238" s="190"/>
      <c r="AO238" s="190"/>
      <c r="AP238" s="190"/>
      <c r="AQ238" s="190"/>
      <c r="AR238" s="190"/>
      <c r="AS238" s="190"/>
      <c r="AT238" s="695"/>
      <c r="AU238" s="190"/>
      <c r="AV238" s="190"/>
      <c r="AW238" s="695"/>
      <c r="AX238" s="190"/>
      <c r="AY238" s="190"/>
      <c r="AZ238" s="190"/>
      <c r="BA238" s="190"/>
      <c r="BB238" s="190"/>
      <c r="BC238" s="190"/>
      <c r="BD238" s="190"/>
      <c r="BE238" s="190"/>
      <c r="BF238" s="190"/>
      <c r="BG238" s="190"/>
      <c r="BH238" s="190"/>
      <c r="BI238" s="190"/>
      <c r="BJ238" s="190"/>
      <c r="BK238" s="292"/>
      <c r="BL238" s="462"/>
      <c r="BM238" s="462"/>
      <c r="BN238" s="599"/>
      <c r="BO238" s="292"/>
      <c r="BP238" s="292"/>
      <c r="BQ238" s="292"/>
      <c r="BR238" s="292"/>
      <c r="BS238" s="292"/>
      <c r="BT238" s="292"/>
      <c r="BU238" s="292"/>
      <c r="BV238" s="368"/>
      <c r="BW238" s="368"/>
      <c r="BX238" s="292"/>
      <c r="BY238" s="292"/>
      <c r="BZ238" s="292"/>
    </row>
    <row r="239" spans="1:78" x14ac:dyDescent="0.25">
      <c r="A239" s="464"/>
      <c r="B239" s="464"/>
      <c r="C239" s="464"/>
      <c r="D239" s="464"/>
      <c r="E239" s="464"/>
      <c r="F239" s="465"/>
      <c r="G239" s="465"/>
      <c r="H239" s="292"/>
      <c r="I239" s="190"/>
      <c r="J239" s="190"/>
      <c r="K239" s="190"/>
      <c r="L239" s="292"/>
      <c r="M239" s="190"/>
      <c r="N239" s="461"/>
      <c r="O239" s="461"/>
      <c r="P239" s="695"/>
      <c r="Q239" s="696"/>
      <c r="R239" s="292"/>
      <c r="S239" s="292"/>
      <c r="T239" s="697"/>
      <c r="U239" s="190"/>
      <c r="V239" s="190"/>
      <c r="W239" s="190"/>
      <c r="X239" s="190"/>
      <c r="Y239" s="190"/>
      <c r="Z239" s="190"/>
      <c r="AA239" s="190"/>
      <c r="AB239" s="190"/>
      <c r="AC239" s="190"/>
      <c r="AD239" s="190"/>
      <c r="AE239" s="190"/>
      <c r="AF239" s="190"/>
      <c r="AG239" s="190"/>
      <c r="AH239" s="190"/>
      <c r="AI239" s="190"/>
      <c r="AJ239" s="190"/>
      <c r="AK239" s="190"/>
      <c r="AL239" s="190"/>
      <c r="AM239" s="190"/>
      <c r="AN239" s="190"/>
      <c r="AO239" s="190"/>
      <c r="AP239" s="190"/>
      <c r="AQ239" s="190"/>
      <c r="AR239" s="190"/>
      <c r="AS239" s="190"/>
      <c r="AT239" s="695"/>
      <c r="AU239" s="190"/>
      <c r="AV239" s="190"/>
      <c r="AW239" s="695"/>
      <c r="AX239" s="190"/>
      <c r="AY239" s="190"/>
      <c r="AZ239" s="190"/>
      <c r="BA239" s="190"/>
      <c r="BB239" s="190"/>
      <c r="BC239" s="190"/>
      <c r="BD239" s="190"/>
      <c r="BE239" s="190"/>
      <c r="BF239" s="190"/>
      <c r="BG239" s="190"/>
      <c r="BH239" s="190"/>
      <c r="BI239" s="190"/>
      <c r="BJ239" s="190"/>
      <c r="BK239" s="292"/>
      <c r="BL239" s="462"/>
      <c r="BM239" s="462"/>
      <c r="BN239" s="599"/>
      <c r="BO239" s="292"/>
      <c r="BP239" s="292"/>
      <c r="BQ239" s="292"/>
      <c r="BR239" s="292"/>
      <c r="BS239" s="292"/>
      <c r="BT239" s="292"/>
      <c r="BU239" s="292"/>
      <c r="BV239" s="368"/>
      <c r="BW239" s="368"/>
      <c r="BX239" s="292"/>
      <c r="BY239" s="292"/>
      <c r="BZ239" s="292"/>
    </row>
    <row r="240" spans="1:78" x14ac:dyDescent="0.25">
      <c r="A240" s="464"/>
      <c r="B240" s="464"/>
      <c r="C240" s="464"/>
      <c r="D240" s="464"/>
      <c r="E240" s="464"/>
      <c r="F240" s="465"/>
      <c r="G240" s="465"/>
      <c r="H240" s="292"/>
      <c r="I240" s="190"/>
      <c r="J240" s="190"/>
      <c r="K240" s="190"/>
      <c r="L240" s="292"/>
      <c r="M240" s="190"/>
      <c r="N240" s="461"/>
      <c r="O240" s="461"/>
      <c r="P240" s="695"/>
      <c r="Q240" s="696"/>
      <c r="R240" s="292"/>
      <c r="S240" s="292"/>
      <c r="T240" s="697"/>
      <c r="U240" s="190"/>
      <c r="V240" s="190"/>
      <c r="W240" s="190"/>
      <c r="X240" s="190"/>
      <c r="Y240" s="190"/>
      <c r="Z240" s="190"/>
      <c r="AA240" s="190"/>
      <c r="AB240" s="190"/>
      <c r="AC240" s="190"/>
      <c r="AD240" s="190"/>
      <c r="AE240" s="190"/>
      <c r="AF240" s="190"/>
      <c r="AG240" s="190"/>
      <c r="AH240" s="190"/>
      <c r="AI240" s="190"/>
      <c r="AJ240" s="190"/>
      <c r="AK240" s="190"/>
      <c r="AL240" s="190"/>
      <c r="AM240" s="190"/>
      <c r="AN240" s="190"/>
      <c r="AO240" s="190"/>
      <c r="AP240" s="190"/>
      <c r="AQ240" s="190"/>
      <c r="AR240" s="190"/>
      <c r="AS240" s="190"/>
      <c r="AT240" s="695"/>
      <c r="AU240" s="190"/>
      <c r="AV240" s="190"/>
      <c r="AW240" s="695"/>
      <c r="AX240" s="190"/>
      <c r="AY240" s="190"/>
      <c r="AZ240" s="190"/>
      <c r="BA240" s="190"/>
      <c r="BB240" s="190"/>
      <c r="BC240" s="190"/>
      <c r="BD240" s="190"/>
      <c r="BE240" s="190"/>
      <c r="BF240" s="190"/>
      <c r="BG240" s="190"/>
      <c r="BH240" s="190"/>
      <c r="BI240" s="190"/>
      <c r="BJ240" s="190"/>
      <c r="BK240" s="292"/>
      <c r="BL240" s="462"/>
      <c r="BM240" s="462"/>
      <c r="BN240" s="599"/>
      <c r="BO240" s="292"/>
      <c r="BP240" s="292"/>
      <c r="BQ240" s="292"/>
      <c r="BR240" s="292"/>
      <c r="BS240" s="292"/>
      <c r="BT240" s="292"/>
      <c r="BU240" s="292"/>
      <c r="BV240" s="368"/>
      <c r="BW240" s="368"/>
      <c r="BX240" s="292"/>
      <c r="BY240" s="292"/>
      <c r="BZ240" s="292"/>
    </row>
    <row r="241" spans="1:78" x14ac:dyDescent="0.25">
      <c r="A241" s="464"/>
      <c r="B241" s="464"/>
      <c r="C241" s="464"/>
      <c r="D241" s="464"/>
      <c r="E241" s="464"/>
      <c r="F241" s="465"/>
      <c r="G241" s="465"/>
      <c r="H241" s="292"/>
      <c r="I241" s="190"/>
      <c r="J241" s="190"/>
      <c r="K241" s="190"/>
      <c r="L241" s="292"/>
      <c r="M241" s="190"/>
      <c r="N241" s="461"/>
      <c r="O241" s="461"/>
      <c r="P241" s="695"/>
      <c r="Q241" s="696"/>
      <c r="R241" s="292"/>
      <c r="S241" s="292"/>
      <c r="T241" s="697"/>
      <c r="U241" s="190"/>
      <c r="V241" s="190"/>
      <c r="W241" s="190"/>
      <c r="X241" s="190"/>
      <c r="Y241" s="190"/>
      <c r="Z241" s="190"/>
      <c r="AA241" s="190"/>
      <c r="AB241" s="190"/>
      <c r="AC241" s="190"/>
      <c r="AD241" s="190"/>
      <c r="AE241" s="190"/>
      <c r="AF241" s="190"/>
      <c r="AG241" s="190"/>
      <c r="AH241" s="190"/>
      <c r="AI241" s="190"/>
      <c r="AJ241" s="190"/>
      <c r="AK241" s="190"/>
      <c r="AL241" s="190"/>
      <c r="AM241" s="190"/>
      <c r="AN241" s="190"/>
      <c r="AO241" s="190"/>
      <c r="AP241" s="190"/>
      <c r="AQ241" s="190"/>
      <c r="AR241" s="190"/>
      <c r="AS241" s="190"/>
      <c r="AT241" s="695"/>
      <c r="AU241" s="190"/>
      <c r="AV241" s="190"/>
      <c r="AW241" s="695"/>
      <c r="AX241" s="190"/>
      <c r="AY241" s="190"/>
      <c r="AZ241" s="190"/>
      <c r="BA241" s="190"/>
      <c r="BB241" s="190"/>
      <c r="BC241" s="190"/>
      <c r="BD241" s="190"/>
      <c r="BE241" s="190"/>
      <c r="BF241" s="190"/>
      <c r="BG241" s="190"/>
      <c r="BH241" s="190"/>
      <c r="BI241" s="190"/>
      <c r="BJ241" s="190"/>
      <c r="BK241" s="292"/>
      <c r="BL241" s="462"/>
      <c r="BM241" s="462"/>
      <c r="BN241" s="599"/>
      <c r="BO241" s="292"/>
      <c r="BP241" s="292"/>
      <c r="BQ241" s="292"/>
      <c r="BR241" s="292"/>
      <c r="BS241" s="292"/>
      <c r="BT241" s="292"/>
      <c r="BU241" s="292"/>
      <c r="BV241" s="368"/>
      <c r="BW241" s="368"/>
      <c r="BX241" s="292"/>
      <c r="BY241" s="292"/>
      <c r="BZ241" s="292"/>
    </row>
    <row r="242" spans="1:78" x14ac:dyDescent="0.25">
      <c r="A242" s="464"/>
      <c r="B242" s="464"/>
      <c r="C242" s="464"/>
      <c r="D242" s="464"/>
      <c r="E242" s="464"/>
      <c r="F242" s="465"/>
      <c r="G242" s="465"/>
      <c r="H242" s="292"/>
      <c r="I242" s="190"/>
      <c r="J242" s="190"/>
      <c r="K242" s="190"/>
      <c r="L242" s="292"/>
      <c r="M242" s="190"/>
      <c r="N242" s="461"/>
      <c r="O242" s="461"/>
      <c r="P242" s="695"/>
      <c r="Q242" s="696"/>
      <c r="R242" s="292"/>
      <c r="S242" s="292"/>
      <c r="T242" s="697"/>
      <c r="U242" s="190"/>
      <c r="V242" s="190"/>
      <c r="W242" s="190"/>
      <c r="X242" s="190"/>
      <c r="Y242" s="190"/>
      <c r="Z242" s="190"/>
      <c r="AA242" s="190"/>
      <c r="AB242" s="190"/>
      <c r="AC242" s="190"/>
      <c r="AD242" s="190"/>
      <c r="AE242" s="190"/>
      <c r="AF242" s="190"/>
      <c r="AG242" s="190"/>
      <c r="AH242" s="190"/>
      <c r="AI242" s="190"/>
      <c r="AJ242" s="190"/>
      <c r="AK242" s="190"/>
      <c r="AL242" s="190"/>
      <c r="AM242" s="190"/>
      <c r="AN242" s="190"/>
      <c r="AO242" s="190"/>
      <c r="AP242" s="190"/>
      <c r="AQ242" s="190"/>
      <c r="AR242" s="190"/>
      <c r="AS242" s="190"/>
      <c r="AT242" s="695"/>
      <c r="AU242" s="190"/>
      <c r="AV242" s="190"/>
      <c r="AW242" s="695"/>
      <c r="AX242" s="190"/>
      <c r="AY242" s="190"/>
      <c r="AZ242" s="190"/>
      <c r="BA242" s="190"/>
      <c r="BB242" s="190"/>
      <c r="BC242" s="190"/>
      <c r="BD242" s="190"/>
      <c r="BE242" s="190"/>
      <c r="BF242" s="190"/>
      <c r="BG242" s="190"/>
      <c r="BH242" s="190"/>
      <c r="BI242" s="190"/>
      <c r="BJ242" s="190"/>
      <c r="BK242" s="292"/>
      <c r="BL242" s="462"/>
      <c r="BM242" s="462"/>
      <c r="BN242" s="599"/>
      <c r="BO242" s="292"/>
      <c r="BP242" s="292"/>
      <c r="BQ242" s="292"/>
      <c r="BR242" s="292"/>
      <c r="BS242" s="292"/>
      <c r="BT242" s="292"/>
      <c r="BU242" s="292"/>
      <c r="BV242" s="368"/>
      <c r="BW242" s="368"/>
      <c r="BX242" s="292"/>
      <c r="BY242" s="292"/>
      <c r="BZ242" s="292"/>
    </row>
    <row r="243" spans="1:78" x14ac:dyDescent="0.25">
      <c r="A243" s="464"/>
      <c r="B243" s="464"/>
      <c r="C243" s="464"/>
      <c r="D243" s="464"/>
      <c r="E243" s="464"/>
      <c r="F243" s="465"/>
      <c r="G243" s="465"/>
      <c r="H243" s="292"/>
      <c r="I243" s="190"/>
      <c r="J243" s="190"/>
      <c r="K243" s="190"/>
      <c r="L243" s="292"/>
      <c r="M243" s="190"/>
      <c r="N243" s="461"/>
      <c r="O243" s="461"/>
      <c r="P243" s="695"/>
      <c r="Q243" s="696"/>
      <c r="R243" s="292"/>
      <c r="S243" s="292"/>
      <c r="T243" s="697"/>
      <c r="U243" s="190"/>
      <c r="V243" s="190"/>
      <c r="W243" s="190"/>
      <c r="X243" s="190"/>
      <c r="Y243" s="190"/>
      <c r="Z243" s="190"/>
      <c r="AA243" s="190"/>
      <c r="AB243" s="190"/>
      <c r="AC243" s="190"/>
      <c r="AD243" s="190"/>
      <c r="AE243" s="190"/>
      <c r="AF243" s="190"/>
      <c r="AG243" s="190"/>
      <c r="AH243" s="190"/>
      <c r="AI243" s="190"/>
      <c r="AJ243" s="190"/>
      <c r="AK243" s="190"/>
      <c r="AL243" s="190"/>
      <c r="AM243" s="190"/>
      <c r="AN243" s="190"/>
      <c r="AO243" s="190"/>
      <c r="AP243" s="190"/>
      <c r="AQ243" s="190"/>
      <c r="AR243" s="190"/>
      <c r="AS243" s="190"/>
      <c r="AT243" s="695"/>
      <c r="AU243" s="190"/>
      <c r="AV243" s="190"/>
      <c r="AW243" s="695"/>
      <c r="AX243" s="190"/>
      <c r="AY243" s="190"/>
      <c r="AZ243" s="190"/>
      <c r="BA243" s="190"/>
      <c r="BB243" s="190"/>
      <c r="BC243" s="190"/>
      <c r="BD243" s="190"/>
      <c r="BE243" s="190"/>
      <c r="BF243" s="190"/>
      <c r="BG243" s="190"/>
      <c r="BH243" s="190"/>
      <c r="BI243" s="190"/>
      <c r="BJ243" s="190"/>
      <c r="BK243" s="292"/>
      <c r="BL243" s="462"/>
      <c r="BM243" s="462"/>
      <c r="BN243" s="599"/>
      <c r="BO243" s="292"/>
      <c r="BP243" s="292"/>
      <c r="BQ243" s="292"/>
      <c r="BR243" s="292"/>
      <c r="BS243" s="292"/>
      <c r="BT243" s="292"/>
      <c r="BU243" s="292"/>
      <c r="BV243" s="368"/>
      <c r="BW243" s="368"/>
      <c r="BX243" s="292"/>
      <c r="BY243" s="292"/>
      <c r="BZ243" s="292"/>
    </row>
    <row r="244" spans="1:78" x14ac:dyDescent="0.25">
      <c r="A244" s="464"/>
      <c r="B244" s="464"/>
      <c r="C244" s="464"/>
      <c r="D244" s="464"/>
      <c r="E244" s="464"/>
      <c r="F244" s="465"/>
      <c r="G244" s="465"/>
      <c r="H244" s="292"/>
      <c r="I244" s="190"/>
      <c r="J244" s="190"/>
      <c r="K244" s="190"/>
      <c r="L244" s="292"/>
      <c r="M244" s="190"/>
      <c r="N244" s="461"/>
      <c r="O244" s="461"/>
      <c r="P244" s="695"/>
      <c r="Q244" s="696"/>
      <c r="R244" s="292"/>
      <c r="S244" s="292"/>
      <c r="T244" s="697"/>
      <c r="U244" s="190"/>
      <c r="V244" s="190"/>
      <c r="W244" s="190"/>
      <c r="X244" s="190"/>
      <c r="Y244" s="190"/>
      <c r="Z244" s="190"/>
      <c r="AA244" s="190"/>
      <c r="AB244" s="190"/>
      <c r="AC244" s="190"/>
      <c r="AD244" s="190"/>
      <c r="AE244" s="190"/>
      <c r="AF244" s="190"/>
      <c r="AG244" s="190"/>
      <c r="AH244" s="190"/>
      <c r="AI244" s="190"/>
      <c r="AJ244" s="190"/>
      <c r="AK244" s="190"/>
      <c r="AL244" s="190"/>
      <c r="AM244" s="190"/>
      <c r="AN244" s="190"/>
      <c r="AO244" s="190"/>
      <c r="AP244" s="190"/>
      <c r="AQ244" s="190"/>
      <c r="AR244" s="190"/>
      <c r="AS244" s="190"/>
      <c r="AT244" s="695"/>
      <c r="AU244" s="190"/>
      <c r="AV244" s="190"/>
      <c r="AW244" s="695"/>
      <c r="AX244" s="190"/>
      <c r="AY244" s="190"/>
      <c r="AZ244" s="190"/>
      <c r="BA244" s="190"/>
      <c r="BB244" s="190"/>
      <c r="BC244" s="190"/>
      <c r="BD244" s="190"/>
      <c r="BE244" s="190"/>
      <c r="BF244" s="190"/>
      <c r="BG244" s="190"/>
      <c r="BH244" s="190"/>
      <c r="BI244" s="190"/>
      <c r="BJ244" s="190"/>
      <c r="BK244" s="292"/>
      <c r="BL244" s="462"/>
      <c r="BM244" s="462"/>
      <c r="BN244" s="599"/>
      <c r="BO244" s="292"/>
      <c r="BP244" s="292"/>
      <c r="BQ244" s="292"/>
      <c r="BR244" s="292"/>
      <c r="BS244" s="292"/>
      <c r="BT244" s="292"/>
      <c r="BU244" s="292"/>
      <c r="BV244" s="368"/>
      <c r="BW244" s="368"/>
      <c r="BX244" s="292"/>
      <c r="BY244" s="292"/>
      <c r="BZ244" s="292"/>
    </row>
    <row r="245" spans="1:78" x14ac:dyDescent="0.25">
      <c r="A245" s="464"/>
      <c r="B245" s="464"/>
      <c r="C245" s="464"/>
      <c r="D245" s="464"/>
      <c r="E245" s="464"/>
      <c r="F245" s="465"/>
      <c r="G245" s="465"/>
      <c r="H245" s="292"/>
      <c r="I245" s="190"/>
      <c r="J245" s="190"/>
      <c r="K245" s="190"/>
      <c r="L245" s="292"/>
      <c r="M245" s="190"/>
      <c r="N245" s="461"/>
      <c r="O245" s="461"/>
      <c r="P245" s="695"/>
      <c r="Q245" s="696"/>
      <c r="R245" s="292"/>
      <c r="S245" s="292"/>
      <c r="T245" s="697"/>
      <c r="U245" s="190"/>
      <c r="V245" s="190"/>
      <c r="W245" s="190"/>
      <c r="X245" s="190"/>
      <c r="Y245" s="190"/>
      <c r="Z245" s="190"/>
      <c r="AA245" s="190"/>
      <c r="AB245" s="190"/>
      <c r="AC245" s="190"/>
      <c r="AD245" s="190"/>
      <c r="AE245" s="190"/>
      <c r="AF245" s="190"/>
      <c r="AG245" s="190"/>
      <c r="AH245" s="190"/>
      <c r="AI245" s="190"/>
      <c r="AJ245" s="190"/>
      <c r="AK245" s="190"/>
      <c r="AL245" s="190"/>
      <c r="AM245" s="190"/>
      <c r="AN245" s="190"/>
      <c r="AO245" s="190"/>
      <c r="AP245" s="190"/>
      <c r="AQ245" s="190"/>
      <c r="AR245" s="190"/>
      <c r="AS245" s="190"/>
      <c r="AT245" s="695"/>
      <c r="AU245" s="190"/>
      <c r="AV245" s="190"/>
      <c r="AW245" s="695"/>
      <c r="AX245" s="190"/>
      <c r="AY245" s="190"/>
      <c r="AZ245" s="190"/>
      <c r="BA245" s="190"/>
      <c r="BB245" s="190"/>
      <c r="BC245" s="190"/>
      <c r="BD245" s="190"/>
      <c r="BE245" s="190"/>
      <c r="BF245" s="190"/>
      <c r="BG245" s="190"/>
      <c r="BH245" s="190"/>
      <c r="BI245" s="190"/>
      <c r="BJ245" s="190"/>
      <c r="BK245" s="292"/>
      <c r="BL245" s="462"/>
      <c r="BM245" s="462"/>
      <c r="BN245" s="599"/>
      <c r="BO245" s="292"/>
      <c r="BP245" s="292"/>
      <c r="BQ245" s="292"/>
      <c r="BR245" s="292"/>
      <c r="BS245" s="292"/>
      <c r="BT245" s="292"/>
      <c r="BU245" s="292"/>
      <c r="BV245" s="368"/>
      <c r="BW245" s="368"/>
      <c r="BX245" s="292"/>
      <c r="BY245" s="292"/>
      <c r="BZ245" s="292"/>
    </row>
    <row r="246" spans="1:78" x14ac:dyDescent="0.25">
      <c r="A246" s="464"/>
      <c r="B246" s="464"/>
      <c r="C246" s="464"/>
      <c r="D246" s="464"/>
      <c r="E246" s="464"/>
      <c r="F246" s="465"/>
      <c r="G246" s="465"/>
      <c r="H246" s="292"/>
      <c r="I246" s="190"/>
      <c r="J246" s="190"/>
      <c r="K246" s="190"/>
      <c r="L246" s="292"/>
      <c r="M246" s="190"/>
      <c r="N246" s="461"/>
      <c r="O246" s="461"/>
      <c r="P246" s="695"/>
      <c r="Q246" s="696"/>
      <c r="R246" s="292"/>
      <c r="S246" s="292"/>
      <c r="T246" s="697"/>
      <c r="U246" s="190"/>
      <c r="V246" s="190"/>
      <c r="W246" s="190"/>
      <c r="X246" s="190"/>
      <c r="Y246" s="190"/>
      <c r="Z246" s="190"/>
      <c r="AA246" s="190"/>
      <c r="AB246" s="190"/>
      <c r="AC246" s="190"/>
      <c r="AD246" s="190"/>
      <c r="AE246" s="190"/>
      <c r="AF246" s="190"/>
      <c r="AG246" s="190"/>
      <c r="AH246" s="190"/>
      <c r="AI246" s="190"/>
      <c r="AJ246" s="190"/>
      <c r="AK246" s="190"/>
      <c r="AL246" s="190"/>
      <c r="AM246" s="190"/>
      <c r="AN246" s="190"/>
      <c r="AO246" s="190"/>
      <c r="AP246" s="190"/>
      <c r="AQ246" s="190"/>
      <c r="AR246" s="190"/>
      <c r="AS246" s="190"/>
      <c r="AT246" s="695"/>
      <c r="AU246" s="190"/>
      <c r="AV246" s="190"/>
      <c r="AW246" s="695"/>
      <c r="AX246" s="190"/>
      <c r="AY246" s="190"/>
      <c r="AZ246" s="190"/>
      <c r="BA246" s="190"/>
      <c r="BB246" s="190"/>
      <c r="BC246" s="190"/>
      <c r="BD246" s="190"/>
      <c r="BE246" s="190"/>
      <c r="BF246" s="190"/>
      <c r="BG246" s="190"/>
      <c r="BH246" s="190"/>
      <c r="BI246" s="190"/>
      <c r="BJ246" s="190"/>
      <c r="BK246" s="292"/>
      <c r="BL246" s="462"/>
      <c r="BM246" s="462"/>
      <c r="BN246" s="599"/>
      <c r="BO246" s="292"/>
      <c r="BP246" s="292"/>
      <c r="BQ246" s="292"/>
      <c r="BR246" s="292"/>
      <c r="BS246" s="292"/>
      <c r="BT246" s="292"/>
      <c r="BU246" s="292"/>
      <c r="BV246" s="368"/>
      <c r="BW246" s="368"/>
      <c r="BX246" s="292"/>
      <c r="BY246" s="292"/>
      <c r="BZ246" s="292"/>
    </row>
    <row r="247" spans="1:78" x14ac:dyDescent="0.25">
      <c r="A247" s="464"/>
      <c r="B247" s="464"/>
      <c r="C247" s="464"/>
      <c r="D247" s="464"/>
      <c r="E247" s="464"/>
      <c r="F247" s="465"/>
      <c r="G247" s="465"/>
      <c r="H247" s="292"/>
      <c r="I247" s="190"/>
      <c r="J247" s="190"/>
      <c r="K247" s="190"/>
      <c r="L247" s="292"/>
      <c r="M247" s="190"/>
      <c r="N247" s="461"/>
      <c r="O247" s="461"/>
      <c r="P247" s="695"/>
      <c r="Q247" s="696"/>
      <c r="R247" s="292"/>
      <c r="S247" s="292"/>
      <c r="T247" s="697"/>
      <c r="U247" s="190"/>
      <c r="V247" s="190"/>
      <c r="W247" s="190"/>
      <c r="X247" s="190"/>
      <c r="Y247" s="190"/>
      <c r="Z247" s="190"/>
      <c r="AA247" s="190"/>
      <c r="AB247" s="190"/>
      <c r="AC247" s="190"/>
      <c r="AD247" s="190"/>
      <c r="AE247" s="190"/>
      <c r="AF247" s="190"/>
      <c r="AG247" s="190"/>
      <c r="AH247" s="190"/>
      <c r="AI247" s="190"/>
      <c r="AJ247" s="190"/>
      <c r="AK247" s="190"/>
      <c r="AL247" s="190"/>
      <c r="AM247" s="190"/>
      <c r="AN247" s="190"/>
      <c r="AO247" s="190"/>
      <c r="AP247" s="190"/>
      <c r="AQ247" s="190"/>
      <c r="AR247" s="190"/>
      <c r="AS247" s="190"/>
      <c r="AT247" s="695"/>
      <c r="AU247" s="190"/>
      <c r="AV247" s="190"/>
      <c r="AW247" s="695"/>
      <c r="AX247" s="190"/>
      <c r="AY247" s="190"/>
      <c r="AZ247" s="190"/>
      <c r="BA247" s="190"/>
      <c r="BB247" s="190"/>
      <c r="BC247" s="190"/>
      <c r="BD247" s="190"/>
      <c r="BE247" s="190"/>
      <c r="BF247" s="190"/>
      <c r="BG247" s="190"/>
      <c r="BH247" s="190"/>
      <c r="BI247" s="190"/>
      <c r="BJ247" s="190"/>
      <c r="BK247" s="292"/>
      <c r="BL247" s="462"/>
      <c r="BM247" s="462"/>
      <c r="BN247" s="599"/>
      <c r="BO247" s="292"/>
      <c r="BP247" s="292"/>
      <c r="BQ247" s="292"/>
      <c r="BR247" s="292"/>
      <c r="BS247" s="292"/>
      <c r="BT247" s="292"/>
      <c r="BU247" s="292"/>
      <c r="BV247" s="368"/>
      <c r="BW247" s="368"/>
      <c r="BX247" s="292"/>
      <c r="BY247" s="292"/>
      <c r="BZ247" s="292"/>
    </row>
    <row r="248" spans="1:78" x14ac:dyDescent="0.25">
      <c r="A248" s="464"/>
      <c r="B248" s="464"/>
      <c r="C248" s="464"/>
      <c r="D248" s="464"/>
      <c r="E248" s="464"/>
      <c r="F248" s="465"/>
      <c r="G248" s="465"/>
      <c r="H248" s="292"/>
      <c r="I248" s="190"/>
      <c r="J248" s="190"/>
      <c r="K248" s="190"/>
      <c r="L248" s="292"/>
      <c r="M248" s="190"/>
      <c r="N248" s="461"/>
      <c r="O248" s="461"/>
      <c r="P248" s="695"/>
      <c r="Q248" s="696"/>
      <c r="R248" s="292"/>
      <c r="S248" s="292"/>
      <c r="T248" s="697"/>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695"/>
      <c r="AU248" s="190"/>
      <c r="AV248" s="190"/>
      <c r="AW248" s="695"/>
      <c r="AX248" s="190"/>
      <c r="AY248" s="190"/>
      <c r="AZ248" s="190"/>
      <c r="BA248" s="190"/>
      <c r="BB248" s="190"/>
      <c r="BC248" s="190"/>
      <c r="BD248" s="190"/>
      <c r="BE248" s="190"/>
      <c r="BF248" s="190"/>
      <c r="BG248" s="190"/>
      <c r="BH248" s="190"/>
      <c r="BI248" s="190"/>
      <c r="BJ248" s="190"/>
      <c r="BK248" s="292"/>
      <c r="BL248" s="462"/>
      <c r="BM248" s="462"/>
      <c r="BN248" s="599"/>
      <c r="BO248" s="292"/>
      <c r="BP248" s="292"/>
      <c r="BQ248" s="292"/>
      <c r="BR248" s="292"/>
      <c r="BS248" s="292"/>
      <c r="BT248" s="292"/>
      <c r="BU248" s="292"/>
      <c r="BV248" s="368"/>
      <c r="BW248" s="368"/>
      <c r="BX248" s="292"/>
      <c r="BY248" s="292"/>
      <c r="BZ248" s="292"/>
    </row>
    <row r="249" spans="1:78" x14ac:dyDescent="0.25">
      <c r="A249" s="464"/>
      <c r="B249" s="464"/>
      <c r="C249" s="464"/>
      <c r="D249" s="464"/>
      <c r="E249" s="464"/>
      <c r="F249" s="465"/>
      <c r="G249" s="465"/>
      <c r="H249" s="292"/>
      <c r="I249" s="190"/>
      <c r="J249" s="190"/>
      <c r="K249" s="190"/>
      <c r="L249" s="292"/>
      <c r="M249" s="190"/>
      <c r="N249" s="461"/>
      <c r="O249" s="461"/>
      <c r="P249" s="695"/>
      <c r="Q249" s="696"/>
      <c r="R249" s="292"/>
      <c r="S249" s="292"/>
      <c r="T249" s="697"/>
      <c r="U249" s="190"/>
      <c r="V249" s="190"/>
      <c r="W249" s="190"/>
      <c r="X249" s="190"/>
      <c r="Y249" s="190"/>
      <c r="Z249" s="190"/>
      <c r="AA249" s="190"/>
      <c r="AB249" s="190"/>
      <c r="AC249" s="190"/>
      <c r="AD249" s="190"/>
      <c r="AE249" s="190"/>
      <c r="AF249" s="190"/>
      <c r="AG249" s="190"/>
      <c r="AH249" s="190"/>
      <c r="AI249" s="190"/>
      <c r="AJ249" s="190"/>
      <c r="AK249" s="190"/>
      <c r="AL249" s="190"/>
      <c r="AM249" s="190"/>
      <c r="AN249" s="190"/>
      <c r="AO249" s="190"/>
      <c r="AP249" s="190"/>
      <c r="AQ249" s="190"/>
      <c r="AR249" s="190"/>
      <c r="AS249" s="190"/>
      <c r="AT249" s="695"/>
      <c r="AU249" s="190"/>
      <c r="AV249" s="190"/>
      <c r="AW249" s="695"/>
      <c r="AX249" s="190"/>
      <c r="AY249" s="190"/>
      <c r="AZ249" s="190"/>
      <c r="BA249" s="190"/>
      <c r="BB249" s="190"/>
      <c r="BC249" s="190"/>
      <c r="BD249" s="190"/>
      <c r="BE249" s="190"/>
      <c r="BF249" s="190"/>
      <c r="BG249" s="190"/>
      <c r="BH249" s="190"/>
      <c r="BI249" s="190"/>
      <c r="BJ249" s="190"/>
      <c r="BK249" s="292"/>
      <c r="BL249" s="462"/>
      <c r="BM249" s="462"/>
      <c r="BN249" s="599"/>
      <c r="BO249" s="292"/>
      <c r="BP249" s="292"/>
      <c r="BQ249" s="292"/>
      <c r="BR249" s="292"/>
      <c r="BS249" s="292"/>
      <c r="BT249" s="292"/>
      <c r="BU249" s="292"/>
      <c r="BV249" s="368"/>
      <c r="BW249" s="368"/>
      <c r="BX249" s="292"/>
      <c r="BY249" s="292"/>
      <c r="BZ249" s="292"/>
    </row>
    <row r="250" spans="1:78" x14ac:dyDescent="0.25">
      <c r="A250" s="464"/>
      <c r="B250" s="464"/>
      <c r="C250" s="464"/>
      <c r="D250" s="464"/>
      <c r="E250" s="464"/>
      <c r="F250" s="465"/>
      <c r="G250" s="465"/>
      <c r="H250" s="292"/>
      <c r="I250" s="190"/>
      <c r="J250" s="190"/>
      <c r="K250" s="190"/>
      <c r="L250" s="292"/>
      <c r="M250" s="190"/>
      <c r="N250" s="461"/>
      <c r="O250" s="461"/>
      <c r="P250" s="695"/>
      <c r="Q250" s="696"/>
      <c r="R250" s="292"/>
      <c r="S250" s="292"/>
      <c r="T250" s="697"/>
      <c r="U250" s="190"/>
      <c r="V250" s="190"/>
      <c r="W250" s="190"/>
      <c r="X250" s="190"/>
      <c r="Y250" s="190"/>
      <c r="Z250" s="190"/>
      <c r="AA250" s="190"/>
      <c r="AB250" s="190"/>
      <c r="AC250" s="190"/>
      <c r="AD250" s="190"/>
      <c r="AE250" s="190"/>
      <c r="AF250" s="190"/>
      <c r="AG250" s="190"/>
      <c r="AH250" s="190"/>
      <c r="AI250" s="190"/>
      <c r="AJ250" s="190"/>
      <c r="AK250" s="190"/>
      <c r="AL250" s="190"/>
      <c r="AM250" s="190"/>
      <c r="AN250" s="190"/>
      <c r="AO250" s="190"/>
      <c r="AP250" s="190"/>
      <c r="AQ250" s="190"/>
      <c r="AR250" s="190"/>
      <c r="AS250" s="190"/>
      <c r="AT250" s="695"/>
      <c r="AU250" s="190"/>
      <c r="AV250" s="190"/>
      <c r="AW250" s="695"/>
      <c r="AX250" s="190"/>
      <c r="AY250" s="190"/>
      <c r="AZ250" s="190"/>
      <c r="BA250" s="190"/>
      <c r="BB250" s="190"/>
      <c r="BC250" s="190"/>
      <c r="BD250" s="190"/>
      <c r="BE250" s="190"/>
      <c r="BF250" s="190"/>
      <c r="BG250" s="190"/>
      <c r="BH250" s="190"/>
      <c r="BI250" s="190"/>
      <c r="BJ250" s="190"/>
      <c r="BK250" s="292"/>
      <c r="BL250" s="462"/>
      <c r="BM250" s="462"/>
      <c r="BN250" s="599"/>
      <c r="BO250" s="292"/>
      <c r="BP250" s="292"/>
      <c r="BQ250" s="292"/>
      <c r="BR250" s="292"/>
      <c r="BS250" s="292"/>
      <c r="BT250" s="292"/>
      <c r="BU250" s="292"/>
      <c r="BV250" s="368"/>
      <c r="BW250" s="368"/>
      <c r="BX250" s="292"/>
      <c r="BY250" s="292"/>
      <c r="BZ250" s="292"/>
    </row>
    <row r="251" spans="1:78" x14ac:dyDescent="0.25">
      <c r="A251" s="464"/>
      <c r="B251" s="464"/>
      <c r="C251" s="464"/>
      <c r="D251" s="464"/>
      <c r="E251" s="464"/>
      <c r="F251" s="465"/>
      <c r="G251" s="465"/>
      <c r="H251" s="292"/>
      <c r="I251" s="190"/>
      <c r="J251" s="190"/>
      <c r="K251" s="190"/>
      <c r="L251" s="292"/>
      <c r="M251" s="190"/>
      <c r="N251" s="461"/>
      <c r="O251" s="461"/>
      <c r="P251" s="695"/>
      <c r="Q251" s="696"/>
      <c r="R251" s="292"/>
      <c r="S251" s="292"/>
      <c r="T251" s="697"/>
      <c r="U251" s="190"/>
      <c r="V251" s="190"/>
      <c r="W251" s="190"/>
      <c r="X251" s="190"/>
      <c r="Y251" s="190"/>
      <c r="Z251" s="190"/>
      <c r="AA251" s="190"/>
      <c r="AB251" s="190"/>
      <c r="AC251" s="190"/>
      <c r="AD251" s="190"/>
      <c r="AE251" s="190"/>
      <c r="AF251" s="190"/>
      <c r="AG251" s="190"/>
      <c r="AH251" s="190"/>
      <c r="AI251" s="190"/>
      <c r="AJ251" s="190"/>
      <c r="AK251" s="190"/>
      <c r="AL251" s="190"/>
      <c r="AM251" s="190"/>
      <c r="AN251" s="190"/>
      <c r="AO251" s="190"/>
      <c r="AP251" s="190"/>
      <c r="AQ251" s="190"/>
      <c r="AR251" s="190"/>
      <c r="AS251" s="190"/>
      <c r="AT251" s="695"/>
      <c r="AU251" s="190"/>
      <c r="AV251" s="190"/>
      <c r="AW251" s="695"/>
      <c r="AX251" s="190"/>
      <c r="AY251" s="190"/>
      <c r="AZ251" s="190"/>
      <c r="BA251" s="190"/>
      <c r="BB251" s="190"/>
      <c r="BC251" s="190"/>
      <c r="BD251" s="190"/>
      <c r="BE251" s="190"/>
      <c r="BF251" s="190"/>
      <c r="BG251" s="190"/>
      <c r="BH251" s="190"/>
      <c r="BI251" s="190"/>
      <c r="BJ251" s="190"/>
      <c r="BK251" s="292"/>
      <c r="BL251" s="462"/>
      <c r="BM251" s="462"/>
      <c r="BN251" s="599"/>
      <c r="BO251" s="292"/>
      <c r="BP251" s="292"/>
      <c r="BQ251" s="292"/>
      <c r="BR251" s="292"/>
      <c r="BS251" s="292"/>
      <c r="BT251" s="292"/>
      <c r="BU251" s="292"/>
      <c r="BV251" s="368"/>
      <c r="BW251" s="368"/>
      <c r="BX251" s="292"/>
      <c r="BY251" s="292"/>
      <c r="BZ251" s="292"/>
    </row>
    <row r="252" spans="1:78" x14ac:dyDescent="0.25">
      <c r="A252" s="464"/>
      <c r="B252" s="464"/>
      <c r="C252" s="464"/>
      <c r="D252" s="464"/>
      <c r="E252" s="464"/>
      <c r="F252" s="465"/>
      <c r="G252" s="465"/>
      <c r="H252" s="292"/>
      <c r="I252" s="190"/>
      <c r="J252" s="190"/>
      <c r="K252" s="190"/>
      <c r="L252" s="292"/>
      <c r="M252" s="190"/>
      <c r="N252" s="461"/>
      <c r="O252" s="461"/>
      <c r="P252" s="695"/>
      <c r="Q252" s="696"/>
      <c r="R252" s="292"/>
      <c r="S252" s="292"/>
      <c r="T252" s="697"/>
      <c r="U252" s="190"/>
      <c r="V252" s="190"/>
      <c r="W252" s="190"/>
      <c r="X252" s="190"/>
      <c r="Y252" s="190"/>
      <c r="Z252" s="190"/>
      <c r="AA252" s="190"/>
      <c r="AB252" s="190"/>
      <c r="AC252" s="190"/>
      <c r="AD252" s="190"/>
      <c r="AE252" s="190"/>
      <c r="AF252" s="190"/>
      <c r="AG252" s="190"/>
      <c r="AH252" s="190"/>
      <c r="AI252" s="190"/>
      <c r="AJ252" s="190"/>
      <c r="AK252" s="190"/>
      <c r="AL252" s="190"/>
      <c r="AM252" s="190"/>
      <c r="AN252" s="190"/>
      <c r="AO252" s="190"/>
      <c r="AP252" s="190"/>
      <c r="AQ252" s="190"/>
      <c r="AR252" s="190"/>
      <c r="AS252" s="190"/>
      <c r="AT252" s="695"/>
      <c r="AU252" s="190"/>
      <c r="AV252" s="190"/>
      <c r="AW252" s="695"/>
      <c r="AX252" s="190"/>
      <c r="AY252" s="190"/>
      <c r="AZ252" s="190"/>
      <c r="BA252" s="190"/>
      <c r="BB252" s="190"/>
      <c r="BC252" s="190"/>
      <c r="BD252" s="190"/>
      <c r="BE252" s="190"/>
      <c r="BF252" s="190"/>
      <c r="BG252" s="190"/>
      <c r="BH252" s="190"/>
      <c r="BI252" s="190"/>
      <c r="BJ252" s="190"/>
      <c r="BK252" s="292"/>
      <c r="BL252" s="462"/>
      <c r="BM252" s="462"/>
      <c r="BN252" s="599"/>
      <c r="BO252" s="292"/>
      <c r="BP252" s="292"/>
      <c r="BQ252" s="292"/>
      <c r="BR252" s="292"/>
      <c r="BS252" s="292"/>
      <c r="BT252" s="292"/>
      <c r="BU252" s="292"/>
      <c r="BV252" s="368"/>
      <c r="BW252" s="368"/>
      <c r="BX252" s="292"/>
      <c r="BY252" s="292"/>
      <c r="BZ252" s="292"/>
    </row>
    <row r="253" spans="1:78" x14ac:dyDescent="0.25">
      <c r="A253" s="464"/>
      <c r="B253" s="464"/>
      <c r="C253" s="464"/>
      <c r="D253" s="464"/>
      <c r="E253" s="464"/>
      <c r="F253" s="465"/>
      <c r="G253" s="465"/>
      <c r="H253" s="292"/>
      <c r="I253" s="190"/>
      <c r="J253" s="190"/>
      <c r="K253" s="190"/>
      <c r="L253" s="292"/>
      <c r="M253" s="190"/>
      <c r="N253" s="461"/>
      <c r="O253" s="461"/>
      <c r="P253" s="695"/>
      <c r="Q253" s="696"/>
      <c r="R253" s="292"/>
      <c r="S253" s="292"/>
      <c r="T253" s="697"/>
      <c r="U253" s="190"/>
      <c r="V253" s="190"/>
      <c r="W253" s="190"/>
      <c r="X253" s="190"/>
      <c r="Y253" s="190"/>
      <c r="Z253" s="190"/>
      <c r="AA253" s="190"/>
      <c r="AB253" s="190"/>
      <c r="AC253" s="190"/>
      <c r="AD253" s="190"/>
      <c r="AE253" s="190"/>
      <c r="AF253" s="190"/>
      <c r="AG253" s="190"/>
      <c r="AH253" s="190"/>
      <c r="AI253" s="190"/>
      <c r="AJ253" s="190"/>
      <c r="AK253" s="190"/>
      <c r="AL253" s="190"/>
      <c r="AM253" s="190"/>
      <c r="AN253" s="190"/>
      <c r="AO253" s="190"/>
      <c r="AP253" s="190"/>
      <c r="AQ253" s="190"/>
      <c r="AR253" s="190"/>
      <c r="AS253" s="190"/>
      <c r="AT253" s="695"/>
      <c r="AU253" s="190"/>
      <c r="AV253" s="190"/>
      <c r="AW253" s="695"/>
      <c r="AX253" s="190"/>
      <c r="AY253" s="190"/>
      <c r="AZ253" s="190"/>
      <c r="BA253" s="190"/>
      <c r="BB253" s="190"/>
      <c r="BC253" s="190"/>
      <c r="BD253" s="190"/>
      <c r="BE253" s="190"/>
      <c r="BF253" s="190"/>
      <c r="BG253" s="190"/>
      <c r="BH253" s="190"/>
      <c r="BI253" s="190"/>
      <c r="BJ253" s="190"/>
      <c r="BK253" s="292"/>
      <c r="BL253" s="462"/>
      <c r="BM253" s="462"/>
      <c r="BN253" s="599"/>
      <c r="BO253" s="292"/>
      <c r="BP253" s="292"/>
      <c r="BQ253" s="292"/>
      <c r="BR253" s="292"/>
      <c r="BS253" s="292"/>
      <c r="BT253" s="292"/>
      <c r="BU253" s="292"/>
      <c r="BV253" s="368"/>
      <c r="BW253" s="368"/>
      <c r="BX253" s="292"/>
      <c r="BY253" s="292"/>
      <c r="BZ253" s="292"/>
    </row>
    <row r="254" spans="1:78" x14ac:dyDescent="0.25">
      <c r="A254" s="464"/>
      <c r="B254" s="464"/>
      <c r="C254" s="464"/>
      <c r="D254" s="464"/>
      <c r="E254" s="464"/>
      <c r="F254" s="465"/>
      <c r="G254" s="465"/>
      <c r="H254" s="292"/>
      <c r="I254" s="190"/>
      <c r="J254" s="190"/>
      <c r="K254" s="190"/>
      <c r="L254" s="292"/>
      <c r="M254" s="190"/>
      <c r="N254" s="461"/>
      <c r="O254" s="461"/>
      <c r="P254" s="695"/>
      <c r="Q254" s="696"/>
      <c r="R254" s="292"/>
      <c r="S254" s="292"/>
      <c r="T254" s="697"/>
      <c r="U254" s="190"/>
      <c r="V254" s="190"/>
      <c r="W254" s="190"/>
      <c r="X254" s="190"/>
      <c r="Y254" s="190"/>
      <c r="Z254" s="190"/>
      <c r="AA254" s="190"/>
      <c r="AB254" s="190"/>
      <c r="AC254" s="190"/>
      <c r="AD254" s="190"/>
      <c r="AE254" s="190"/>
      <c r="AF254" s="190"/>
      <c r="AG254" s="190"/>
      <c r="AH254" s="190"/>
      <c r="AI254" s="190"/>
      <c r="AJ254" s="190"/>
      <c r="AK254" s="190"/>
      <c r="AL254" s="190"/>
      <c r="AM254" s="190"/>
      <c r="AN254" s="190"/>
      <c r="AO254" s="190"/>
      <c r="AP254" s="190"/>
      <c r="AQ254" s="190"/>
      <c r="AR254" s="190"/>
      <c r="AS254" s="190"/>
      <c r="AT254" s="695"/>
      <c r="AU254" s="190"/>
      <c r="AV254" s="190"/>
      <c r="AW254" s="695"/>
      <c r="AX254" s="190"/>
      <c r="AY254" s="190"/>
      <c r="AZ254" s="190"/>
      <c r="BA254" s="190"/>
      <c r="BB254" s="190"/>
      <c r="BC254" s="190"/>
      <c r="BD254" s="190"/>
      <c r="BE254" s="190"/>
      <c r="BF254" s="190"/>
      <c r="BG254" s="190"/>
      <c r="BH254" s="190"/>
      <c r="BI254" s="190"/>
      <c r="BJ254" s="190"/>
      <c r="BK254" s="292"/>
      <c r="BL254" s="462"/>
      <c r="BM254" s="462"/>
      <c r="BN254" s="599"/>
      <c r="BO254" s="292"/>
      <c r="BP254" s="292"/>
      <c r="BQ254" s="292"/>
      <c r="BR254" s="292"/>
      <c r="BS254" s="292"/>
      <c r="BT254" s="292"/>
      <c r="BU254" s="292"/>
      <c r="BV254" s="368"/>
      <c r="BW254" s="368"/>
      <c r="BX254" s="292"/>
      <c r="BY254" s="292"/>
      <c r="BZ254" s="292"/>
    </row>
    <row r="255" spans="1:78" x14ac:dyDescent="0.25">
      <c r="A255" s="464"/>
      <c r="B255" s="464"/>
      <c r="C255" s="464"/>
      <c r="D255" s="464"/>
      <c r="E255" s="464"/>
      <c r="F255" s="465"/>
      <c r="G255" s="465"/>
      <c r="H255" s="292"/>
      <c r="I255" s="190"/>
      <c r="J255" s="190"/>
      <c r="K255" s="190"/>
      <c r="L255" s="292"/>
      <c r="M255" s="190"/>
      <c r="N255" s="461"/>
      <c r="O255" s="461"/>
      <c r="P255" s="695"/>
      <c r="Q255" s="696"/>
      <c r="R255" s="292"/>
      <c r="S255" s="292"/>
      <c r="T255" s="697"/>
      <c r="U255" s="190"/>
      <c r="V255" s="190"/>
      <c r="W255" s="190"/>
      <c r="X255" s="190"/>
      <c r="Y255" s="190"/>
      <c r="Z255" s="190"/>
      <c r="AA255" s="190"/>
      <c r="AB255" s="190"/>
      <c r="AC255" s="190"/>
      <c r="AD255" s="190"/>
      <c r="AE255" s="190"/>
      <c r="AF255" s="190"/>
      <c r="AG255" s="190"/>
      <c r="AH255" s="190"/>
      <c r="AI255" s="190"/>
      <c r="AJ255" s="190"/>
      <c r="AK255" s="190"/>
      <c r="AL255" s="190"/>
      <c r="AM255" s="190"/>
      <c r="AN255" s="190"/>
      <c r="AO255" s="190"/>
      <c r="AP255" s="190"/>
      <c r="AQ255" s="190"/>
      <c r="AR255" s="190"/>
      <c r="AS255" s="190"/>
      <c r="AT255" s="695"/>
      <c r="AU255" s="190"/>
      <c r="AV255" s="190"/>
      <c r="AW255" s="695"/>
      <c r="AX255" s="190"/>
      <c r="AY255" s="190"/>
      <c r="AZ255" s="190"/>
      <c r="BA255" s="190"/>
      <c r="BB255" s="190"/>
      <c r="BC255" s="190"/>
      <c r="BD255" s="190"/>
      <c r="BE255" s="190"/>
      <c r="BF255" s="190"/>
      <c r="BG255" s="190"/>
      <c r="BH255" s="190"/>
      <c r="BI255" s="190"/>
      <c r="BJ255" s="190"/>
      <c r="BK255" s="292"/>
      <c r="BL255" s="462"/>
      <c r="BM255" s="462"/>
      <c r="BN255" s="599"/>
      <c r="BO255" s="292"/>
      <c r="BP255" s="292"/>
      <c r="BQ255" s="292"/>
      <c r="BR255" s="292"/>
      <c r="BS255" s="292"/>
      <c r="BT255" s="292"/>
      <c r="BU255" s="292"/>
      <c r="BV255" s="368"/>
      <c r="BW255" s="368"/>
      <c r="BX255" s="292"/>
      <c r="BY255" s="292"/>
      <c r="BZ255" s="292"/>
    </row>
    <row r="256" spans="1:78" x14ac:dyDescent="0.25">
      <c r="A256" s="464"/>
      <c r="B256" s="464"/>
      <c r="C256" s="464"/>
      <c r="D256" s="464"/>
      <c r="E256" s="464"/>
      <c r="F256" s="465"/>
      <c r="G256" s="465"/>
      <c r="H256" s="292"/>
      <c r="I256" s="190"/>
      <c r="J256" s="190"/>
      <c r="K256" s="190"/>
      <c r="L256" s="292"/>
      <c r="M256" s="190"/>
      <c r="N256" s="461"/>
      <c r="O256" s="461"/>
      <c r="P256" s="695"/>
      <c r="Q256" s="696"/>
      <c r="R256" s="292"/>
      <c r="S256" s="292"/>
      <c r="T256" s="697"/>
      <c r="U256" s="190"/>
      <c r="V256" s="190"/>
      <c r="W256" s="190"/>
      <c r="X256" s="190"/>
      <c r="Y256" s="190"/>
      <c r="Z256" s="190"/>
      <c r="AA256" s="190"/>
      <c r="AB256" s="190"/>
      <c r="AC256" s="190"/>
      <c r="AD256" s="190"/>
      <c r="AE256" s="190"/>
      <c r="AF256" s="190"/>
      <c r="AG256" s="190"/>
      <c r="AH256" s="190"/>
      <c r="AI256" s="190"/>
      <c r="AJ256" s="190"/>
      <c r="AK256" s="190"/>
      <c r="AL256" s="190"/>
      <c r="AM256" s="190"/>
      <c r="AN256" s="190"/>
      <c r="AO256" s="190"/>
      <c r="AP256" s="190"/>
      <c r="AQ256" s="190"/>
      <c r="AR256" s="190"/>
      <c r="AS256" s="190"/>
      <c r="AT256" s="695"/>
      <c r="AU256" s="190"/>
      <c r="AV256" s="190"/>
      <c r="AW256" s="695"/>
      <c r="AX256" s="190"/>
      <c r="AY256" s="190"/>
      <c r="AZ256" s="190"/>
      <c r="BA256" s="190"/>
      <c r="BB256" s="190"/>
      <c r="BC256" s="190"/>
      <c r="BD256" s="190"/>
      <c r="BE256" s="190"/>
      <c r="BF256" s="190"/>
      <c r="BG256" s="190"/>
      <c r="BH256" s="190"/>
      <c r="BI256" s="190"/>
      <c r="BJ256" s="190"/>
      <c r="BK256" s="292"/>
      <c r="BL256" s="462"/>
      <c r="BM256" s="462"/>
      <c r="BN256" s="599"/>
      <c r="BO256" s="292"/>
      <c r="BP256" s="292"/>
      <c r="BQ256" s="292"/>
      <c r="BR256" s="292"/>
      <c r="BS256" s="292"/>
      <c r="BT256" s="292"/>
      <c r="BU256" s="292"/>
      <c r="BV256" s="368"/>
      <c r="BW256" s="368"/>
      <c r="BX256" s="292"/>
      <c r="BY256" s="292"/>
      <c r="BZ256" s="292"/>
    </row>
    <row r="257" spans="1:78" x14ac:dyDescent="0.25">
      <c r="A257" s="464"/>
      <c r="B257" s="464"/>
      <c r="C257" s="464"/>
      <c r="D257" s="464"/>
      <c r="E257" s="464"/>
      <c r="F257" s="465"/>
      <c r="G257" s="465"/>
      <c r="H257" s="292"/>
      <c r="I257" s="190"/>
      <c r="J257" s="190"/>
      <c r="K257" s="190"/>
      <c r="L257" s="292"/>
      <c r="M257" s="190"/>
      <c r="N257" s="461"/>
      <c r="O257" s="461"/>
      <c r="P257" s="695"/>
      <c r="Q257" s="696"/>
      <c r="R257" s="292"/>
      <c r="S257" s="292"/>
      <c r="T257" s="697"/>
      <c r="U257" s="190"/>
      <c r="V257" s="190"/>
      <c r="W257" s="190"/>
      <c r="X257" s="190"/>
      <c r="Y257" s="190"/>
      <c r="Z257" s="190"/>
      <c r="AA257" s="190"/>
      <c r="AB257" s="190"/>
      <c r="AC257" s="190"/>
      <c r="AD257" s="190"/>
      <c r="AE257" s="190"/>
      <c r="AF257" s="190"/>
      <c r="AG257" s="190"/>
      <c r="AH257" s="190"/>
      <c r="AI257" s="190"/>
      <c r="AJ257" s="190"/>
      <c r="AK257" s="190"/>
      <c r="AL257" s="190"/>
      <c r="AM257" s="190"/>
      <c r="AN257" s="190"/>
      <c r="AO257" s="190"/>
      <c r="AP257" s="190"/>
      <c r="AQ257" s="190"/>
      <c r="AR257" s="190"/>
      <c r="AS257" s="190"/>
      <c r="AT257" s="695"/>
      <c r="AU257" s="190"/>
      <c r="AV257" s="190"/>
      <c r="AW257" s="695"/>
      <c r="AX257" s="190"/>
      <c r="AY257" s="190"/>
      <c r="AZ257" s="190"/>
      <c r="BA257" s="190"/>
      <c r="BB257" s="190"/>
      <c r="BC257" s="190"/>
      <c r="BD257" s="190"/>
      <c r="BE257" s="190"/>
      <c r="BF257" s="190"/>
      <c r="BG257" s="190"/>
      <c r="BH257" s="190"/>
      <c r="BI257" s="190"/>
      <c r="BJ257" s="190"/>
      <c r="BK257" s="292"/>
      <c r="BL257" s="462"/>
      <c r="BM257" s="462"/>
      <c r="BN257" s="599"/>
      <c r="BO257" s="292"/>
      <c r="BP257" s="292"/>
      <c r="BQ257" s="292"/>
      <c r="BR257" s="292"/>
      <c r="BS257" s="292"/>
      <c r="BT257" s="292"/>
      <c r="BU257" s="292"/>
      <c r="BV257" s="368"/>
      <c r="BW257" s="368"/>
      <c r="BX257" s="292"/>
      <c r="BY257" s="292"/>
      <c r="BZ257" s="292"/>
    </row>
    <row r="258" spans="1:78" x14ac:dyDescent="0.25">
      <c r="A258" s="464"/>
      <c r="B258" s="464"/>
      <c r="C258" s="464"/>
      <c r="D258" s="464"/>
      <c r="E258" s="464"/>
      <c r="F258" s="465"/>
      <c r="G258" s="465"/>
      <c r="H258" s="292"/>
      <c r="I258" s="190"/>
      <c r="J258" s="190"/>
      <c r="K258" s="190"/>
      <c r="L258" s="292"/>
      <c r="M258" s="190"/>
      <c r="N258" s="461"/>
      <c r="O258" s="461"/>
      <c r="P258" s="695"/>
      <c r="Q258" s="696"/>
      <c r="R258" s="292"/>
      <c r="S258" s="292"/>
      <c r="T258" s="697"/>
      <c r="U258" s="190"/>
      <c r="V258" s="190"/>
      <c r="W258" s="190"/>
      <c r="X258" s="190"/>
      <c r="Y258" s="190"/>
      <c r="Z258" s="190"/>
      <c r="AA258" s="190"/>
      <c r="AB258" s="190"/>
      <c r="AC258" s="190"/>
      <c r="AD258" s="190"/>
      <c r="AE258" s="190"/>
      <c r="AF258" s="190"/>
      <c r="AG258" s="190"/>
      <c r="AH258" s="190"/>
      <c r="AI258" s="190"/>
      <c r="AJ258" s="190"/>
      <c r="AK258" s="190"/>
      <c r="AL258" s="190"/>
      <c r="AM258" s="190"/>
      <c r="AN258" s="190"/>
      <c r="AO258" s="190"/>
      <c r="AP258" s="190"/>
      <c r="AQ258" s="190"/>
      <c r="AR258" s="190"/>
      <c r="AS258" s="190"/>
      <c r="AT258" s="695"/>
      <c r="AU258" s="190"/>
      <c r="AV258" s="190"/>
      <c r="AW258" s="695"/>
      <c r="AX258" s="190"/>
      <c r="AY258" s="190"/>
      <c r="AZ258" s="190"/>
      <c r="BA258" s="190"/>
      <c r="BB258" s="190"/>
      <c r="BC258" s="190"/>
      <c r="BD258" s="190"/>
      <c r="BE258" s="190"/>
      <c r="BF258" s="190"/>
      <c r="BG258" s="190"/>
      <c r="BH258" s="190"/>
      <c r="BI258" s="190"/>
      <c r="BJ258" s="190"/>
      <c r="BK258" s="292"/>
      <c r="BL258" s="462"/>
      <c r="BM258" s="462"/>
      <c r="BN258" s="599"/>
      <c r="BO258" s="292"/>
      <c r="BP258" s="292"/>
      <c r="BQ258" s="292"/>
      <c r="BR258" s="292"/>
      <c r="BS258" s="292"/>
      <c r="BT258" s="292"/>
      <c r="BU258" s="292"/>
      <c r="BV258" s="368"/>
      <c r="BW258" s="368"/>
      <c r="BX258" s="292"/>
      <c r="BY258" s="292"/>
      <c r="BZ258" s="292"/>
    </row>
    <row r="259" spans="1:78" x14ac:dyDescent="0.25">
      <c r="A259" s="464"/>
      <c r="B259" s="464"/>
      <c r="C259" s="464"/>
      <c r="D259" s="464"/>
      <c r="E259" s="464"/>
      <c r="F259" s="465"/>
      <c r="G259" s="465"/>
      <c r="H259" s="292"/>
      <c r="I259" s="190"/>
      <c r="J259" s="190"/>
      <c r="K259" s="190"/>
      <c r="L259" s="292"/>
      <c r="M259" s="190"/>
      <c r="N259" s="461"/>
      <c r="O259" s="461"/>
      <c r="P259" s="695"/>
      <c r="Q259" s="696"/>
      <c r="R259" s="292"/>
      <c r="S259" s="292"/>
      <c r="T259" s="697"/>
      <c r="U259" s="190"/>
      <c r="V259" s="190"/>
      <c r="W259" s="190"/>
      <c r="X259" s="190"/>
      <c r="Y259" s="190"/>
      <c r="Z259" s="190"/>
      <c r="AA259" s="190"/>
      <c r="AB259" s="190"/>
      <c r="AC259" s="190"/>
      <c r="AD259" s="190"/>
      <c r="AE259" s="190"/>
      <c r="AF259" s="190"/>
      <c r="AG259" s="190"/>
      <c r="AH259" s="190"/>
      <c r="AI259" s="190"/>
      <c r="AJ259" s="190"/>
      <c r="AK259" s="190"/>
      <c r="AL259" s="190"/>
      <c r="AM259" s="190"/>
      <c r="AN259" s="190"/>
      <c r="AO259" s="190"/>
      <c r="AP259" s="190"/>
      <c r="AQ259" s="190"/>
      <c r="AR259" s="190"/>
      <c r="AS259" s="190"/>
      <c r="AT259" s="695"/>
      <c r="AU259" s="190"/>
      <c r="AV259" s="190"/>
      <c r="AW259" s="695"/>
      <c r="AX259" s="190"/>
      <c r="AY259" s="190"/>
      <c r="AZ259" s="190"/>
      <c r="BA259" s="190"/>
      <c r="BB259" s="190"/>
      <c r="BC259" s="190"/>
      <c r="BD259" s="190"/>
      <c r="BE259" s="190"/>
      <c r="BF259" s="190"/>
      <c r="BG259" s="190"/>
      <c r="BH259" s="190"/>
      <c r="BI259" s="190"/>
      <c r="BJ259" s="190"/>
      <c r="BK259" s="292"/>
      <c r="BL259" s="462"/>
      <c r="BM259" s="462"/>
      <c r="BN259" s="599"/>
      <c r="BO259" s="292"/>
      <c r="BP259" s="292"/>
      <c r="BQ259" s="292"/>
      <c r="BR259" s="292"/>
      <c r="BS259" s="292"/>
      <c r="BT259" s="292"/>
      <c r="BU259" s="292"/>
      <c r="BV259" s="368"/>
      <c r="BW259" s="368"/>
      <c r="BX259" s="292"/>
      <c r="BY259" s="292"/>
      <c r="BZ259" s="292"/>
    </row>
    <row r="260" spans="1:78" x14ac:dyDescent="0.25">
      <c r="A260" s="464"/>
      <c r="B260" s="464"/>
      <c r="C260" s="464"/>
      <c r="D260" s="464"/>
      <c r="E260" s="464"/>
      <c r="F260" s="465"/>
      <c r="G260" s="465"/>
      <c r="H260" s="292"/>
      <c r="I260" s="190"/>
      <c r="J260" s="190"/>
      <c r="K260" s="190"/>
      <c r="L260" s="292"/>
      <c r="M260" s="190"/>
      <c r="N260" s="461"/>
      <c r="O260" s="461"/>
      <c r="P260" s="695"/>
      <c r="Q260" s="696"/>
      <c r="R260" s="292"/>
      <c r="S260" s="292"/>
      <c r="T260" s="697"/>
      <c r="U260" s="190"/>
      <c r="V260" s="190"/>
      <c r="W260" s="190"/>
      <c r="X260" s="190"/>
      <c r="Y260" s="190"/>
      <c r="Z260" s="190"/>
      <c r="AA260" s="190"/>
      <c r="AB260" s="190"/>
      <c r="AC260" s="190"/>
      <c r="AD260" s="190"/>
      <c r="AE260" s="190"/>
      <c r="AF260" s="190"/>
      <c r="AG260" s="190"/>
      <c r="AH260" s="190"/>
      <c r="AI260" s="190"/>
      <c r="AJ260" s="190"/>
      <c r="AK260" s="190"/>
      <c r="AL260" s="190"/>
      <c r="AM260" s="190"/>
      <c r="AN260" s="190"/>
      <c r="AO260" s="190"/>
      <c r="AP260" s="190"/>
      <c r="AQ260" s="190"/>
      <c r="AR260" s="190"/>
      <c r="AS260" s="190"/>
      <c r="AT260" s="695"/>
      <c r="AU260" s="190"/>
      <c r="AV260" s="190"/>
      <c r="AW260" s="695"/>
      <c r="AX260" s="190"/>
      <c r="AY260" s="190"/>
      <c r="AZ260" s="190"/>
      <c r="BA260" s="190"/>
      <c r="BB260" s="190"/>
      <c r="BC260" s="190"/>
      <c r="BD260" s="190"/>
      <c r="BE260" s="190"/>
      <c r="BF260" s="190"/>
      <c r="BG260" s="190"/>
      <c r="BH260" s="190"/>
      <c r="BI260" s="190"/>
      <c r="BJ260" s="190"/>
      <c r="BK260" s="292"/>
      <c r="BL260" s="462"/>
      <c r="BM260" s="462"/>
      <c r="BN260" s="599"/>
      <c r="BO260" s="292"/>
      <c r="BP260" s="292"/>
      <c r="BQ260" s="292"/>
      <c r="BR260" s="292"/>
      <c r="BS260" s="292"/>
      <c r="BT260" s="292"/>
      <c r="BU260" s="292"/>
      <c r="BV260" s="368"/>
      <c r="BW260" s="368"/>
      <c r="BX260" s="292"/>
      <c r="BY260" s="292"/>
      <c r="BZ260" s="292"/>
    </row>
    <row r="261" spans="1:78" x14ac:dyDescent="0.25">
      <c r="A261" s="464"/>
      <c r="B261" s="464"/>
      <c r="C261" s="464"/>
      <c r="D261" s="464"/>
      <c r="E261" s="464"/>
      <c r="F261" s="465"/>
      <c r="G261" s="465"/>
      <c r="H261" s="292"/>
      <c r="I261" s="190"/>
      <c r="J261" s="190"/>
      <c r="K261" s="190"/>
      <c r="L261" s="292"/>
      <c r="M261" s="190"/>
      <c r="N261" s="461"/>
      <c r="O261" s="461"/>
      <c r="P261" s="695"/>
      <c r="Q261" s="696"/>
      <c r="R261" s="292"/>
      <c r="S261" s="292"/>
      <c r="T261" s="697"/>
      <c r="U261" s="190"/>
      <c r="V261" s="190"/>
      <c r="W261" s="190"/>
      <c r="X261" s="190"/>
      <c r="Y261" s="190"/>
      <c r="Z261" s="190"/>
      <c r="AA261" s="190"/>
      <c r="AB261" s="190"/>
      <c r="AC261" s="190"/>
      <c r="AD261" s="190"/>
      <c r="AE261" s="190"/>
      <c r="AF261" s="190"/>
      <c r="AG261" s="190"/>
      <c r="AH261" s="190"/>
      <c r="AI261" s="190"/>
      <c r="AJ261" s="190"/>
      <c r="AK261" s="190"/>
      <c r="AL261" s="190"/>
      <c r="AM261" s="190"/>
      <c r="AN261" s="190"/>
      <c r="AO261" s="190"/>
      <c r="AP261" s="190"/>
      <c r="AQ261" s="190"/>
      <c r="AR261" s="190"/>
      <c r="AS261" s="190"/>
      <c r="AT261" s="695"/>
      <c r="AU261" s="190"/>
      <c r="AV261" s="190"/>
      <c r="AW261" s="695"/>
      <c r="AX261" s="190"/>
      <c r="AY261" s="190"/>
      <c r="AZ261" s="190"/>
      <c r="BA261" s="190"/>
      <c r="BB261" s="190"/>
      <c r="BC261" s="190"/>
      <c r="BD261" s="190"/>
      <c r="BE261" s="190"/>
      <c r="BF261" s="190"/>
      <c r="BG261" s="190"/>
      <c r="BH261" s="190"/>
      <c r="BI261" s="190"/>
      <c r="BJ261" s="190"/>
      <c r="BK261" s="292"/>
      <c r="BL261" s="462"/>
      <c r="BM261" s="462"/>
      <c r="BN261" s="599"/>
      <c r="BO261" s="292"/>
      <c r="BP261" s="292"/>
      <c r="BQ261" s="292"/>
      <c r="BR261" s="292"/>
      <c r="BS261" s="292"/>
      <c r="BT261" s="292"/>
      <c r="BU261" s="292"/>
      <c r="BV261" s="368"/>
      <c r="BW261" s="368"/>
      <c r="BX261" s="292"/>
      <c r="BY261" s="292"/>
      <c r="BZ261" s="292"/>
    </row>
    <row r="262" spans="1:78" x14ac:dyDescent="0.25">
      <c r="A262" s="464"/>
      <c r="B262" s="464"/>
      <c r="C262" s="464"/>
      <c r="D262" s="464"/>
      <c r="E262" s="464"/>
      <c r="F262" s="465"/>
      <c r="G262" s="465"/>
      <c r="H262" s="292"/>
      <c r="I262" s="190"/>
      <c r="J262" s="190"/>
      <c r="K262" s="190"/>
      <c r="L262" s="292"/>
      <c r="M262" s="190"/>
      <c r="N262" s="461"/>
      <c r="O262" s="461"/>
      <c r="P262" s="695"/>
      <c r="Q262" s="696"/>
      <c r="R262" s="292"/>
      <c r="S262" s="292"/>
      <c r="T262" s="697"/>
      <c r="U262" s="190"/>
      <c r="V262" s="190"/>
      <c r="W262" s="190"/>
      <c r="X262" s="190"/>
      <c r="Y262" s="190"/>
      <c r="Z262" s="190"/>
      <c r="AA262" s="190"/>
      <c r="AB262" s="190"/>
      <c r="AC262" s="190"/>
      <c r="AD262" s="190"/>
      <c r="AE262" s="190"/>
      <c r="AF262" s="190"/>
      <c r="AG262" s="190"/>
      <c r="AH262" s="190"/>
      <c r="AI262" s="190"/>
      <c r="AJ262" s="190"/>
      <c r="AK262" s="190"/>
      <c r="AL262" s="190"/>
      <c r="AM262" s="190"/>
      <c r="AN262" s="190"/>
      <c r="AO262" s="190"/>
      <c r="AP262" s="190"/>
      <c r="AQ262" s="190"/>
      <c r="AR262" s="190"/>
      <c r="AS262" s="190"/>
      <c r="AT262" s="695"/>
      <c r="AU262" s="190"/>
      <c r="AV262" s="190"/>
      <c r="AW262" s="695"/>
      <c r="AX262" s="190"/>
      <c r="AY262" s="190"/>
      <c r="AZ262" s="190"/>
      <c r="BA262" s="190"/>
      <c r="BB262" s="190"/>
      <c r="BC262" s="190"/>
      <c r="BD262" s="190"/>
      <c r="BE262" s="190"/>
      <c r="BF262" s="190"/>
      <c r="BG262" s="190"/>
      <c r="BH262" s="190"/>
      <c r="BI262" s="190"/>
      <c r="BJ262" s="190"/>
      <c r="BK262" s="292"/>
      <c r="BL262" s="462"/>
      <c r="BM262" s="462"/>
      <c r="BN262" s="599"/>
      <c r="BO262" s="292"/>
      <c r="BP262" s="292"/>
      <c r="BQ262" s="292"/>
      <c r="BR262" s="292"/>
      <c r="BS262" s="292"/>
      <c r="BT262" s="292"/>
      <c r="BU262" s="292"/>
      <c r="BV262" s="368"/>
      <c r="BW262" s="368"/>
      <c r="BX262" s="292"/>
      <c r="BY262" s="292"/>
      <c r="BZ262" s="292"/>
    </row>
    <row r="263" spans="1:78" x14ac:dyDescent="0.25">
      <c r="A263" s="464"/>
      <c r="B263" s="464"/>
      <c r="C263" s="464"/>
      <c r="D263" s="464"/>
      <c r="E263" s="464"/>
      <c r="F263" s="465"/>
      <c r="G263" s="465"/>
      <c r="H263" s="292"/>
      <c r="I263" s="190"/>
      <c r="J263" s="190"/>
      <c r="K263" s="190"/>
      <c r="L263" s="292"/>
      <c r="M263" s="190"/>
      <c r="N263" s="461"/>
      <c r="O263" s="461"/>
      <c r="P263" s="695"/>
      <c r="Q263" s="696"/>
      <c r="R263" s="292"/>
      <c r="S263" s="292"/>
      <c r="T263" s="697"/>
      <c r="U263" s="190"/>
      <c r="V263" s="190"/>
      <c r="W263" s="190"/>
      <c r="X263" s="190"/>
      <c r="Y263" s="190"/>
      <c r="Z263" s="190"/>
      <c r="AA263" s="190"/>
      <c r="AB263" s="190"/>
      <c r="AC263" s="190"/>
      <c r="AD263" s="190"/>
      <c r="AE263" s="190"/>
      <c r="AF263" s="190"/>
      <c r="AG263" s="190"/>
      <c r="AH263" s="190"/>
      <c r="AI263" s="190"/>
      <c r="AJ263" s="190"/>
      <c r="AK263" s="190"/>
      <c r="AL263" s="190"/>
      <c r="AM263" s="190"/>
      <c r="AN263" s="190"/>
      <c r="AO263" s="190"/>
      <c r="AP263" s="190"/>
      <c r="AQ263" s="190"/>
      <c r="AR263" s="190"/>
      <c r="AS263" s="190"/>
      <c r="AT263" s="695"/>
      <c r="AU263" s="190"/>
      <c r="AV263" s="190"/>
      <c r="AW263" s="695"/>
      <c r="AX263" s="190"/>
      <c r="AY263" s="190"/>
      <c r="AZ263" s="190"/>
      <c r="BA263" s="190"/>
      <c r="BB263" s="190"/>
      <c r="BC263" s="190"/>
      <c r="BD263" s="190"/>
      <c r="BE263" s="190"/>
      <c r="BF263" s="190"/>
      <c r="BG263" s="190"/>
      <c r="BH263" s="190"/>
      <c r="BI263" s="190"/>
      <c r="BJ263" s="190"/>
      <c r="BK263" s="292"/>
      <c r="BL263" s="462"/>
      <c r="BM263" s="462"/>
      <c r="BN263" s="599"/>
      <c r="BO263" s="292"/>
      <c r="BP263" s="292"/>
      <c r="BQ263" s="292"/>
      <c r="BR263" s="292"/>
      <c r="BS263" s="292"/>
      <c r="BT263" s="292"/>
      <c r="BU263" s="292"/>
      <c r="BV263" s="368"/>
      <c r="BW263" s="368"/>
      <c r="BX263" s="292"/>
      <c r="BY263" s="292"/>
      <c r="BZ263" s="292"/>
    </row>
    <row r="264" spans="1:78" x14ac:dyDescent="0.25">
      <c r="A264" s="464"/>
      <c r="B264" s="464"/>
      <c r="C264" s="464"/>
      <c r="D264" s="464"/>
      <c r="E264" s="464"/>
      <c r="F264" s="465"/>
      <c r="G264" s="465"/>
      <c r="H264" s="292"/>
      <c r="I264" s="190"/>
      <c r="J264" s="190"/>
      <c r="K264" s="190"/>
      <c r="L264" s="292"/>
      <c r="M264" s="190"/>
      <c r="N264" s="461"/>
      <c r="O264" s="461"/>
      <c r="P264" s="695"/>
      <c r="Q264" s="696"/>
      <c r="R264" s="292"/>
      <c r="S264" s="292"/>
      <c r="T264" s="697"/>
      <c r="U264" s="190"/>
      <c r="V264" s="190"/>
      <c r="W264" s="190"/>
      <c r="X264" s="190"/>
      <c r="Y264" s="190"/>
      <c r="Z264" s="190"/>
      <c r="AA264" s="190"/>
      <c r="AB264" s="190"/>
      <c r="AC264" s="190"/>
      <c r="AD264" s="190"/>
      <c r="AE264" s="190"/>
      <c r="AF264" s="190"/>
      <c r="AG264" s="190"/>
      <c r="AH264" s="190"/>
      <c r="AI264" s="190"/>
      <c r="AJ264" s="190"/>
      <c r="AK264" s="190"/>
      <c r="AL264" s="190"/>
      <c r="AM264" s="190"/>
      <c r="AN264" s="190"/>
      <c r="AO264" s="190"/>
      <c r="AP264" s="190"/>
      <c r="AQ264" s="190"/>
      <c r="AR264" s="190"/>
      <c r="AS264" s="190"/>
      <c r="AT264" s="695"/>
      <c r="AU264" s="190"/>
      <c r="AV264" s="190"/>
      <c r="AW264" s="695"/>
      <c r="AX264" s="190"/>
      <c r="AY264" s="190"/>
      <c r="AZ264" s="190"/>
      <c r="BA264" s="190"/>
      <c r="BB264" s="190"/>
      <c r="BC264" s="190"/>
      <c r="BD264" s="190"/>
      <c r="BE264" s="190"/>
      <c r="BF264" s="190"/>
      <c r="BG264" s="190"/>
      <c r="BH264" s="190"/>
      <c r="BI264" s="190"/>
      <c r="BJ264" s="190"/>
      <c r="BK264" s="292"/>
      <c r="BL264" s="462"/>
      <c r="BM264" s="462"/>
      <c r="BN264" s="599"/>
      <c r="BO264" s="292"/>
      <c r="BP264" s="292"/>
      <c r="BQ264" s="292"/>
      <c r="BR264" s="292"/>
      <c r="BS264" s="292"/>
      <c r="BT264" s="292"/>
      <c r="BU264" s="292"/>
      <c r="BV264" s="368"/>
      <c r="BW264" s="368"/>
      <c r="BX264" s="292"/>
      <c r="BY264" s="292"/>
      <c r="BZ264" s="292"/>
    </row>
    <row r="265" spans="1:78" x14ac:dyDescent="0.25">
      <c r="A265" s="464"/>
      <c r="B265" s="464"/>
      <c r="C265" s="464"/>
      <c r="D265" s="464"/>
      <c r="E265" s="464"/>
      <c r="F265" s="465"/>
      <c r="G265" s="465"/>
      <c r="H265" s="292"/>
      <c r="I265" s="190"/>
      <c r="J265" s="190"/>
      <c r="K265" s="190"/>
      <c r="L265" s="292"/>
      <c r="M265" s="190"/>
      <c r="N265" s="461"/>
      <c r="O265" s="461"/>
      <c r="P265" s="695"/>
      <c r="Q265" s="696"/>
      <c r="R265" s="292"/>
      <c r="S265" s="292"/>
      <c r="T265" s="697"/>
      <c r="U265" s="190"/>
      <c r="V265" s="190"/>
      <c r="W265" s="190"/>
      <c r="X265" s="190"/>
      <c r="Y265" s="190"/>
      <c r="Z265" s="190"/>
      <c r="AA265" s="190"/>
      <c r="AB265" s="190"/>
      <c r="AC265" s="190"/>
      <c r="AD265" s="190"/>
      <c r="AE265" s="190"/>
      <c r="AF265" s="190"/>
      <c r="AG265" s="190"/>
      <c r="AH265" s="190"/>
      <c r="AI265" s="190"/>
      <c r="AJ265" s="190"/>
      <c r="AK265" s="190"/>
      <c r="AL265" s="190"/>
      <c r="AM265" s="190"/>
      <c r="AN265" s="190"/>
      <c r="AO265" s="190"/>
      <c r="AP265" s="190"/>
      <c r="AQ265" s="190"/>
      <c r="AR265" s="190"/>
      <c r="AS265" s="190"/>
      <c r="AT265" s="695"/>
      <c r="AU265" s="190"/>
      <c r="AV265" s="190"/>
      <c r="AW265" s="695"/>
      <c r="AX265" s="190"/>
      <c r="AY265" s="190"/>
      <c r="AZ265" s="190"/>
      <c r="BA265" s="190"/>
      <c r="BB265" s="190"/>
      <c r="BC265" s="190"/>
      <c r="BD265" s="190"/>
      <c r="BE265" s="190"/>
      <c r="BF265" s="190"/>
      <c r="BG265" s="190"/>
      <c r="BH265" s="190"/>
      <c r="BI265" s="190"/>
      <c r="BJ265" s="190"/>
      <c r="BK265" s="292"/>
      <c r="BL265" s="462"/>
      <c r="BM265" s="462"/>
      <c r="BN265" s="599"/>
      <c r="BO265" s="292"/>
      <c r="BP265" s="292"/>
      <c r="BQ265" s="292"/>
      <c r="BR265" s="292"/>
      <c r="BS265" s="292"/>
      <c r="BT265" s="292"/>
      <c r="BU265" s="292"/>
      <c r="BV265" s="368"/>
      <c r="BW265" s="368"/>
      <c r="BX265" s="292"/>
      <c r="BY265" s="292"/>
      <c r="BZ265" s="292"/>
    </row>
    <row r="266" spans="1:78" x14ac:dyDescent="0.25">
      <c r="A266" s="464"/>
      <c r="B266" s="464"/>
      <c r="C266" s="464"/>
      <c r="D266" s="464"/>
      <c r="E266" s="464"/>
      <c r="F266" s="465"/>
      <c r="G266" s="465"/>
      <c r="H266" s="292"/>
      <c r="I266" s="190"/>
      <c r="J266" s="190"/>
      <c r="K266" s="190"/>
      <c r="L266" s="292"/>
      <c r="M266" s="190"/>
      <c r="N266" s="461"/>
      <c r="O266" s="461"/>
      <c r="P266" s="695"/>
      <c r="Q266" s="696"/>
      <c r="R266" s="292"/>
      <c r="S266" s="292"/>
      <c r="T266" s="697"/>
      <c r="U266" s="190"/>
      <c r="V266" s="190"/>
      <c r="W266" s="190"/>
      <c r="X266" s="190"/>
      <c r="Y266" s="190"/>
      <c r="Z266" s="190"/>
      <c r="AA266" s="190"/>
      <c r="AB266" s="190"/>
      <c r="AC266" s="190"/>
      <c r="AD266" s="190"/>
      <c r="AE266" s="190"/>
      <c r="AF266" s="190"/>
      <c r="AG266" s="190"/>
      <c r="AH266" s="190"/>
      <c r="AI266" s="190"/>
      <c r="AJ266" s="190"/>
      <c r="AK266" s="190"/>
      <c r="AL266" s="190"/>
      <c r="AM266" s="190"/>
      <c r="AN266" s="190"/>
      <c r="AO266" s="190"/>
      <c r="AP266" s="190"/>
      <c r="AQ266" s="190"/>
      <c r="AR266" s="190"/>
      <c r="AS266" s="190"/>
      <c r="AT266" s="695"/>
      <c r="AU266" s="190"/>
      <c r="AV266" s="190"/>
      <c r="AW266" s="695"/>
      <c r="AX266" s="190"/>
      <c r="AY266" s="190"/>
      <c r="AZ266" s="190"/>
      <c r="BA266" s="190"/>
      <c r="BB266" s="190"/>
      <c r="BC266" s="190"/>
      <c r="BD266" s="190"/>
      <c r="BE266" s="190"/>
      <c r="BF266" s="190"/>
      <c r="BG266" s="190"/>
      <c r="BH266" s="190"/>
      <c r="BI266" s="190"/>
      <c r="BJ266" s="190"/>
      <c r="BK266" s="292"/>
      <c r="BL266" s="462"/>
      <c r="BM266" s="462"/>
      <c r="BN266" s="599"/>
      <c r="BO266" s="292"/>
      <c r="BP266" s="292"/>
      <c r="BQ266" s="292"/>
      <c r="BR266" s="292"/>
      <c r="BS266" s="292"/>
      <c r="BT266" s="292"/>
      <c r="BU266" s="292"/>
      <c r="BV266" s="368"/>
      <c r="BW266" s="368"/>
      <c r="BX266" s="292"/>
      <c r="BY266" s="292"/>
      <c r="BZ266" s="292"/>
    </row>
    <row r="267" spans="1:78" x14ac:dyDescent="0.25">
      <c r="A267" s="464"/>
      <c r="B267" s="464"/>
      <c r="C267" s="464"/>
      <c r="D267" s="464"/>
      <c r="E267" s="464"/>
      <c r="F267" s="465"/>
      <c r="G267" s="465"/>
      <c r="H267" s="292"/>
      <c r="I267" s="190"/>
      <c r="J267" s="190"/>
      <c r="K267" s="190"/>
      <c r="L267" s="292"/>
      <c r="M267" s="190"/>
      <c r="N267" s="461"/>
      <c r="O267" s="461"/>
      <c r="P267" s="695"/>
      <c r="Q267" s="696"/>
      <c r="R267" s="292"/>
      <c r="S267" s="292"/>
      <c r="T267" s="697"/>
      <c r="U267" s="190"/>
      <c r="V267" s="190"/>
      <c r="W267" s="190"/>
      <c r="X267" s="190"/>
      <c r="Y267" s="190"/>
      <c r="Z267" s="190"/>
      <c r="AA267" s="190"/>
      <c r="AB267" s="190"/>
      <c r="AC267" s="190"/>
      <c r="AD267" s="190"/>
      <c r="AE267" s="190"/>
      <c r="AF267" s="190"/>
      <c r="AG267" s="190"/>
      <c r="AH267" s="190"/>
      <c r="AI267" s="190"/>
      <c r="AJ267" s="190"/>
      <c r="AK267" s="190"/>
      <c r="AL267" s="190"/>
      <c r="AM267" s="190"/>
      <c r="AN267" s="190"/>
      <c r="AO267" s="190"/>
      <c r="AP267" s="190"/>
      <c r="AQ267" s="190"/>
      <c r="AR267" s="190"/>
      <c r="AS267" s="190"/>
      <c r="AT267" s="695"/>
      <c r="AU267" s="190"/>
      <c r="AV267" s="190"/>
      <c r="AW267" s="695"/>
      <c r="AX267" s="190"/>
      <c r="AY267" s="190"/>
      <c r="AZ267" s="190"/>
      <c r="BA267" s="190"/>
      <c r="BB267" s="190"/>
      <c r="BC267" s="190"/>
      <c r="BD267" s="190"/>
      <c r="BE267" s="190"/>
      <c r="BF267" s="190"/>
      <c r="BG267" s="190"/>
      <c r="BH267" s="190"/>
      <c r="BI267" s="190"/>
      <c r="BJ267" s="190"/>
      <c r="BK267" s="292"/>
      <c r="BL267" s="462"/>
      <c r="BM267" s="462"/>
      <c r="BN267" s="599"/>
      <c r="BO267" s="292"/>
      <c r="BP267" s="292"/>
      <c r="BQ267" s="292"/>
      <c r="BR267" s="292"/>
      <c r="BS267" s="292"/>
      <c r="BT267" s="292"/>
      <c r="BU267" s="292"/>
      <c r="BV267" s="368"/>
      <c r="BW267" s="368"/>
      <c r="BX267" s="292"/>
      <c r="BY267" s="292"/>
      <c r="BZ267" s="292"/>
    </row>
    <row r="268" spans="1:78" x14ac:dyDescent="0.25">
      <c r="A268" s="464"/>
      <c r="B268" s="464"/>
      <c r="C268" s="464"/>
      <c r="D268" s="464"/>
      <c r="E268" s="464"/>
      <c r="F268" s="465"/>
      <c r="G268" s="465"/>
      <c r="H268" s="292"/>
      <c r="I268" s="190"/>
      <c r="J268" s="190"/>
      <c r="K268" s="190"/>
      <c r="L268" s="292"/>
      <c r="M268" s="190"/>
      <c r="N268" s="461"/>
      <c r="O268" s="461"/>
      <c r="P268" s="695"/>
      <c r="Q268" s="696"/>
      <c r="R268" s="292"/>
      <c r="S268" s="292"/>
      <c r="T268" s="697"/>
      <c r="U268" s="190"/>
      <c r="V268" s="190"/>
      <c r="W268" s="190"/>
      <c r="X268" s="190"/>
      <c r="Y268" s="190"/>
      <c r="Z268" s="190"/>
      <c r="AA268" s="190"/>
      <c r="AB268" s="190"/>
      <c r="AC268" s="190"/>
      <c r="AD268" s="190"/>
      <c r="AE268" s="190"/>
      <c r="AF268" s="190"/>
      <c r="AG268" s="190"/>
      <c r="AH268" s="190"/>
      <c r="AI268" s="190"/>
      <c r="AJ268" s="190"/>
      <c r="AK268" s="190"/>
      <c r="AL268" s="190"/>
      <c r="AM268" s="190"/>
      <c r="AN268" s="190"/>
      <c r="AO268" s="190"/>
      <c r="AP268" s="190"/>
      <c r="AQ268" s="190"/>
      <c r="AR268" s="190"/>
      <c r="AS268" s="190"/>
      <c r="AT268" s="695"/>
      <c r="AU268" s="190"/>
      <c r="AV268" s="190"/>
      <c r="AW268" s="695"/>
      <c r="AX268" s="190"/>
      <c r="AY268" s="190"/>
      <c r="AZ268" s="190"/>
      <c r="BA268" s="190"/>
      <c r="BB268" s="190"/>
      <c r="BC268" s="190"/>
      <c r="BD268" s="190"/>
      <c r="BE268" s="190"/>
      <c r="BF268" s="190"/>
      <c r="BG268" s="190"/>
      <c r="BH268" s="190"/>
      <c r="BI268" s="190"/>
      <c r="BJ268" s="190"/>
      <c r="BK268" s="292"/>
      <c r="BL268" s="462"/>
      <c r="BM268" s="462"/>
      <c r="BN268" s="599"/>
      <c r="BO268" s="292"/>
      <c r="BP268" s="292"/>
      <c r="BQ268" s="292"/>
      <c r="BR268" s="292"/>
      <c r="BS268" s="292"/>
      <c r="BT268" s="292"/>
      <c r="BU268" s="292"/>
      <c r="BV268" s="368"/>
      <c r="BW268" s="368"/>
      <c r="BX268" s="292"/>
      <c r="BY268" s="292"/>
      <c r="BZ268" s="292"/>
    </row>
    <row r="269" spans="1:78" x14ac:dyDescent="0.25">
      <c r="A269" s="464"/>
      <c r="B269" s="464"/>
      <c r="C269" s="464"/>
      <c r="D269" s="464"/>
      <c r="E269" s="464"/>
      <c r="F269" s="465"/>
      <c r="G269" s="465"/>
      <c r="H269" s="292"/>
      <c r="I269" s="190"/>
      <c r="J269" s="190"/>
      <c r="K269" s="190"/>
      <c r="L269" s="292"/>
      <c r="M269" s="190"/>
      <c r="N269" s="461"/>
      <c r="O269" s="461"/>
      <c r="P269" s="695"/>
      <c r="Q269" s="696"/>
      <c r="R269" s="292"/>
      <c r="S269" s="292"/>
      <c r="T269" s="697"/>
      <c r="U269" s="190"/>
      <c r="V269" s="190"/>
      <c r="W269" s="190"/>
      <c r="X269" s="190"/>
      <c r="Y269" s="190"/>
      <c r="Z269" s="190"/>
      <c r="AA269" s="190"/>
      <c r="AB269" s="190"/>
      <c r="AC269" s="190"/>
      <c r="AD269" s="190"/>
      <c r="AE269" s="190"/>
      <c r="AF269" s="190"/>
      <c r="AG269" s="190"/>
      <c r="AH269" s="190"/>
      <c r="AI269" s="190"/>
      <c r="AJ269" s="190"/>
      <c r="AK269" s="190"/>
      <c r="AL269" s="190"/>
      <c r="AM269" s="190"/>
      <c r="AN269" s="190"/>
      <c r="AO269" s="190"/>
      <c r="AP269" s="190"/>
      <c r="AQ269" s="190"/>
      <c r="AR269" s="190"/>
      <c r="AS269" s="190"/>
      <c r="AT269" s="695"/>
      <c r="AU269" s="190"/>
      <c r="AV269" s="190"/>
      <c r="AW269" s="695"/>
      <c r="AX269" s="190"/>
      <c r="AY269" s="190"/>
      <c r="AZ269" s="190"/>
      <c r="BA269" s="190"/>
      <c r="BB269" s="190"/>
      <c r="BC269" s="190"/>
      <c r="BD269" s="190"/>
      <c r="BE269" s="190"/>
      <c r="BF269" s="190"/>
      <c r="BG269" s="190"/>
      <c r="BH269" s="190"/>
      <c r="BI269" s="190"/>
      <c r="BJ269" s="190"/>
      <c r="BK269" s="292"/>
      <c r="BL269" s="462"/>
      <c r="BM269" s="462"/>
      <c r="BN269" s="599"/>
      <c r="BO269" s="292"/>
      <c r="BP269" s="292"/>
      <c r="BQ269" s="292"/>
      <c r="BR269" s="292"/>
      <c r="BS269" s="292"/>
      <c r="BT269" s="292"/>
      <c r="BU269" s="292"/>
      <c r="BV269" s="368"/>
      <c r="BW269" s="368"/>
      <c r="BX269" s="292"/>
      <c r="BY269" s="292"/>
      <c r="BZ269" s="292"/>
    </row>
    <row r="270" spans="1:78" x14ac:dyDescent="0.25">
      <c r="A270" s="464"/>
      <c r="B270" s="464"/>
      <c r="C270" s="464"/>
      <c r="D270" s="464"/>
      <c r="E270" s="464"/>
      <c r="F270" s="465"/>
      <c r="G270" s="465"/>
      <c r="H270" s="292"/>
      <c r="I270" s="190"/>
      <c r="J270" s="190"/>
      <c r="K270" s="190"/>
      <c r="L270" s="292"/>
      <c r="M270" s="190"/>
      <c r="N270" s="461"/>
      <c r="O270" s="461"/>
      <c r="P270" s="695"/>
      <c r="Q270" s="696"/>
      <c r="R270" s="292"/>
      <c r="S270" s="292"/>
      <c r="T270" s="697"/>
      <c r="U270" s="190"/>
      <c r="V270" s="190"/>
      <c r="W270" s="190"/>
      <c r="X270" s="190"/>
      <c r="Y270" s="190"/>
      <c r="Z270" s="190"/>
      <c r="AA270" s="190"/>
      <c r="AB270" s="190"/>
      <c r="AC270" s="190"/>
      <c r="AD270" s="190"/>
      <c r="AE270" s="190"/>
      <c r="AF270" s="190"/>
      <c r="AG270" s="190"/>
      <c r="AH270" s="190"/>
      <c r="AI270" s="190"/>
      <c r="AJ270" s="190"/>
      <c r="AK270" s="190"/>
      <c r="AL270" s="190"/>
      <c r="AM270" s="190"/>
      <c r="AN270" s="190"/>
      <c r="AO270" s="190"/>
      <c r="AP270" s="190"/>
      <c r="AQ270" s="190"/>
      <c r="AR270" s="190"/>
      <c r="AS270" s="190"/>
      <c r="AT270" s="695"/>
      <c r="AU270" s="190"/>
      <c r="AV270" s="190"/>
      <c r="AW270" s="695"/>
      <c r="AX270" s="190"/>
      <c r="AY270" s="190"/>
      <c r="AZ270" s="190"/>
      <c r="BA270" s="190"/>
      <c r="BB270" s="190"/>
      <c r="BC270" s="190"/>
      <c r="BD270" s="190"/>
      <c r="BE270" s="190"/>
      <c r="BF270" s="190"/>
      <c r="BG270" s="190"/>
      <c r="BH270" s="190"/>
      <c r="BI270" s="190"/>
      <c r="BJ270" s="190"/>
      <c r="BK270" s="292"/>
      <c r="BL270" s="462"/>
      <c r="BM270" s="462"/>
      <c r="BN270" s="599"/>
      <c r="BO270" s="292"/>
      <c r="BP270" s="292"/>
      <c r="BQ270" s="292"/>
      <c r="BR270" s="292"/>
      <c r="BS270" s="292"/>
      <c r="BT270" s="292"/>
      <c r="BU270" s="292"/>
      <c r="BV270" s="368"/>
      <c r="BW270" s="368"/>
      <c r="BX270" s="292"/>
      <c r="BY270" s="292"/>
      <c r="BZ270" s="292"/>
    </row>
    <row r="271" spans="1:78" x14ac:dyDescent="0.25">
      <c r="A271" s="464"/>
      <c r="B271" s="464"/>
      <c r="C271" s="464"/>
      <c r="D271" s="464"/>
      <c r="E271" s="464"/>
      <c r="F271" s="465"/>
      <c r="G271" s="465"/>
      <c r="H271" s="292"/>
      <c r="I271" s="190"/>
      <c r="J271" s="190"/>
      <c r="K271" s="190"/>
      <c r="L271" s="292"/>
      <c r="M271" s="190"/>
      <c r="N271" s="461"/>
      <c r="O271" s="461"/>
      <c r="P271" s="695"/>
      <c r="Q271" s="696"/>
      <c r="R271" s="292"/>
      <c r="S271" s="292"/>
      <c r="T271" s="697"/>
      <c r="U271" s="190"/>
      <c r="V271" s="190"/>
      <c r="W271" s="190"/>
      <c r="X271" s="190"/>
      <c r="Y271" s="190"/>
      <c r="Z271" s="190"/>
      <c r="AA271" s="190"/>
      <c r="AB271" s="190"/>
      <c r="AC271" s="190"/>
      <c r="AD271" s="190"/>
      <c r="AE271" s="190"/>
      <c r="AF271" s="190"/>
      <c r="AG271" s="190"/>
      <c r="AH271" s="190"/>
      <c r="AI271" s="190"/>
      <c r="AJ271" s="190"/>
      <c r="AK271" s="190"/>
      <c r="AL271" s="190"/>
      <c r="AM271" s="190"/>
      <c r="AN271" s="190"/>
      <c r="AO271" s="190"/>
      <c r="AP271" s="190"/>
      <c r="AQ271" s="190"/>
      <c r="AR271" s="190"/>
      <c r="AS271" s="190"/>
      <c r="AT271" s="695"/>
      <c r="AU271" s="190"/>
      <c r="AV271" s="190"/>
      <c r="AW271" s="695"/>
      <c r="AX271" s="190"/>
      <c r="AY271" s="190"/>
      <c r="AZ271" s="190"/>
      <c r="BA271" s="190"/>
      <c r="BB271" s="190"/>
      <c r="BC271" s="190"/>
      <c r="BD271" s="190"/>
      <c r="BE271" s="190"/>
      <c r="BF271" s="190"/>
      <c r="BG271" s="190"/>
      <c r="BH271" s="190"/>
      <c r="BI271" s="190"/>
      <c r="BJ271" s="190"/>
      <c r="BK271" s="292"/>
      <c r="BL271" s="462"/>
      <c r="BM271" s="462"/>
      <c r="BN271" s="599"/>
      <c r="BO271" s="292"/>
      <c r="BP271" s="292"/>
      <c r="BQ271" s="292"/>
      <c r="BR271" s="292"/>
      <c r="BS271" s="292"/>
      <c r="BT271" s="292"/>
      <c r="BU271" s="292"/>
      <c r="BV271" s="368"/>
      <c r="BW271" s="368"/>
      <c r="BX271" s="292"/>
      <c r="BY271" s="292"/>
      <c r="BZ271" s="292"/>
    </row>
    <row r="272" spans="1:78" x14ac:dyDescent="0.25">
      <c r="A272" s="464"/>
      <c r="B272" s="464"/>
      <c r="C272" s="464"/>
      <c r="D272" s="464"/>
      <c r="E272" s="464"/>
      <c r="F272" s="465"/>
      <c r="G272" s="465"/>
      <c r="H272" s="292"/>
      <c r="I272" s="190"/>
      <c r="J272" s="190"/>
      <c r="K272" s="190"/>
      <c r="L272" s="292"/>
      <c r="M272" s="190"/>
      <c r="N272" s="461"/>
      <c r="O272" s="461"/>
      <c r="P272" s="695"/>
      <c r="Q272" s="696"/>
      <c r="R272" s="292"/>
      <c r="S272" s="292"/>
      <c r="T272" s="697"/>
      <c r="U272" s="190"/>
      <c r="V272" s="190"/>
      <c r="W272" s="190"/>
      <c r="X272" s="190"/>
      <c r="Y272" s="190"/>
      <c r="Z272" s="190"/>
      <c r="AA272" s="190"/>
      <c r="AB272" s="190"/>
      <c r="AC272" s="190"/>
      <c r="AD272" s="190"/>
      <c r="AE272" s="190"/>
      <c r="AF272" s="190"/>
      <c r="AG272" s="190"/>
      <c r="AH272" s="190"/>
      <c r="AI272" s="190"/>
      <c r="AJ272" s="190"/>
      <c r="AK272" s="190"/>
      <c r="AL272" s="190"/>
      <c r="AM272" s="190"/>
      <c r="AN272" s="190"/>
      <c r="AO272" s="190"/>
      <c r="AP272" s="190"/>
      <c r="AQ272" s="190"/>
      <c r="AR272" s="190"/>
      <c r="AS272" s="190"/>
      <c r="AT272" s="695"/>
      <c r="AU272" s="190"/>
      <c r="AV272" s="190"/>
      <c r="AW272" s="695"/>
      <c r="AX272" s="190"/>
      <c r="AY272" s="190"/>
      <c r="AZ272" s="190"/>
      <c r="BA272" s="190"/>
      <c r="BB272" s="190"/>
      <c r="BC272" s="190"/>
      <c r="BD272" s="190"/>
      <c r="BE272" s="190"/>
      <c r="BF272" s="190"/>
      <c r="BG272" s="190"/>
      <c r="BH272" s="190"/>
      <c r="BI272" s="190"/>
      <c r="BJ272" s="190"/>
      <c r="BK272" s="292"/>
      <c r="BL272" s="462"/>
      <c r="BM272" s="462"/>
      <c r="BN272" s="599"/>
      <c r="BO272" s="292"/>
      <c r="BP272" s="292"/>
      <c r="BQ272" s="292"/>
      <c r="BR272" s="292"/>
      <c r="BS272" s="292"/>
      <c r="BT272" s="292"/>
      <c r="BU272" s="292"/>
      <c r="BV272" s="368"/>
      <c r="BW272" s="368"/>
      <c r="BX272" s="292"/>
      <c r="BY272" s="292"/>
      <c r="BZ272" s="292"/>
    </row>
    <row r="273" spans="1:78" x14ac:dyDescent="0.25">
      <c r="A273" s="464"/>
      <c r="B273" s="464"/>
      <c r="C273" s="464"/>
      <c r="D273" s="464"/>
      <c r="E273" s="464"/>
      <c r="F273" s="465"/>
      <c r="G273" s="465"/>
      <c r="H273" s="292"/>
      <c r="I273" s="190"/>
      <c r="J273" s="190"/>
      <c r="K273" s="190"/>
      <c r="L273" s="292"/>
      <c r="M273" s="190"/>
      <c r="N273" s="461"/>
      <c r="O273" s="461"/>
      <c r="P273" s="695"/>
      <c r="Q273" s="696"/>
      <c r="R273" s="292"/>
      <c r="S273" s="292"/>
      <c r="T273" s="697"/>
      <c r="U273" s="190"/>
      <c r="V273" s="190"/>
      <c r="W273" s="190"/>
      <c r="X273" s="190"/>
      <c r="Y273" s="190"/>
      <c r="Z273" s="190"/>
      <c r="AA273" s="190"/>
      <c r="AB273" s="190"/>
      <c r="AC273" s="190"/>
      <c r="AD273" s="190"/>
      <c r="AE273" s="190"/>
      <c r="AF273" s="190"/>
      <c r="AG273" s="190"/>
      <c r="AH273" s="190"/>
      <c r="AI273" s="190"/>
      <c r="AJ273" s="190"/>
      <c r="AK273" s="190"/>
      <c r="AL273" s="190"/>
      <c r="AM273" s="190"/>
      <c r="AN273" s="190"/>
      <c r="AO273" s="190"/>
      <c r="AP273" s="190"/>
      <c r="AQ273" s="190"/>
      <c r="AR273" s="190"/>
      <c r="AS273" s="190"/>
      <c r="AT273" s="695"/>
      <c r="AU273" s="190"/>
      <c r="AV273" s="190"/>
      <c r="AW273" s="695"/>
      <c r="AX273" s="190"/>
      <c r="AY273" s="190"/>
      <c r="AZ273" s="190"/>
      <c r="BA273" s="190"/>
      <c r="BB273" s="190"/>
      <c r="BC273" s="190"/>
      <c r="BD273" s="190"/>
      <c r="BE273" s="190"/>
      <c r="BF273" s="190"/>
      <c r="BG273" s="190"/>
      <c r="BH273" s="190"/>
      <c r="BI273" s="190"/>
      <c r="BJ273" s="190"/>
      <c r="BK273" s="292"/>
      <c r="BL273" s="462"/>
      <c r="BM273" s="462"/>
      <c r="BN273" s="599"/>
      <c r="BO273" s="292"/>
      <c r="BP273" s="292"/>
      <c r="BQ273" s="292"/>
      <c r="BR273" s="292"/>
      <c r="BS273" s="292"/>
      <c r="BT273" s="292"/>
      <c r="BU273" s="292"/>
      <c r="BV273" s="368"/>
      <c r="BW273" s="368"/>
      <c r="BX273" s="292"/>
      <c r="BY273" s="292"/>
      <c r="BZ273" s="292"/>
    </row>
    <row r="274" spans="1:78" x14ac:dyDescent="0.25">
      <c r="A274" s="464"/>
      <c r="B274" s="464"/>
      <c r="C274" s="464"/>
      <c r="D274" s="464"/>
      <c r="E274" s="464"/>
      <c r="F274" s="465"/>
      <c r="G274" s="465"/>
      <c r="H274" s="292"/>
      <c r="I274" s="190"/>
      <c r="J274" s="190"/>
      <c r="K274" s="190"/>
      <c r="L274" s="292"/>
      <c r="M274" s="190"/>
      <c r="N274" s="461"/>
      <c r="O274" s="461"/>
      <c r="P274" s="695"/>
      <c r="Q274" s="696"/>
      <c r="R274" s="292"/>
      <c r="S274" s="292"/>
      <c r="T274" s="697"/>
      <c r="U274" s="190"/>
      <c r="V274" s="190"/>
      <c r="W274" s="190"/>
      <c r="X274" s="190"/>
      <c r="Y274" s="190"/>
      <c r="Z274" s="190"/>
      <c r="AA274" s="190"/>
      <c r="AB274" s="190"/>
      <c r="AC274" s="190"/>
      <c r="AD274" s="190"/>
      <c r="AE274" s="190"/>
      <c r="AF274" s="190"/>
      <c r="AG274" s="190"/>
      <c r="AH274" s="190"/>
      <c r="AI274" s="190"/>
      <c r="AJ274" s="190"/>
      <c r="AK274" s="190"/>
      <c r="AL274" s="190"/>
      <c r="AM274" s="190"/>
      <c r="AN274" s="190"/>
      <c r="AO274" s="190"/>
      <c r="AP274" s="190"/>
      <c r="AQ274" s="190"/>
      <c r="AR274" s="190"/>
      <c r="AS274" s="190"/>
      <c r="AT274" s="695"/>
      <c r="AU274" s="190"/>
      <c r="AV274" s="190"/>
      <c r="AW274" s="695"/>
      <c r="AX274" s="190"/>
      <c r="AY274" s="190"/>
      <c r="AZ274" s="190"/>
      <c r="BA274" s="190"/>
      <c r="BB274" s="190"/>
      <c r="BC274" s="190"/>
      <c r="BD274" s="190"/>
      <c r="BE274" s="190"/>
      <c r="BF274" s="190"/>
      <c r="BG274" s="190"/>
      <c r="BH274" s="190"/>
      <c r="BI274" s="190"/>
      <c r="BJ274" s="190"/>
      <c r="BK274" s="292"/>
      <c r="BL274" s="462"/>
      <c r="BM274" s="462"/>
      <c r="BN274" s="599"/>
      <c r="BO274" s="292"/>
      <c r="BP274" s="292"/>
      <c r="BQ274" s="292"/>
      <c r="BR274" s="292"/>
      <c r="BS274" s="292"/>
      <c r="BT274" s="292"/>
      <c r="BU274" s="292"/>
      <c r="BV274" s="368"/>
      <c r="BW274" s="368"/>
      <c r="BX274" s="292"/>
      <c r="BY274" s="292"/>
      <c r="BZ274" s="292"/>
    </row>
    <row r="275" spans="1:78" x14ac:dyDescent="0.25">
      <c r="A275" s="464"/>
      <c r="B275" s="464"/>
      <c r="C275" s="464"/>
      <c r="D275" s="464"/>
      <c r="E275" s="464"/>
      <c r="F275" s="465"/>
      <c r="G275" s="465"/>
      <c r="H275" s="292"/>
      <c r="I275" s="190"/>
      <c r="J275" s="190"/>
      <c r="K275" s="190"/>
      <c r="L275" s="292"/>
      <c r="M275" s="190"/>
      <c r="N275" s="461"/>
      <c r="O275" s="461"/>
      <c r="P275" s="695"/>
      <c r="Q275" s="696"/>
      <c r="R275" s="292"/>
      <c r="S275" s="292"/>
      <c r="T275" s="697"/>
      <c r="U275" s="190"/>
      <c r="V275" s="190"/>
      <c r="W275" s="190"/>
      <c r="X275" s="190"/>
      <c r="Y275" s="190"/>
      <c r="Z275" s="190"/>
      <c r="AA275" s="190"/>
      <c r="AB275" s="190"/>
      <c r="AC275" s="190"/>
      <c r="AD275" s="190"/>
      <c r="AE275" s="190"/>
      <c r="AF275" s="190"/>
      <c r="AG275" s="190"/>
      <c r="AH275" s="190"/>
      <c r="AI275" s="190"/>
      <c r="AJ275" s="190"/>
      <c r="AK275" s="190"/>
      <c r="AL275" s="190"/>
      <c r="AM275" s="190"/>
      <c r="AN275" s="190"/>
      <c r="AO275" s="190"/>
      <c r="AP275" s="190"/>
      <c r="AQ275" s="190"/>
      <c r="AR275" s="190"/>
      <c r="AS275" s="190"/>
      <c r="AT275" s="695"/>
      <c r="AU275" s="190"/>
      <c r="AV275" s="190"/>
      <c r="AW275" s="695"/>
      <c r="AX275" s="190"/>
      <c r="AY275" s="190"/>
      <c r="AZ275" s="190"/>
      <c r="BA275" s="190"/>
      <c r="BB275" s="190"/>
      <c r="BC275" s="190"/>
      <c r="BD275" s="190"/>
      <c r="BE275" s="190"/>
      <c r="BF275" s="190"/>
      <c r="BG275" s="190"/>
      <c r="BH275" s="190"/>
      <c r="BI275" s="190"/>
      <c r="BJ275" s="190"/>
      <c r="BK275" s="292"/>
      <c r="BL275" s="462"/>
      <c r="BM275" s="462"/>
      <c r="BN275" s="599"/>
      <c r="BO275" s="292"/>
      <c r="BP275" s="292"/>
      <c r="BQ275" s="292"/>
      <c r="BR275" s="292"/>
      <c r="BS275" s="292"/>
      <c r="BT275" s="292"/>
      <c r="BU275" s="292"/>
      <c r="BV275" s="368"/>
      <c r="BW275" s="368"/>
      <c r="BX275" s="292"/>
      <c r="BY275" s="292"/>
      <c r="BZ275" s="292"/>
    </row>
    <row r="276" spans="1:78" x14ac:dyDescent="0.25">
      <c r="A276" s="464"/>
      <c r="B276" s="464"/>
      <c r="C276" s="464"/>
      <c r="D276" s="464"/>
      <c r="E276" s="464"/>
      <c r="F276" s="465"/>
      <c r="G276" s="465"/>
      <c r="H276" s="292"/>
      <c r="I276" s="190"/>
      <c r="J276" s="190"/>
      <c r="K276" s="190"/>
      <c r="L276" s="292"/>
      <c r="M276" s="190"/>
      <c r="N276" s="461"/>
      <c r="O276" s="461"/>
      <c r="P276" s="695"/>
      <c r="Q276" s="696"/>
      <c r="R276" s="292"/>
      <c r="S276" s="292"/>
      <c r="T276" s="697"/>
      <c r="U276" s="190"/>
      <c r="V276" s="190"/>
      <c r="W276" s="190"/>
      <c r="X276" s="190"/>
      <c r="Y276" s="190"/>
      <c r="Z276" s="190"/>
      <c r="AA276" s="190"/>
      <c r="AB276" s="190"/>
      <c r="AC276" s="190"/>
      <c r="AD276" s="190"/>
      <c r="AE276" s="190"/>
      <c r="AF276" s="190"/>
      <c r="AG276" s="190"/>
      <c r="AH276" s="190"/>
      <c r="AI276" s="190"/>
      <c r="AJ276" s="190"/>
      <c r="AK276" s="190"/>
      <c r="AL276" s="190"/>
      <c r="AM276" s="190"/>
      <c r="AN276" s="190"/>
      <c r="AO276" s="190"/>
      <c r="AP276" s="190"/>
      <c r="AQ276" s="190"/>
      <c r="AR276" s="190"/>
      <c r="AS276" s="190"/>
      <c r="AT276" s="695"/>
      <c r="AU276" s="190"/>
      <c r="AV276" s="190"/>
      <c r="AW276" s="695"/>
      <c r="AX276" s="190"/>
      <c r="AY276" s="190"/>
      <c r="AZ276" s="190"/>
      <c r="BA276" s="190"/>
      <c r="BB276" s="190"/>
      <c r="BC276" s="190"/>
      <c r="BD276" s="190"/>
      <c r="BE276" s="190"/>
      <c r="BF276" s="190"/>
      <c r="BG276" s="190"/>
      <c r="BH276" s="190"/>
      <c r="BI276" s="190"/>
      <c r="BJ276" s="190"/>
      <c r="BK276" s="292"/>
      <c r="BL276" s="462"/>
      <c r="BM276" s="462"/>
      <c r="BN276" s="599"/>
      <c r="BO276" s="292"/>
      <c r="BP276" s="292"/>
      <c r="BQ276" s="292"/>
      <c r="BR276" s="292"/>
      <c r="BS276" s="292"/>
      <c r="BT276" s="292"/>
      <c r="BU276" s="292"/>
      <c r="BV276" s="368"/>
      <c r="BW276" s="368"/>
      <c r="BX276" s="292"/>
      <c r="BY276" s="292"/>
      <c r="BZ276" s="292"/>
    </row>
    <row r="277" spans="1:78" x14ac:dyDescent="0.25">
      <c r="A277" s="464"/>
      <c r="B277" s="464"/>
      <c r="C277" s="464"/>
      <c r="D277" s="464"/>
      <c r="E277" s="464"/>
      <c r="F277" s="465"/>
      <c r="G277" s="465"/>
      <c r="H277" s="292"/>
      <c r="I277" s="190"/>
      <c r="J277" s="190"/>
      <c r="K277" s="190"/>
      <c r="L277" s="292"/>
      <c r="M277" s="190"/>
      <c r="N277" s="461"/>
      <c r="O277" s="461"/>
      <c r="P277" s="695"/>
      <c r="Q277" s="696"/>
      <c r="R277" s="292"/>
      <c r="S277" s="292"/>
      <c r="T277" s="697"/>
      <c r="U277" s="190"/>
      <c r="V277" s="190"/>
      <c r="W277" s="190"/>
      <c r="X277" s="190"/>
      <c r="Y277" s="190"/>
      <c r="Z277" s="190"/>
      <c r="AA277" s="190"/>
      <c r="AB277" s="190"/>
      <c r="AC277" s="190"/>
      <c r="AD277" s="190"/>
      <c r="AE277" s="190"/>
      <c r="AF277" s="190"/>
      <c r="AG277" s="190"/>
      <c r="AH277" s="190"/>
      <c r="AI277" s="190"/>
      <c r="AJ277" s="190"/>
      <c r="AK277" s="190"/>
      <c r="AL277" s="190"/>
      <c r="AM277" s="190"/>
      <c r="AN277" s="190"/>
      <c r="AO277" s="190"/>
      <c r="AP277" s="190"/>
      <c r="AQ277" s="190"/>
      <c r="AR277" s="190"/>
      <c r="AS277" s="190"/>
      <c r="AT277" s="695"/>
      <c r="AU277" s="190"/>
      <c r="AV277" s="190"/>
      <c r="AW277" s="695"/>
      <c r="AX277" s="190"/>
      <c r="AY277" s="190"/>
      <c r="AZ277" s="190"/>
      <c r="BA277" s="190"/>
      <c r="BB277" s="190"/>
      <c r="BC277" s="190"/>
      <c r="BD277" s="190"/>
      <c r="BE277" s="190"/>
      <c r="BF277" s="190"/>
      <c r="BG277" s="190"/>
      <c r="BH277" s="190"/>
      <c r="BI277" s="190"/>
      <c r="BJ277" s="190"/>
      <c r="BK277" s="292"/>
      <c r="BL277" s="462"/>
      <c r="BM277" s="462"/>
      <c r="BN277" s="599"/>
      <c r="BO277" s="292"/>
      <c r="BP277" s="292"/>
      <c r="BQ277" s="292"/>
      <c r="BR277" s="292"/>
      <c r="BS277" s="292"/>
      <c r="BT277" s="292"/>
      <c r="BU277" s="292"/>
      <c r="BV277" s="368"/>
      <c r="BW277" s="368"/>
      <c r="BX277" s="292"/>
      <c r="BY277" s="292"/>
      <c r="BZ277" s="292"/>
    </row>
    <row r="278" spans="1:78" x14ac:dyDescent="0.25">
      <c r="A278" s="464"/>
      <c r="B278" s="464"/>
      <c r="C278" s="464"/>
      <c r="D278" s="464"/>
      <c r="E278" s="464"/>
      <c r="F278" s="465"/>
      <c r="G278" s="465"/>
      <c r="H278" s="292"/>
      <c r="I278" s="190"/>
      <c r="J278" s="190"/>
      <c r="K278" s="190"/>
      <c r="L278" s="292"/>
      <c r="M278" s="190"/>
      <c r="N278" s="461"/>
      <c r="O278" s="461"/>
      <c r="P278" s="695"/>
      <c r="Q278" s="696"/>
      <c r="R278" s="292"/>
      <c r="S278" s="292"/>
      <c r="T278" s="697"/>
      <c r="U278" s="190"/>
      <c r="V278" s="190"/>
      <c r="W278" s="190"/>
      <c r="X278" s="190"/>
      <c r="Y278" s="190"/>
      <c r="Z278" s="190"/>
      <c r="AA278" s="190"/>
      <c r="AB278" s="190"/>
      <c r="AC278" s="190"/>
      <c r="AD278" s="190"/>
      <c r="AE278" s="190"/>
      <c r="AF278" s="190"/>
      <c r="AG278" s="190"/>
      <c r="AH278" s="190"/>
      <c r="AI278" s="190"/>
      <c r="AJ278" s="190"/>
      <c r="AK278" s="190"/>
      <c r="AL278" s="190"/>
      <c r="AM278" s="190"/>
      <c r="AN278" s="190"/>
      <c r="AO278" s="190"/>
      <c r="AP278" s="190"/>
      <c r="AQ278" s="190"/>
      <c r="AR278" s="190"/>
      <c r="AS278" s="190"/>
      <c r="AT278" s="695"/>
      <c r="AU278" s="190"/>
      <c r="AV278" s="190"/>
      <c r="AW278" s="695"/>
      <c r="AX278" s="190"/>
      <c r="AY278" s="190"/>
      <c r="AZ278" s="190"/>
      <c r="BA278" s="190"/>
      <c r="BB278" s="190"/>
      <c r="BC278" s="190"/>
      <c r="BD278" s="190"/>
      <c r="BE278" s="190"/>
      <c r="BF278" s="190"/>
      <c r="BG278" s="190"/>
      <c r="BH278" s="190"/>
      <c r="BI278" s="190"/>
      <c r="BJ278" s="190"/>
      <c r="BK278" s="292"/>
      <c r="BL278" s="462"/>
      <c r="BM278" s="462"/>
      <c r="BN278" s="599"/>
      <c r="BO278" s="292"/>
      <c r="BP278" s="292"/>
      <c r="BQ278" s="292"/>
      <c r="BR278" s="292"/>
      <c r="BS278" s="292"/>
      <c r="BT278" s="292"/>
      <c r="BU278" s="292"/>
      <c r="BV278" s="368"/>
      <c r="BW278" s="368"/>
      <c r="BX278" s="292"/>
      <c r="BY278" s="292"/>
      <c r="BZ278" s="292"/>
    </row>
    <row r="279" spans="1:78" x14ac:dyDescent="0.25">
      <c r="A279" s="464"/>
      <c r="B279" s="464"/>
      <c r="C279" s="464"/>
      <c r="D279" s="464"/>
      <c r="E279" s="464"/>
      <c r="F279" s="465"/>
      <c r="G279" s="465"/>
      <c r="H279" s="292"/>
      <c r="I279" s="190"/>
      <c r="J279" s="190"/>
      <c r="K279" s="190"/>
      <c r="L279" s="292"/>
      <c r="M279" s="190"/>
      <c r="N279" s="461"/>
      <c r="O279" s="461"/>
      <c r="P279" s="695"/>
      <c r="Q279" s="696"/>
      <c r="R279" s="292"/>
      <c r="S279" s="292"/>
      <c r="T279" s="697"/>
      <c r="U279" s="190"/>
      <c r="V279" s="190"/>
      <c r="W279" s="190"/>
      <c r="X279" s="190"/>
      <c r="Y279" s="190"/>
      <c r="Z279" s="190"/>
      <c r="AA279" s="190"/>
      <c r="AB279" s="190"/>
      <c r="AC279" s="190"/>
      <c r="AD279" s="190"/>
      <c r="AE279" s="190"/>
      <c r="AF279" s="190"/>
      <c r="AG279" s="190"/>
      <c r="AH279" s="190"/>
      <c r="AI279" s="190"/>
      <c r="AJ279" s="190"/>
      <c r="AK279" s="190"/>
      <c r="AL279" s="190"/>
      <c r="AM279" s="190"/>
      <c r="AN279" s="190"/>
      <c r="AO279" s="190"/>
      <c r="AP279" s="190"/>
      <c r="AQ279" s="190"/>
      <c r="AR279" s="190"/>
      <c r="AS279" s="190"/>
      <c r="AT279" s="695"/>
      <c r="AU279" s="190"/>
      <c r="AV279" s="190"/>
      <c r="AW279" s="695"/>
      <c r="AX279" s="190"/>
      <c r="AY279" s="190"/>
      <c r="AZ279" s="190"/>
      <c r="BA279" s="190"/>
      <c r="BB279" s="190"/>
      <c r="BC279" s="190"/>
      <c r="BD279" s="190"/>
      <c r="BE279" s="190"/>
      <c r="BF279" s="190"/>
      <c r="BG279" s="190"/>
      <c r="BH279" s="190"/>
      <c r="BI279" s="190"/>
      <c r="BJ279" s="190"/>
      <c r="BK279" s="292"/>
      <c r="BL279" s="462"/>
      <c r="BM279" s="462"/>
      <c r="BN279" s="599"/>
      <c r="BO279" s="292"/>
      <c r="BP279" s="292"/>
      <c r="BQ279" s="292"/>
      <c r="BR279" s="292"/>
      <c r="BS279" s="292"/>
      <c r="BT279" s="292"/>
      <c r="BU279" s="292"/>
      <c r="BV279" s="368"/>
      <c r="BW279" s="368"/>
      <c r="BX279" s="292"/>
      <c r="BY279" s="292"/>
      <c r="BZ279" s="292"/>
    </row>
    <row r="280" spans="1:78" x14ac:dyDescent="0.25">
      <c r="A280" s="464"/>
      <c r="B280" s="464"/>
      <c r="C280" s="464"/>
      <c r="D280" s="464"/>
      <c r="E280" s="464"/>
      <c r="F280" s="465"/>
      <c r="G280" s="465"/>
      <c r="H280" s="292"/>
      <c r="I280" s="190"/>
      <c r="J280" s="190"/>
      <c r="K280" s="190"/>
      <c r="L280" s="292"/>
      <c r="M280" s="190"/>
      <c r="N280" s="461"/>
      <c r="O280" s="461"/>
      <c r="P280" s="695"/>
      <c r="Q280" s="696"/>
      <c r="R280" s="292"/>
      <c r="S280" s="292"/>
      <c r="T280" s="697"/>
      <c r="U280" s="190"/>
      <c r="V280" s="190"/>
      <c r="W280" s="190"/>
      <c r="X280" s="190"/>
      <c r="Y280" s="190"/>
      <c r="Z280" s="190"/>
      <c r="AA280" s="190"/>
      <c r="AB280" s="190"/>
      <c r="AC280" s="190"/>
      <c r="AD280" s="190"/>
      <c r="AE280" s="190"/>
      <c r="AF280" s="190"/>
      <c r="AG280" s="190"/>
      <c r="AH280" s="190"/>
      <c r="AI280" s="190"/>
      <c r="AJ280" s="190"/>
      <c r="AK280" s="190"/>
      <c r="AL280" s="190"/>
      <c r="AM280" s="190"/>
      <c r="AN280" s="190"/>
      <c r="AO280" s="190"/>
      <c r="AP280" s="190"/>
      <c r="AQ280" s="190"/>
      <c r="AR280" s="190"/>
      <c r="AS280" s="190"/>
      <c r="AT280" s="695"/>
      <c r="AU280" s="190"/>
      <c r="AV280" s="190"/>
      <c r="AW280" s="695"/>
      <c r="AX280" s="190"/>
      <c r="AY280" s="190"/>
      <c r="AZ280" s="190"/>
      <c r="BA280" s="190"/>
      <c r="BB280" s="190"/>
      <c r="BC280" s="190"/>
      <c r="BD280" s="190"/>
      <c r="BE280" s="190"/>
      <c r="BF280" s="190"/>
      <c r="BG280" s="190"/>
      <c r="BH280" s="190"/>
      <c r="BI280" s="190"/>
      <c r="BJ280" s="190"/>
      <c r="BK280" s="292"/>
      <c r="BL280" s="462"/>
      <c r="BM280" s="462"/>
      <c r="BN280" s="599"/>
      <c r="BO280" s="292"/>
      <c r="BP280" s="292"/>
      <c r="BQ280" s="292"/>
      <c r="BR280" s="292"/>
      <c r="BS280" s="292"/>
      <c r="BT280" s="292"/>
      <c r="BU280" s="292"/>
      <c r="BV280" s="368"/>
      <c r="BW280" s="368"/>
      <c r="BX280" s="292"/>
      <c r="BY280" s="292"/>
      <c r="BZ280" s="292"/>
    </row>
    <row r="281" spans="1:78" x14ac:dyDescent="0.25">
      <c r="A281" s="464"/>
      <c r="B281" s="464"/>
      <c r="C281" s="464"/>
      <c r="D281" s="464"/>
      <c r="E281" s="464"/>
      <c r="F281" s="465"/>
      <c r="G281" s="465"/>
      <c r="H281" s="292"/>
      <c r="I281" s="190"/>
      <c r="J281" s="190"/>
      <c r="K281" s="190"/>
      <c r="L281" s="292"/>
      <c r="M281" s="190"/>
      <c r="N281" s="461"/>
      <c r="O281" s="461"/>
      <c r="P281" s="695"/>
      <c r="Q281" s="696"/>
      <c r="R281" s="292"/>
      <c r="S281" s="292"/>
      <c r="T281" s="697"/>
      <c r="U281" s="190"/>
      <c r="V281" s="190"/>
      <c r="W281" s="190"/>
      <c r="X281" s="190"/>
      <c r="Y281" s="190"/>
      <c r="Z281" s="190"/>
      <c r="AA281" s="190"/>
      <c r="AB281" s="190"/>
      <c r="AC281" s="190"/>
      <c r="AD281" s="190"/>
      <c r="AE281" s="190"/>
      <c r="AF281" s="190"/>
      <c r="AG281" s="190"/>
      <c r="AH281" s="190"/>
      <c r="AI281" s="190"/>
      <c r="AJ281" s="190"/>
      <c r="AK281" s="190"/>
      <c r="AL281" s="190"/>
      <c r="AM281" s="190"/>
      <c r="AN281" s="190"/>
      <c r="AO281" s="190"/>
      <c r="AP281" s="190"/>
      <c r="AQ281" s="190"/>
      <c r="AR281" s="190"/>
      <c r="AS281" s="190"/>
      <c r="AT281" s="695"/>
      <c r="AU281" s="190"/>
      <c r="AV281" s="190"/>
      <c r="AW281" s="695"/>
      <c r="AX281" s="190"/>
      <c r="AY281" s="190"/>
      <c r="AZ281" s="190"/>
      <c r="BA281" s="190"/>
      <c r="BB281" s="190"/>
      <c r="BC281" s="190"/>
      <c r="BD281" s="190"/>
      <c r="BE281" s="190"/>
      <c r="BF281" s="190"/>
      <c r="BG281" s="190"/>
      <c r="BH281" s="190"/>
      <c r="BI281" s="190"/>
      <c r="BJ281" s="190"/>
      <c r="BK281" s="292"/>
      <c r="BL281" s="462"/>
      <c r="BM281" s="462"/>
      <c r="BN281" s="599"/>
      <c r="BO281" s="292"/>
      <c r="BP281" s="292"/>
      <c r="BQ281" s="292"/>
      <c r="BR281" s="292"/>
      <c r="BS281" s="292"/>
      <c r="BT281" s="292"/>
      <c r="BU281" s="292"/>
      <c r="BV281" s="368"/>
      <c r="BW281" s="368"/>
      <c r="BX281" s="292"/>
      <c r="BY281" s="292"/>
      <c r="BZ281" s="292"/>
    </row>
    <row r="282" spans="1:78" x14ac:dyDescent="0.25">
      <c r="A282" s="464"/>
      <c r="B282" s="464"/>
      <c r="C282" s="464"/>
      <c r="D282" s="464"/>
      <c r="E282" s="464"/>
      <c r="F282" s="465"/>
      <c r="G282" s="465"/>
      <c r="H282" s="292"/>
      <c r="I282" s="190"/>
      <c r="J282" s="190"/>
      <c r="K282" s="190"/>
      <c r="L282" s="292"/>
      <c r="M282" s="190"/>
      <c r="N282" s="461"/>
      <c r="O282" s="461"/>
      <c r="P282" s="695"/>
      <c r="Q282" s="696"/>
      <c r="R282" s="292"/>
      <c r="S282" s="292"/>
      <c r="T282" s="697"/>
      <c r="U282" s="190"/>
      <c r="V282" s="190"/>
      <c r="W282" s="190"/>
      <c r="X282" s="190"/>
      <c r="Y282" s="190"/>
      <c r="Z282" s="190"/>
      <c r="AA282" s="190"/>
      <c r="AB282" s="190"/>
      <c r="AC282" s="190"/>
      <c r="AD282" s="190"/>
      <c r="AE282" s="190"/>
      <c r="AF282" s="190"/>
      <c r="AG282" s="190"/>
      <c r="AH282" s="190"/>
      <c r="AI282" s="190"/>
      <c r="AJ282" s="190"/>
      <c r="AK282" s="190"/>
      <c r="AL282" s="190"/>
      <c r="AM282" s="190"/>
      <c r="AN282" s="190"/>
      <c r="AO282" s="190"/>
      <c r="AP282" s="190"/>
      <c r="AQ282" s="190"/>
      <c r="AR282" s="190"/>
      <c r="AS282" s="190"/>
      <c r="AT282" s="695"/>
      <c r="AU282" s="190"/>
      <c r="AV282" s="190"/>
      <c r="AW282" s="695"/>
      <c r="AX282" s="190"/>
      <c r="AY282" s="190"/>
      <c r="AZ282" s="190"/>
      <c r="BA282" s="190"/>
      <c r="BB282" s="190"/>
      <c r="BC282" s="190"/>
      <c r="BD282" s="190"/>
      <c r="BE282" s="190"/>
      <c r="BF282" s="190"/>
      <c r="BG282" s="190"/>
      <c r="BH282" s="190"/>
      <c r="BI282" s="190"/>
      <c r="BJ282" s="190"/>
      <c r="BK282" s="292"/>
      <c r="BL282" s="462"/>
      <c r="BM282" s="462"/>
      <c r="BN282" s="599"/>
      <c r="BO282" s="292"/>
      <c r="BP282" s="292"/>
      <c r="BQ282" s="292"/>
      <c r="BR282" s="292"/>
      <c r="BS282" s="292"/>
      <c r="BT282" s="292"/>
      <c r="BU282" s="292"/>
      <c r="BV282" s="368"/>
      <c r="BW282" s="368"/>
      <c r="BX282" s="292"/>
      <c r="BY282" s="292"/>
      <c r="BZ282" s="292"/>
    </row>
    <row r="283" spans="1:78" x14ac:dyDescent="0.25">
      <c r="A283" s="464"/>
      <c r="B283" s="464"/>
      <c r="C283" s="464"/>
      <c r="D283" s="464"/>
      <c r="E283" s="464"/>
      <c r="F283" s="465"/>
      <c r="G283" s="465"/>
      <c r="H283" s="292"/>
      <c r="I283" s="190"/>
      <c r="J283" s="190"/>
      <c r="K283" s="190"/>
      <c r="L283" s="292"/>
      <c r="M283" s="190"/>
      <c r="N283" s="461"/>
      <c r="O283" s="461"/>
      <c r="P283" s="695"/>
      <c r="Q283" s="696"/>
      <c r="R283" s="292"/>
      <c r="S283" s="292"/>
      <c r="T283" s="697"/>
      <c r="U283" s="190"/>
      <c r="V283" s="190"/>
      <c r="W283" s="190"/>
      <c r="X283" s="190"/>
      <c r="Y283" s="190"/>
      <c r="Z283" s="190"/>
      <c r="AA283" s="190"/>
      <c r="AB283" s="190"/>
      <c r="AC283" s="190"/>
      <c r="AD283" s="190"/>
      <c r="AE283" s="190"/>
      <c r="AF283" s="190"/>
      <c r="AG283" s="190"/>
      <c r="AH283" s="190"/>
      <c r="AI283" s="190"/>
      <c r="AJ283" s="190"/>
      <c r="AK283" s="190"/>
      <c r="AL283" s="190"/>
      <c r="AM283" s="190"/>
      <c r="AN283" s="190"/>
      <c r="AO283" s="190"/>
      <c r="AP283" s="190"/>
      <c r="AQ283" s="190"/>
      <c r="AR283" s="190"/>
      <c r="AS283" s="190"/>
      <c r="AT283" s="695"/>
      <c r="AU283" s="190"/>
      <c r="AV283" s="190"/>
      <c r="AW283" s="695"/>
      <c r="AX283" s="190"/>
      <c r="AY283" s="190"/>
      <c r="AZ283" s="190"/>
      <c r="BA283" s="190"/>
      <c r="BB283" s="190"/>
      <c r="BC283" s="190"/>
      <c r="BD283" s="190"/>
      <c r="BE283" s="190"/>
      <c r="BF283" s="190"/>
      <c r="BG283" s="190"/>
      <c r="BH283" s="190"/>
      <c r="BI283" s="190"/>
      <c r="BJ283" s="190"/>
      <c r="BK283" s="292"/>
      <c r="BL283" s="462"/>
      <c r="BM283" s="462"/>
      <c r="BN283" s="599"/>
      <c r="BO283" s="292"/>
      <c r="BP283" s="292"/>
      <c r="BQ283" s="292"/>
      <c r="BR283" s="292"/>
      <c r="BS283" s="292"/>
      <c r="BT283" s="292"/>
      <c r="BU283" s="292"/>
      <c r="BV283" s="368"/>
      <c r="BW283" s="368"/>
      <c r="BX283" s="292"/>
      <c r="BY283" s="292"/>
      <c r="BZ283" s="292"/>
    </row>
    <row r="284" spans="1:78" x14ac:dyDescent="0.25">
      <c r="A284" s="464"/>
      <c r="B284" s="464"/>
      <c r="C284" s="464"/>
      <c r="D284" s="464"/>
      <c r="E284" s="464"/>
      <c r="F284" s="465"/>
      <c r="G284" s="465"/>
      <c r="H284" s="292"/>
      <c r="I284" s="190"/>
      <c r="J284" s="190"/>
      <c r="K284" s="190"/>
      <c r="L284" s="292"/>
      <c r="M284" s="190"/>
      <c r="N284" s="461"/>
      <c r="O284" s="461"/>
      <c r="P284" s="695"/>
      <c r="Q284" s="696"/>
      <c r="R284" s="292"/>
      <c r="S284" s="292"/>
      <c r="T284" s="697"/>
      <c r="U284" s="190"/>
      <c r="V284" s="190"/>
      <c r="W284" s="190"/>
      <c r="X284" s="190"/>
      <c r="Y284" s="190"/>
      <c r="Z284" s="190"/>
      <c r="AA284" s="190"/>
      <c r="AB284" s="190"/>
      <c r="AC284" s="190"/>
      <c r="AD284" s="190"/>
      <c r="AE284" s="190"/>
      <c r="AF284" s="190"/>
      <c r="AG284" s="190"/>
      <c r="AH284" s="190"/>
      <c r="AI284" s="190"/>
      <c r="AJ284" s="190"/>
      <c r="AK284" s="190"/>
      <c r="AL284" s="190"/>
      <c r="AM284" s="190"/>
      <c r="AN284" s="190"/>
      <c r="AO284" s="190"/>
      <c r="AP284" s="190"/>
      <c r="AQ284" s="190"/>
      <c r="AR284" s="190"/>
      <c r="AS284" s="190"/>
      <c r="AT284" s="695"/>
      <c r="AU284" s="190"/>
      <c r="AV284" s="190"/>
      <c r="AW284" s="695"/>
      <c r="AX284" s="190"/>
      <c r="AY284" s="190"/>
      <c r="AZ284" s="190"/>
      <c r="BA284" s="190"/>
      <c r="BB284" s="190"/>
      <c r="BC284" s="190"/>
      <c r="BD284" s="190"/>
      <c r="BE284" s="190"/>
      <c r="BF284" s="190"/>
      <c r="BG284" s="190"/>
      <c r="BH284" s="190"/>
      <c r="BI284" s="190"/>
      <c r="BJ284" s="190"/>
      <c r="BK284" s="292"/>
      <c r="BL284" s="462"/>
      <c r="BM284" s="462"/>
      <c r="BN284" s="599"/>
      <c r="BO284" s="292"/>
      <c r="BP284" s="292"/>
      <c r="BQ284" s="292"/>
      <c r="BR284" s="292"/>
      <c r="BS284" s="292"/>
      <c r="BT284" s="292"/>
      <c r="BU284" s="292"/>
      <c r="BV284" s="368"/>
      <c r="BW284" s="368"/>
      <c r="BX284" s="292"/>
      <c r="BY284" s="292"/>
      <c r="BZ284" s="292"/>
    </row>
    <row r="285" spans="1:78" x14ac:dyDescent="0.25">
      <c r="A285" s="464"/>
      <c r="B285" s="464"/>
      <c r="C285" s="464"/>
      <c r="D285" s="464"/>
      <c r="E285" s="464"/>
      <c r="F285" s="465"/>
      <c r="G285" s="465"/>
      <c r="H285" s="292"/>
      <c r="I285" s="190"/>
      <c r="J285" s="190"/>
      <c r="K285" s="190"/>
      <c r="L285" s="292"/>
      <c r="M285" s="190"/>
      <c r="N285" s="461"/>
      <c r="O285" s="461"/>
      <c r="P285" s="695"/>
      <c r="Q285" s="696"/>
      <c r="R285" s="292"/>
      <c r="S285" s="292"/>
      <c r="T285" s="697"/>
      <c r="U285" s="190"/>
      <c r="V285" s="190"/>
      <c r="W285" s="190"/>
      <c r="X285" s="190"/>
      <c r="Y285" s="190"/>
      <c r="Z285" s="190"/>
      <c r="AA285" s="190"/>
      <c r="AB285" s="190"/>
      <c r="AC285" s="190"/>
      <c r="AD285" s="190"/>
      <c r="AE285" s="190"/>
      <c r="AF285" s="190"/>
      <c r="AG285" s="190"/>
      <c r="AH285" s="190"/>
      <c r="AI285" s="190"/>
      <c r="AJ285" s="190"/>
      <c r="AK285" s="190"/>
      <c r="AL285" s="190"/>
      <c r="AM285" s="190"/>
      <c r="AN285" s="190"/>
      <c r="AO285" s="190"/>
      <c r="AP285" s="190"/>
      <c r="AQ285" s="190"/>
      <c r="AR285" s="190"/>
      <c r="AS285" s="190"/>
      <c r="AT285" s="695"/>
      <c r="AU285" s="190"/>
      <c r="AV285" s="190"/>
      <c r="AW285" s="695"/>
      <c r="AX285" s="190"/>
      <c r="AY285" s="190"/>
      <c r="AZ285" s="190"/>
      <c r="BA285" s="190"/>
      <c r="BB285" s="190"/>
      <c r="BC285" s="190"/>
      <c r="BD285" s="190"/>
      <c r="BE285" s="190"/>
      <c r="BF285" s="190"/>
      <c r="BG285" s="190"/>
      <c r="BH285" s="190"/>
      <c r="BI285" s="190"/>
      <c r="BJ285" s="190"/>
      <c r="BK285" s="292"/>
      <c r="BL285" s="462"/>
      <c r="BM285" s="462"/>
      <c r="BN285" s="599"/>
      <c r="BO285" s="292"/>
      <c r="BP285" s="292"/>
      <c r="BQ285" s="292"/>
      <c r="BR285" s="292"/>
      <c r="BS285" s="292"/>
      <c r="BT285" s="292"/>
      <c r="BU285" s="292"/>
      <c r="BV285" s="368"/>
      <c r="BW285" s="368"/>
      <c r="BX285" s="292"/>
      <c r="BY285" s="292"/>
      <c r="BZ285" s="292"/>
    </row>
    <row r="286" spans="1:78" x14ac:dyDescent="0.25">
      <c r="A286" s="464"/>
      <c r="B286" s="464"/>
      <c r="C286" s="464"/>
      <c r="D286" s="464"/>
      <c r="E286" s="464"/>
      <c r="F286" s="465"/>
      <c r="G286" s="465"/>
      <c r="H286" s="292"/>
      <c r="I286" s="190"/>
      <c r="J286" s="190"/>
      <c r="K286" s="190"/>
      <c r="L286" s="292"/>
      <c r="M286" s="190"/>
      <c r="N286" s="461"/>
      <c r="O286" s="461"/>
      <c r="P286" s="695"/>
      <c r="Q286" s="696"/>
      <c r="R286" s="292"/>
      <c r="S286" s="292"/>
      <c r="T286" s="697"/>
      <c r="U286" s="190"/>
      <c r="V286" s="190"/>
      <c r="W286" s="190"/>
      <c r="X286" s="190"/>
      <c r="Y286" s="190"/>
      <c r="Z286" s="190"/>
      <c r="AA286" s="190"/>
      <c r="AB286" s="190"/>
      <c r="AC286" s="190"/>
      <c r="AD286" s="190"/>
      <c r="AE286" s="190"/>
      <c r="AF286" s="190"/>
      <c r="AG286" s="190"/>
      <c r="AH286" s="190"/>
      <c r="AI286" s="190"/>
      <c r="AJ286" s="190"/>
      <c r="AK286" s="190"/>
      <c r="AL286" s="190"/>
      <c r="AM286" s="190"/>
      <c r="AN286" s="190"/>
      <c r="AO286" s="190"/>
      <c r="AP286" s="190"/>
      <c r="AQ286" s="190"/>
      <c r="AR286" s="190"/>
      <c r="AS286" s="190"/>
      <c r="AT286" s="695"/>
      <c r="AU286" s="190"/>
      <c r="AV286" s="190"/>
      <c r="AW286" s="695"/>
      <c r="AX286" s="190"/>
      <c r="AY286" s="190"/>
      <c r="AZ286" s="190"/>
      <c r="BA286" s="190"/>
      <c r="BB286" s="190"/>
      <c r="BC286" s="190"/>
      <c r="BD286" s="190"/>
      <c r="BE286" s="190"/>
      <c r="BF286" s="190"/>
      <c r="BG286" s="190"/>
      <c r="BH286" s="190"/>
      <c r="BI286" s="190"/>
      <c r="BJ286" s="190"/>
      <c r="BK286" s="292"/>
      <c r="BL286" s="462"/>
      <c r="BM286" s="462"/>
      <c r="BN286" s="599"/>
      <c r="BO286" s="292"/>
      <c r="BP286" s="292"/>
      <c r="BQ286" s="292"/>
      <c r="BR286" s="292"/>
      <c r="BS286" s="292"/>
      <c r="BT286" s="292"/>
      <c r="BU286" s="292"/>
      <c r="BV286" s="368"/>
      <c r="BW286" s="368"/>
      <c r="BX286" s="292"/>
      <c r="BY286" s="292"/>
      <c r="BZ286" s="292"/>
    </row>
    <row r="287" spans="1:78" x14ac:dyDescent="0.25">
      <c r="A287" s="464"/>
      <c r="B287" s="464"/>
      <c r="C287" s="464"/>
      <c r="D287" s="464"/>
      <c r="E287" s="464"/>
      <c r="F287" s="465"/>
      <c r="G287" s="465"/>
      <c r="H287" s="292"/>
      <c r="I287" s="190"/>
      <c r="J287" s="190"/>
      <c r="K287" s="190"/>
      <c r="L287" s="292"/>
      <c r="M287" s="190"/>
      <c r="N287" s="461"/>
      <c r="O287" s="461"/>
      <c r="P287" s="695"/>
      <c r="Q287" s="696"/>
      <c r="R287" s="292"/>
      <c r="S287" s="292"/>
      <c r="T287" s="697"/>
      <c r="U287" s="190"/>
      <c r="V287" s="190"/>
      <c r="W287" s="190"/>
      <c r="X287" s="190"/>
      <c r="Y287" s="190"/>
      <c r="Z287" s="190"/>
      <c r="AA287" s="190"/>
      <c r="AB287" s="190"/>
      <c r="AC287" s="190"/>
      <c r="AD287" s="190"/>
      <c r="AE287" s="190"/>
      <c r="AF287" s="190"/>
      <c r="AG287" s="190"/>
      <c r="AH287" s="190"/>
      <c r="AI287" s="190"/>
      <c r="AJ287" s="190"/>
      <c r="AK287" s="190"/>
      <c r="AL287" s="190"/>
      <c r="AM287" s="190"/>
      <c r="AN287" s="190"/>
      <c r="AO287" s="190"/>
      <c r="AP287" s="190"/>
      <c r="AQ287" s="190"/>
      <c r="AR287" s="190"/>
      <c r="AS287" s="190"/>
      <c r="AT287" s="695"/>
      <c r="AU287" s="190"/>
      <c r="AV287" s="190"/>
      <c r="AW287" s="695"/>
      <c r="AX287" s="190"/>
      <c r="AY287" s="190"/>
      <c r="AZ287" s="190"/>
      <c r="BA287" s="190"/>
      <c r="BB287" s="190"/>
      <c r="BC287" s="190"/>
      <c r="BD287" s="190"/>
      <c r="BE287" s="190"/>
      <c r="BF287" s="190"/>
      <c r="BG287" s="190"/>
      <c r="BH287" s="190"/>
      <c r="BI287" s="190"/>
      <c r="BJ287" s="190"/>
      <c r="BK287" s="292"/>
      <c r="BL287" s="462"/>
      <c r="BM287" s="462"/>
      <c r="BN287" s="599"/>
      <c r="BO287" s="292"/>
      <c r="BP287" s="292"/>
      <c r="BQ287" s="292"/>
      <c r="BR287" s="292"/>
      <c r="BS287" s="292"/>
      <c r="BT287" s="292"/>
      <c r="BU287" s="292"/>
      <c r="BV287" s="368"/>
      <c r="BW287" s="368"/>
      <c r="BX287" s="292"/>
      <c r="BY287" s="292"/>
      <c r="BZ287" s="292"/>
    </row>
    <row r="288" spans="1:78" x14ac:dyDescent="0.25">
      <c r="A288" s="464"/>
      <c r="B288" s="464"/>
      <c r="C288" s="464"/>
      <c r="D288" s="464"/>
      <c r="E288" s="464"/>
      <c r="F288" s="465"/>
      <c r="G288" s="465"/>
      <c r="H288" s="292"/>
      <c r="I288" s="190"/>
      <c r="J288" s="190"/>
      <c r="K288" s="190"/>
      <c r="L288" s="292"/>
      <c r="M288" s="190"/>
      <c r="N288" s="461"/>
      <c r="O288" s="461"/>
      <c r="P288" s="695"/>
      <c r="Q288" s="696"/>
      <c r="R288" s="292"/>
      <c r="S288" s="292"/>
      <c r="T288" s="697"/>
      <c r="U288" s="190"/>
      <c r="V288" s="190"/>
      <c r="W288" s="190"/>
      <c r="X288" s="190"/>
      <c r="Y288" s="190"/>
      <c r="Z288" s="190"/>
      <c r="AA288" s="190"/>
      <c r="AB288" s="190"/>
      <c r="AC288" s="190"/>
      <c r="AD288" s="190"/>
      <c r="AE288" s="190"/>
      <c r="AF288" s="190"/>
      <c r="AG288" s="190"/>
      <c r="AH288" s="190"/>
      <c r="AI288" s="190"/>
      <c r="AJ288" s="190"/>
      <c r="AK288" s="190"/>
      <c r="AL288" s="190"/>
      <c r="AM288" s="190"/>
      <c r="AN288" s="190"/>
      <c r="AO288" s="190"/>
      <c r="AP288" s="190"/>
      <c r="AQ288" s="190"/>
      <c r="AR288" s="190"/>
      <c r="AS288" s="190"/>
      <c r="AT288" s="695"/>
      <c r="AU288" s="190"/>
      <c r="AV288" s="190"/>
      <c r="AW288" s="695"/>
      <c r="AX288" s="190"/>
      <c r="AY288" s="190"/>
      <c r="AZ288" s="190"/>
      <c r="BA288" s="190"/>
      <c r="BB288" s="190"/>
      <c r="BC288" s="190"/>
      <c r="BD288" s="190"/>
      <c r="BE288" s="190"/>
      <c r="BF288" s="190"/>
      <c r="BG288" s="190"/>
      <c r="BH288" s="190"/>
      <c r="BI288" s="190"/>
      <c r="BJ288" s="190"/>
      <c r="BK288" s="292"/>
      <c r="BL288" s="462"/>
      <c r="BM288" s="462"/>
      <c r="BN288" s="599"/>
      <c r="BO288" s="292"/>
      <c r="BP288" s="292"/>
      <c r="BQ288" s="292"/>
      <c r="BR288" s="292"/>
      <c r="BS288" s="292"/>
      <c r="BT288" s="292"/>
      <c r="BU288" s="292"/>
      <c r="BV288" s="368"/>
      <c r="BW288" s="368"/>
      <c r="BX288" s="292"/>
      <c r="BY288" s="292"/>
      <c r="BZ288" s="292"/>
    </row>
    <row r="289" spans="1:78" x14ac:dyDescent="0.25">
      <c r="A289" s="464"/>
      <c r="B289" s="464"/>
      <c r="C289" s="464"/>
      <c r="D289" s="464"/>
      <c r="E289" s="464"/>
      <c r="F289" s="465"/>
      <c r="G289" s="465"/>
      <c r="H289" s="292"/>
      <c r="I289" s="190"/>
      <c r="J289" s="190"/>
      <c r="K289" s="190"/>
      <c r="L289" s="292"/>
      <c r="M289" s="190"/>
      <c r="N289" s="461"/>
      <c r="O289" s="461"/>
      <c r="P289" s="695"/>
      <c r="Q289" s="696"/>
      <c r="R289" s="292"/>
      <c r="S289" s="292"/>
      <c r="T289" s="697"/>
      <c r="U289" s="190"/>
      <c r="V289" s="190"/>
      <c r="W289" s="190"/>
      <c r="X289" s="190"/>
      <c r="Y289" s="190"/>
      <c r="Z289" s="190"/>
      <c r="AA289" s="190"/>
      <c r="AB289" s="190"/>
      <c r="AC289" s="190"/>
      <c r="AD289" s="190"/>
      <c r="AE289" s="190"/>
      <c r="AF289" s="190"/>
      <c r="AG289" s="190"/>
      <c r="AH289" s="190"/>
      <c r="AI289" s="190"/>
      <c r="AJ289" s="190"/>
      <c r="AK289" s="190"/>
      <c r="AL289" s="190"/>
      <c r="AM289" s="190"/>
      <c r="AN289" s="190"/>
      <c r="AO289" s="190"/>
      <c r="AP289" s="190"/>
      <c r="AQ289" s="190"/>
      <c r="AR289" s="190"/>
      <c r="AS289" s="190"/>
      <c r="AT289" s="695"/>
      <c r="AU289" s="190"/>
      <c r="AV289" s="190"/>
      <c r="AW289" s="695"/>
      <c r="AX289" s="190"/>
      <c r="AY289" s="190"/>
      <c r="AZ289" s="190"/>
      <c r="BA289" s="190"/>
      <c r="BB289" s="190"/>
      <c r="BC289" s="190"/>
      <c r="BD289" s="190"/>
      <c r="BE289" s="190"/>
      <c r="BF289" s="190"/>
      <c r="BG289" s="190"/>
      <c r="BH289" s="190"/>
      <c r="BI289" s="190"/>
      <c r="BJ289" s="190"/>
      <c r="BK289" s="292"/>
      <c r="BL289" s="462"/>
      <c r="BM289" s="462"/>
      <c r="BN289" s="599"/>
      <c r="BO289" s="292"/>
      <c r="BP289" s="292"/>
      <c r="BQ289" s="292"/>
      <c r="BR289" s="292"/>
      <c r="BS289" s="292"/>
      <c r="BT289" s="292"/>
      <c r="BU289" s="292"/>
      <c r="BV289" s="368"/>
      <c r="BW289" s="368"/>
      <c r="BX289" s="292"/>
      <c r="BY289" s="292"/>
      <c r="BZ289" s="292"/>
    </row>
    <row r="290" spans="1:78" x14ac:dyDescent="0.25">
      <c r="A290" s="464"/>
      <c r="B290" s="464"/>
      <c r="C290" s="464"/>
      <c r="D290" s="464"/>
      <c r="E290" s="464"/>
      <c r="F290" s="465"/>
      <c r="G290" s="465"/>
      <c r="H290" s="292"/>
      <c r="I290" s="190"/>
      <c r="J290" s="190"/>
      <c r="K290" s="190"/>
      <c r="L290" s="292"/>
      <c r="M290" s="190"/>
      <c r="N290" s="461"/>
      <c r="O290" s="461"/>
      <c r="P290" s="695"/>
      <c r="Q290" s="696"/>
      <c r="R290" s="292"/>
      <c r="S290" s="292"/>
      <c r="T290" s="697"/>
      <c r="U290" s="190"/>
      <c r="V290" s="190"/>
      <c r="W290" s="190"/>
      <c r="X290" s="190"/>
      <c r="Y290" s="190"/>
      <c r="Z290" s="190"/>
      <c r="AA290" s="190"/>
      <c r="AB290" s="190"/>
      <c r="AC290" s="190"/>
      <c r="AD290" s="190"/>
      <c r="AE290" s="190"/>
      <c r="AF290" s="190"/>
      <c r="AG290" s="190"/>
      <c r="AH290" s="190"/>
      <c r="AI290" s="190"/>
      <c r="AJ290" s="190"/>
      <c r="AK290" s="190"/>
      <c r="AL290" s="190"/>
      <c r="AM290" s="190"/>
      <c r="AN290" s="190"/>
      <c r="AO290" s="190"/>
      <c r="AP290" s="190"/>
      <c r="AQ290" s="190"/>
      <c r="AR290" s="190"/>
      <c r="AS290" s="190"/>
      <c r="AT290" s="695"/>
      <c r="AU290" s="190"/>
      <c r="AV290" s="190"/>
      <c r="AW290" s="695"/>
      <c r="AX290" s="190"/>
      <c r="AY290" s="190"/>
      <c r="AZ290" s="190"/>
      <c r="BA290" s="190"/>
      <c r="BB290" s="190"/>
      <c r="BC290" s="190"/>
      <c r="BD290" s="190"/>
      <c r="BE290" s="190"/>
      <c r="BF290" s="190"/>
      <c r="BG290" s="190"/>
      <c r="BH290" s="190"/>
      <c r="BI290" s="190"/>
      <c r="BJ290" s="190"/>
      <c r="BK290" s="292"/>
      <c r="BL290" s="462"/>
      <c r="BM290" s="462"/>
      <c r="BN290" s="599"/>
      <c r="BO290" s="292"/>
      <c r="BP290" s="292"/>
      <c r="BQ290" s="292"/>
      <c r="BR290" s="292"/>
      <c r="BS290" s="292"/>
      <c r="BT290" s="292"/>
      <c r="BU290" s="292"/>
      <c r="BV290" s="368"/>
      <c r="BW290" s="368"/>
      <c r="BX290" s="292"/>
      <c r="BY290" s="292"/>
      <c r="BZ290" s="292"/>
    </row>
    <row r="291" spans="1:78" x14ac:dyDescent="0.25">
      <c r="A291" s="464"/>
      <c r="B291" s="464"/>
      <c r="C291" s="464"/>
      <c r="D291" s="464"/>
      <c r="E291" s="464"/>
      <c r="F291" s="465"/>
      <c r="G291" s="465"/>
      <c r="H291" s="292"/>
      <c r="I291" s="190"/>
      <c r="J291" s="190"/>
      <c r="K291" s="190"/>
      <c r="L291" s="292"/>
      <c r="M291" s="190"/>
      <c r="N291" s="461"/>
      <c r="O291" s="461"/>
      <c r="P291" s="695"/>
      <c r="Q291" s="696"/>
      <c r="R291" s="292"/>
      <c r="S291" s="292"/>
      <c r="T291" s="697"/>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695"/>
      <c r="AU291" s="190"/>
      <c r="AV291" s="190"/>
      <c r="AW291" s="695"/>
      <c r="AX291" s="190"/>
      <c r="AY291" s="190"/>
      <c r="AZ291" s="190"/>
      <c r="BA291" s="190"/>
      <c r="BB291" s="190"/>
      <c r="BC291" s="190"/>
      <c r="BD291" s="190"/>
      <c r="BE291" s="190"/>
      <c r="BF291" s="190"/>
      <c r="BG291" s="190"/>
      <c r="BH291" s="190"/>
      <c r="BI291" s="190"/>
      <c r="BJ291" s="190"/>
      <c r="BK291" s="292"/>
      <c r="BL291" s="462"/>
      <c r="BM291" s="462"/>
      <c r="BN291" s="599"/>
      <c r="BO291" s="292"/>
      <c r="BP291" s="292"/>
      <c r="BQ291" s="292"/>
      <c r="BR291" s="292"/>
      <c r="BS291" s="292"/>
      <c r="BT291" s="292"/>
      <c r="BU291" s="292"/>
      <c r="BV291" s="368"/>
      <c r="BW291" s="368"/>
      <c r="BX291" s="292"/>
      <c r="BY291" s="292"/>
      <c r="BZ291" s="292"/>
    </row>
    <row r="292" spans="1:78" x14ac:dyDescent="0.25">
      <c r="A292" s="464"/>
      <c r="B292" s="464"/>
      <c r="C292" s="464"/>
      <c r="D292" s="464"/>
      <c r="E292" s="464"/>
      <c r="F292" s="465"/>
      <c r="G292" s="465"/>
      <c r="H292" s="292"/>
      <c r="I292" s="190"/>
      <c r="J292" s="190"/>
      <c r="K292" s="190"/>
      <c r="L292" s="292"/>
      <c r="M292" s="190"/>
      <c r="N292" s="461"/>
      <c r="O292" s="461"/>
      <c r="P292" s="695"/>
      <c r="Q292" s="696"/>
      <c r="R292" s="292"/>
      <c r="S292" s="292"/>
      <c r="T292" s="697"/>
      <c r="U292" s="190"/>
      <c r="V292" s="190"/>
      <c r="W292" s="190"/>
      <c r="X292" s="190"/>
      <c r="Y292" s="190"/>
      <c r="Z292" s="190"/>
      <c r="AA292" s="190"/>
      <c r="AB292" s="190"/>
      <c r="AC292" s="190"/>
      <c r="AD292" s="190"/>
      <c r="AE292" s="190"/>
      <c r="AF292" s="190"/>
      <c r="AG292" s="190"/>
      <c r="AH292" s="190"/>
      <c r="AI292" s="190"/>
      <c r="AJ292" s="190"/>
      <c r="AK292" s="190"/>
      <c r="AL292" s="190"/>
      <c r="AM292" s="190"/>
      <c r="AN292" s="190"/>
      <c r="AO292" s="190"/>
      <c r="AP292" s="190"/>
      <c r="AQ292" s="190"/>
      <c r="AR292" s="190"/>
      <c r="AS292" s="190"/>
      <c r="AT292" s="695"/>
      <c r="AU292" s="190"/>
      <c r="AV292" s="190"/>
      <c r="AW292" s="695"/>
      <c r="AX292" s="190"/>
      <c r="AY292" s="190"/>
      <c r="AZ292" s="190"/>
      <c r="BA292" s="190"/>
      <c r="BB292" s="190"/>
      <c r="BC292" s="190"/>
      <c r="BD292" s="190"/>
      <c r="BE292" s="190"/>
      <c r="BF292" s="190"/>
      <c r="BG292" s="190"/>
      <c r="BH292" s="190"/>
      <c r="BI292" s="190"/>
      <c r="BJ292" s="190"/>
      <c r="BK292" s="292"/>
      <c r="BL292" s="462"/>
      <c r="BM292" s="462"/>
      <c r="BN292" s="599"/>
      <c r="BO292" s="292"/>
      <c r="BP292" s="292"/>
      <c r="BQ292" s="292"/>
      <c r="BR292" s="292"/>
      <c r="BS292" s="292"/>
      <c r="BT292" s="292"/>
      <c r="BU292" s="292"/>
      <c r="BV292" s="368"/>
      <c r="BW292" s="368"/>
      <c r="BX292" s="292"/>
      <c r="BY292" s="292"/>
      <c r="BZ292" s="292"/>
    </row>
    <row r="293" spans="1:78" x14ac:dyDescent="0.25">
      <c r="A293" s="464"/>
      <c r="B293" s="464"/>
      <c r="C293" s="464"/>
      <c r="D293" s="464"/>
      <c r="E293" s="464"/>
      <c r="F293" s="465"/>
      <c r="G293" s="465"/>
      <c r="H293" s="292"/>
      <c r="I293" s="190"/>
      <c r="J293" s="190"/>
      <c r="K293" s="190"/>
      <c r="L293" s="292"/>
      <c r="M293" s="190"/>
      <c r="N293" s="461"/>
      <c r="O293" s="461"/>
      <c r="P293" s="695"/>
      <c r="Q293" s="696"/>
      <c r="R293" s="292"/>
      <c r="S293" s="292"/>
      <c r="T293" s="697"/>
      <c r="U293" s="190"/>
      <c r="V293" s="190"/>
      <c r="W293" s="190"/>
      <c r="X293" s="190"/>
      <c r="Y293" s="190"/>
      <c r="Z293" s="190"/>
      <c r="AA293" s="190"/>
      <c r="AB293" s="190"/>
      <c r="AC293" s="190"/>
      <c r="AD293" s="190"/>
      <c r="AE293" s="190"/>
      <c r="AF293" s="190"/>
      <c r="AG293" s="190"/>
      <c r="AH293" s="190"/>
      <c r="AI293" s="190"/>
      <c r="AJ293" s="190"/>
      <c r="AK293" s="190"/>
      <c r="AL293" s="190"/>
      <c r="AM293" s="190"/>
      <c r="AN293" s="190"/>
      <c r="AO293" s="190"/>
      <c r="AP293" s="190"/>
      <c r="AQ293" s="190"/>
      <c r="AR293" s="190"/>
      <c r="AS293" s="190"/>
      <c r="AT293" s="695"/>
      <c r="AU293" s="190"/>
      <c r="AV293" s="190"/>
      <c r="AW293" s="695"/>
      <c r="AX293" s="190"/>
      <c r="AY293" s="190"/>
      <c r="AZ293" s="190"/>
      <c r="BA293" s="190"/>
      <c r="BB293" s="190"/>
      <c r="BC293" s="190"/>
      <c r="BD293" s="190"/>
      <c r="BE293" s="190"/>
      <c r="BF293" s="190"/>
      <c r="BG293" s="190"/>
      <c r="BH293" s="190"/>
      <c r="BI293" s="190"/>
      <c r="BJ293" s="190"/>
      <c r="BK293" s="292"/>
      <c r="BL293" s="462"/>
      <c r="BM293" s="462"/>
      <c r="BN293" s="599"/>
      <c r="BO293" s="292"/>
      <c r="BP293" s="292"/>
      <c r="BQ293" s="292"/>
      <c r="BR293" s="292"/>
      <c r="BS293" s="292"/>
      <c r="BT293" s="292"/>
      <c r="BU293" s="292"/>
      <c r="BV293" s="368"/>
      <c r="BW293" s="368"/>
      <c r="BX293" s="292"/>
      <c r="BY293" s="292"/>
      <c r="BZ293" s="292"/>
    </row>
    <row r="294" spans="1:78" x14ac:dyDescent="0.25">
      <c r="A294" s="464"/>
      <c r="B294" s="464"/>
      <c r="C294" s="464"/>
      <c r="D294" s="464"/>
      <c r="E294" s="464"/>
      <c r="F294" s="465"/>
      <c r="G294" s="465"/>
      <c r="H294" s="292"/>
      <c r="I294" s="190"/>
      <c r="J294" s="190"/>
      <c r="K294" s="190"/>
      <c r="L294" s="292"/>
      <c r="M294" s="190"/>
      <c r="N294" s="461"/>
      <c r="O294" s="461"/>
      <c r="P294" s="695"/>
      <c r="Q294" s="696"/>
      <c r="R294" s="292"/>
      <c r="S294" s="292"/>
      <c r="T294" s="697"/>
      <c r="U294" s="190"/>
      <c r="V294" s="190"/>
      <c r="W294" s="190"/>
      <c r="X294" s="190"/>
      <c r="Y294" s="190"/>
      <c r="Z294" s="190"/>
      <c r="AA294" s="190"/>
      <c r="AB294" s="190"/>
      <c r="AC294" s="190"/>
      <c r="AD294" s="190"/>
      <c r="AE294" s="190"/>
      <c r="AF294" s="190"/>
      <c r="AG294" s="190"/>
      <c r="AH294" s="190"/>
      <c r="AI294" s="190"/>
      <c r="AJ294" s="190"/>
      <c r="AK294" s="190"/>
      <c r="AL294" s="190"/>
      <c r="AM294" s="190"/>
      <c r="AN294" s="190"/>
      <c r="AO294" s="190"/>
      <c r="AP294" s="190"/>
      <c r="AQ294" s="190"/>
      <c r="AR294" s="190"/>
      <c r="AS294" s="190"/>
      <c r="AT294" s="695"/>
      <c r="AU294" s="190"/>
      <c r="AV294" s="190"/>
      <c r="AW294" s="695"/>
      <c r="AX294" s="190"/>
      <c r="AY294" s="190"/>
      <c r="AZ294" s="190"/>
      <c r="BA294" s="190"/>
      <c r="BB294" s="190"/>
      <c r="BC294" s="190"/>
      <c r="BD294" s="190"/>
      <c r="BE294" s="190"/>
      <c r="BF294" s="190"/>
      <c r="BG294" s="190"/>
      <c r="BH294" s="190"/>
      <c r="BI294" s="190"/>
      <c r="BJ294" s="190"/>
      <c r="BK294" s="292"/>
      <c r="BL294" s="462"/>
      <c r="BM294" s="462"/>
      <c r="BN294" s="599"/>
      <c r="BO294" s="292"/>
      <c r="BP294" s="292"/>
      <c r="BQ294" s="292"/>
      <c r="BR294" s="292"/>
      <c r="BS294" s="292"/>
      <c r="BT294" s="292"/>
      <c r="BU294" s="292"/>
      <c r="BV294" s="368"/>
      <c r="BW294" s="368"/>
      <c r="BX294" s="292"/>
      <c r="BY294" s="292"/>
      <c r="BZ294" s="292"/>
    </row>
    <row r="295" spans="1:78" x14ac:dyDescent="0.25">
      <c r="A295" s="464"/>
      <c r="B295" s="464"/>
      <c r="C295" s="464"/>
      <c r="D295" s="464"/>
      <c r="E295" s="464"/>
      <c r="F295" s="465"/>
      <c r="G295" s="465"/>
      <c r="H295" s="292"/>
      <c r="I295" s="190"/>
      <c r="J295" s="190"/>
      <c r="K295" s="190"/>
      <c r="L295" s="292"/>
      <c r="M295" s="190"/>
      <c r="N295" s="461"/>
      <c r="O295" s="461"/>
      <c r="P295" s="695"/>
      <c r="Q295" s="696"/>
      <c r="R295" s="292"/>
      <c r="S295" s="292"/>
      <c r="T295" s="697"/>
      <c r="U295" s="190"/>
      <c r="V295" s="190"/>
      <c r="W295" s="190"/>
      <c r="X295" s="190"/>
      <c r="Y295" s="190"/>
      <c r="Z295" s="190"/>
      <c r="AA295" s="190"/>
      <c r="AB295" s="190"/>
      <c r="AC295" s="190"/>
      <c r="AD295" s="190"/>
      <c r="AE295" s="190"/>
      <c r="AF295" s="190"/>
      <c r="AG295" s="190"/>
      <c r="AH295" s="190"/>
      <c r="AI295" s="190"/>
      <c r="AJ295" s="190"/>
      <c r="AK295" s="190"/>
      <c r="AL295" s="190"/>
      <c r="AM295" s="190"/>
      <c r="AN295" s="190"/>
      <c r="AO295" s="190"/>
      <c r="AP295" s="190"/>
      <c r="AQ295" s="190"/>
      <c r="AR295" s="190"/>
      <c r="AS295" s="190"/>
      <c r="AT295" s="695"/>
      <c r="AU295" s="190"/>
      <c r="AV295" s="190"/>
      <c r="AW295" s="695"/>
      <c r="AX295" s="190"/>
      <c r="AY295" s="190"/>
      <c r="AZ295" s="190"/>
      <c r="BA295" s="190"/>
      <c r="BB295" s="190"/>
      <c r="BC295" s="190"/>
      <c r="BD295" s="190"/>
      <c r="BE295" s="190"/>
      <c r="BF295" s="190"/>
      <c r="BG295" s="190"/>
      <c r="BH295" s="190"/>
      <c r="BI295" s="190"/>
      <c r="BJ295" s="190"/>
      <c r="BK295" s="292"/>
      <c r="BL295" s="462"/>
      <c r="BM295" s="462"/>
      <c r="BN295" s="599"/>
      <c r="BO295" s="292"/>
      <c r="BP295" s="292"/>
      <c r="BQ295" s="292"/>
      <c r="BR295" s="292"/>
      <c r="BS295" s="292"/>
      <c r="BT295" s="292"/>
      <c r="BU295" s="292"/>
      <c r="BV295" s="368"/>
      <c r="BW295" s="368"/>
      <c r="BX295" s="292"/>
      <c r="BY295" s="292"/>
      <c r="BZ295" s="292"/>
    </row>
    <row r="296" spans="1:78" x14ac:dyDescent="0.25">
      <c r="A296" s="464"/>
      <c r="B296" s="464"/>
      <c r="C296" s="464"/>
      <c r="D296" s="464"/>
      <c r="E296" s="464"/>
      <c r="F296" s="465"/>
      <c r="G296" s="465"/>
      <c r="H296" s="292"/>
      <c r="I296" s="190"/>
      <c r="J296" s="190"/>
      <c r="K296" s="190"/>
      <c r="L296" s="292"/>
      <c r="M296" s="190"/>
      <c r="N296" s="461"/>
      <c r="O296" s="461"/>
      <c r="P296" s="695"/>
      <c r="Q296" s="696"/>
      <c r="R296" s="292"/>
      <c r="S296" s="292"/>
      <c r="T296" s="697"/>
      <c r="U296" s="190"/>
      <c r="V296" s="190"/>
      <c r="W296" s="190"/>
      <c r="X296" s="190"/>
      <c r="Y296" s="190"/>
      <c r="Z296" s="190"/>
      <c r="AA296" s="190"/>
      <c r="AB296" s="190"/>
      <c r="AC296" s="190"/>
      <c r="AD296" s="190"/>
      <c r="AE296" s="190"/>
      <c r="AF296" s="190"/>
      <c r="AG296" s="190"/>
      <c r="AH296" s="190"/>
      <c r="AI296" s="190"/>
      <c r="AJ296" s="190"/>
      <c r="AK296" s="190"/>
      <c r="AL296" s="190"/>
      <c r="AM296" s="190"/>
      <c r="AN296" s="190"/>
      <c r="AO296" s="190"/>
      <c r="AP296" s="190"/>
      <c r="AQ296" s="190"/>
      <c r="AR296" s="190"/>
      <c r="AS296" s="190"/>
      <c r="AT296" s="695"/>
      <c r="AU296" s="190"/>
      <c r="AV296" s="190"/>
      <c r="AW296" s="695"/>
      <c r="AX296" s="190"/>
      <c r="AY296" s="190"/>
      <c r="AZ296" s="190"/>
      <c r="BA296" s="190"/>
      <c r="BB296" s="190"/>
      <c r="BC296" s="190"/>
      <c r="BD296" s="190"/>
      <c r="BE296" s="190"/>
      <c r="BF296" s="190"/>
      <c r="BG296" s="190"/>
      <c r="BH296" s="190"/>
      <c r="BI296" s="190"/>
      <c r="BJ296" s="190"/>
      <c r="BK296" s="292"/>
      <c r="BL296" s="462"/>
      <c r="BM296" s="462"/>
      <c r="BN296" s="599"/>
      <c r="BO296" s="292"/>
      <c r="BP296" s="292"/>
      <c r="BQ296" s="292"/>
      <c r="BR296" s="292"/>
      <c r="BS296" s="292"/>
      <c r="BT296" s="292"/>
      <c r="BU296" s="292"/>
      <c r="BV296" s="368"/>
      <c r="BW296" s="368"/>
      <c r="BX296" s="292"/>
      <c r="BY296" s="292"/>
      <c r="BZ296" s="292"/>
    </row>
    <row r="297" spans="1:78" x14ac:dyDescent="0.25">
      <c r="A297" s="464"/>
      <c r="B297" s="464"/>
      <c r="C297" s="464"/>
      <c r="D297" s="464"/>
      <c r="E297" s="464"/>
      <c r="F297" s="465"/>
      <c r="G297" s="465"/>
      <c r="H297" s="292"/>
      <c r="I297" s="190"/>
      <c r="J297" s="190"/>
      <c r="K297" s="190"/>
      <c r="L297" s="292"/>
      <c r="M297" s="190"/>
      <c r="N297" s="461"/>
      <c r="O297" s="461"/>
      <c r="P297" s="695"/>
      <c r="Q297" s="696"/>
      <c r="R297" s="292"/>
      <c r="S297" s="292"/>
      <c r="T297" s="697"/>
      <c r="U297" s="190"/>
      <c r="V297" s="190"/>
      <c r="W297" s="190"/>
      <c r="X297" s="190"/>
      <c r="Y297" s="190"/>
      <c r="Z297" s="190"/>
      <c r="AA297" s="190"/>
      <c r="AB297" s="190"/>
      <c r="AC297" s="190"/>
      <c r="AD297" s="190"/>
      <c r="AE297" s="190"/>
      <c r="AF297" s="190"/>
      <c r="AG297" s="190"/>
      <c r="AH297" s="190"/>
      <c r="AI297" s="190"/>
      <c r="AJ297" s="190"/>
      <c r="AK297" s="190"/>
      <c r="AL297" s="190"/>
      <c r="AM297" s="190"/>
      <c r="AN297" s="190"/>
      <c r="AO297" s="190"/>
      <c r="AP297" s="190"/>
      <c r="AQ297" s="190"/>
      <c r="AR297" s="190"/>
      <c r="AS297" s="190"/>
      <c r="AT297" s="695"/>
      <c r="AU297" s="190"/>
      <c r="AV297" s="190"/>
      <c r="AW297" s="695"/>
      <c r="AX297" s="190"/>
      <c r="AY297" s="190"/>
      <c r="AZ297" s="190"/>
      <c r="BA297" s="190"/>
      <c r="BB297" s="190"/>
      <c r="BC297" s="190"/>
      <c r="BD297" s="190"/>
      <c r="BE297" s="190"/>
      <c r="BF297" s="190"/>
      <c r="BG297" s="190"/>
      <c r="BH297" s="190"/>
      <c r="BI297" s="190"/>
      <c r="BJ297" s="190"/>
      <c r="BK297" s="292"/>
      <c r="BL297" s="462"/>
      <c r="BM297" s="462"/>
      <c r="BN297" s="599"/>
      <c r="BO297" s="292"/>
      <c r="BP297" s="292"/>
      <c r="BQ297" s="292"/>
      <c r="BR297" s="292"/>
      <c r="BS297" s="292"/>
      <c r="BT297" s="292"/>
      <c r="BU297" s="292"/>
      <c r="BV297" s="368"/>
      <c r="BW297" s="368"/>
      <c r="BX297" s="292"/>
      <c r="BY297" s="292"/>
      <c r="BZ297" s="292"/>
    </row>
    <row r="298" spans="1:78" x14ac:dyDescent="0.25">
      <c r="A298" s="464"/>
      <c r="B298" s="464"/>
      <c r="C298" s="464"/>
      <c r="D298" s="464"/>
      <c r="E298" s="464"/>
      <c r="F298" s="465"/>
      <c r="G298" s="465"/>
      <c r="H298" s="292"/>
      <c r="I298" s="190"/>
      <c r="J298" s="190"/>
      <c r="K298" s="190"/>
      <c r="L298" s="292"/>
      <c r="M298" s="190"/>
      <c r="N298" s="461"/>
      <c r="O298" s="461"/>
      <c r="P298" s="695"/>
      <c r="Q298" s="696"/>
      <c r="R298" s="292"/>
      <c r="S298" s="292"/>
      <c r="T298" s="697"/>
      <c r="U298" s="190"/>
      <c r="V298" s="190"/>
      <c r="W298" s="190"/>
      <c r="X298" s="190"/>
      <c r="Y298" s="190"/>
      <c r="Z298" s="190"/>
      <c r="AA298" s="190"/>
      <c r="AB298" s="190"/>
      <c r="AC298" s="190"/>
      <c r="AD298" s="190"/>
      <c r="AE298" s="190"/>
      <c r="AF298" s="190"/>
      <c r="AG298" s="190"/>
      <c r="AH298" s="190"/>
      <c r="AI298" s="190"/>
      <c r="AJ298" s="190"/>
      <c r="AK298" s="190"/>
      <c r="AL298" s="190"/>
      <c r="AM298" s="190"/>
      <c r="AN298" s="190"/>
      <c r="AO298" s="190"/>
      <c r="AP298" s="190"/>
      <c r="AQ298" s="190"/>
      <c r="AR298" s="190"/>
      <c r="AS298" s="190"/>
      <c r="AT298" s="695"/>
      <c r="AU298" s="190"/>
      <c r="AV298" s="190"/>
      <c r="AW298" s="695"/>
      <c r="AX298" s="190"/>
      <c r="AY298" s="190"/>
      <c r="AZ298" s="190"/>
      <c r="BA298" s="190"/>
      <c r="BB298" s="190"/>
      <c r="BC298" s="190"/>
      <c r="BD298" s="190"/>
      <c r="BE298" s="190"/>
      <c r="BF298" s="190"/>
      <c r="BG298" s="190"/>
      <c r="BH298" s="190"/>
      <c r="BI298" s="190"/>
      <c r="BJ298" s="190"/>
      <c r="BK298" s="292"/>
      <c r="BL298" s="462"/>
      <c r="BM298" s="462"/>
      <c r="BN298" s="599"/>
      <c r="BO298" s="292"/>
      <c r="BP298" s="292"/>
      <c r="BQ298" s="292"/>
      <c r="BR298" s="292"/>
      <c r="BS298" s="292"/>
      <c r="BT298" s="292"/>
      <c r="BU298" s="292"/>
      <c r="BV298" s="368"/>
      <c r="BW298" s="368"/>
      <c r="BX298" s="292"/>
      <c r="BY298" s="292"/>
      <c r="BZ298" s="292"/>
    </row>
    <row r="299" spans="1:78" x14ac:dyDescent="0.25">
      <c r="A299" s="464"/>
      <c r="B299" s="464"/>
      <c r="C299" s="464"/>
      <c r="D299" s="464"/>
      <c r="E299" s="464"/>
      <c r="F299" s="465"/>
      <c r="G299" s="465"/>
      <c r="H299" s="292"/>
      <c r="I299" s="190"/>
      <c r="J299" s="190"/>
      <c r="K299" s="190"/>
      <c r="L299" s="292"/>
      <c r="M299" s="190"/>
      <c r="N299" s="461"/>
      <c r="O299" s="461"/>
      <c r="P299" s="695"/>
      <c r="Q299" s="696"/>
      <c r="R299" s="292"/>
      <c r="S299" s="292"/>
      <c r="T299" s="697"/>
      <c r="U299" s="190"/>
      <c r="V299" s="190"/>
      <c r="W299" s="190"/>
      <c r="X299" s="190"/>
      <c r="Y299" s="190"/>
      <c r="Z299" s="190"/>
      <c r="AA299" s="190"/>
      <c r="AB299" s="190"/>
      <c r="AC299" s="190"/>
      <c r="AD299" s="190"/>
      <c r="AE299" s="190"/>
      <c r="AF299" s="190"/>
      <c r="AG299" s="190"/>
      <c r="AH299" s="190"/>
      <c r="AI299" s="190"/>
      <c r="AJ299" s="190"/>
      <c r="AK299" s="190"/>
      <c r="AL299" s="190"/>
      <c r="AM299" s="190"/>
      <c r="AN299" s="190"/>
      <c r="AO299" s="190"/>
      <c r="AP299" s="190"/>
      <c r="AQ299" s="190"/>
      <c r="AR299" s="190"/>
      <c r="AS299" s="190"/>
      <c r="AT299" s="695"/>
      <c r="AU299" s="190"/>
      <c r="AV299" s="190"/>
      <c r="AW299" s="695"/>
      <c r="AX299" s="190"/>
      <c r="AY299" s="190"/>
      <c r="AZ299" s="190"/>
      <c r="BA299" s="190"/>
      <c r="BB299" s="190"/>
      <c r="BC299" s="190"/>
      <c r="BD299" s="190"/>
      <c r="BE299" s="190"/>
      <c r="BF299" s="190"/>
      <c r="BG299" s="190"/>
      <c r="BH299" s="190"/>
      <c r="BI299" s="190"/>
      <c r="BJ299" s="190"/>
      <c r="BK299" s="292"/>
      <c r="BL299" s="462"/>
      <c r="BM299" s="462"/>
      <c r="BN299" s="599"/>
      <c r="BO299" s="292"/>
      <c r="BP299" s="292"/>
      <c r="BQ299" s="292"/>
      <c r="BR299" s="292"/>
      <c r="BS299" s="292"/>
      <c r="BT299" s="292"/>
      <c r="BU299" s="292"/>
      <c r="BV299" s="368"/>
      <c r="BW299" s="368"/>
      <c r="BX299" s="292"/>
      <c r="BY299" s="292"/>
      <c r="BZ299" s="292"/>
    </row>
    <row r="300" spans="1:78" x14ac:dyDescent="0.25">
      <c r="A300" s="464"/>
      <c r="B300" s="464"/>
      <c r="C300" s="464"/>
      <c r="D300" s="464"/>
      <c r="E300" s="464"/>
      <c r="F300" s="465"/>
      <c r="G300" s="465"/>
      <c r="H300" s="292"/>
      <c r="I300" s="190"/>
      <c r="J300" s="190"/>
      <c r="K300" s="190"/>
      <c r="L300" s="292"/>
      <c r="M300" s="190"/>
      <c r="N300" s="461"/>
      <c r="O300" s="461"/>
      <c r="P300" s="695"/>
      <c r="Q300" s="696"/>
      <c r="R300" s="292"/>
      <c r="S300" s="292"/>
      <c r="T300" s="697"/>
      <c r="U300" s="190"/>
      <c r="V300" s="190"/>
      <c r="W300" s="190"/>
      <c r="X300" s="190"/>
      <c r="Y300" s="190"/>
      <c r="Z300" s="190"/>
      <c r="AA300" s="190"/>
      <c r="AB300" s="190"/>
      <c r="AC300" s="190"/>
      <c r="AD300" s="190"/>
      <c r="AE300" s="190"/>
      <c r="AF300" s="190"/>
      <c r="AG300" s="190"/>
      <c r="AH300" s="190"/>
      <c r="AI300" s="190"/>
      <c r="AJ300" s="190"/>
      <c r="AK300" s="190"/>
      <c r="AL300" s="190"/>
      <c r="AM300" s="190"/>
      <c r="AN300" s="190"/>
      <c r="AO300" s="190"/>
      <c r="AP300" s="190"/>
      <c r="AQ300" s="190"/>
      <c r="AR300" s="190"/>
      <c r="AS300" s="190"/>
      <c r="AT300" s="695"/>
      <c r="AU300" s="190"/>
      <c r="AV300" s="190"/>
      <c r="AW300" s="695"/>
      <c r="AX300" s="190"/>
      <c r="AY300" s="190"/>
      <c r="AZ300" s="190"/>
      <c r="BA300" s="190"/>
      <c r="BB300" s="190"/>
      <c r="BC300" s="190"/>
      <c r="BD300" s="190"/>
      <c r="BE300" s="190"/>
      <c r="BF300" s="190"/>
      <c r="BG300" s="190"/>
      <c r="BH300" s="190"/>
      <c r="BI300" s="190"/>
      <c r="BJ300" s="190"/>
      <c r="BK300" s="292"/>
      <c r="BL300" s="462"/>
      <c r="BM300" s="462"/>
      <c r="BN300" s="599"/>
      <c r="BO300" s="292"/>
      <c r="BP300" s="292"/>
      <c r="BQ300" s="292"/>
      <c r="BR300" s="292"/>
      <c r="BS300" s="292"/>
      <c r="BT300" s="292"/>
      <c r="BU300" s="292"/>
      <c r="BV300" s="368"/>
      <c r="BW300" s="368"/>
      <c r="BX300" s="292"/>
      <c r="BY300" s="292"/>
      <c r="BZ300" s="292"/>
    </row>
    <row r="301" spans="1:78" x14ac:dyDescent="0.25">
      <c r="A301" s="464"/>
      <c r="B301" s="464"/>
      <c r="C301" s="464"/>
      <c r="D301" s="464"/>
      <c r="E301" s="464"/>
      <c r="F301" s="465"/>
      <c r="G301" s="465"/>
      <c r="H301" s="292"/>
      <c r="I301" s="190"/>
      <c r="J301" s="190"/>
      <c r="K301" s="190"/>
      <c r="L301" s="292"/>
      <c r="M301" s="190"/>
      <c r="N301" s="461"/>
      <c r="O301" s="461"/>
      <c r="P301" s="695"/>
      <c r="Q301" s="696"/>
      <c r="R301" s="292"/>
      <c r="S301" s="292"/>
      <c r="T301" s="697"/>
      <c r="U301" s="190"/>
      <c r="V301" s="190"/>
      <c r="W301" s="190"/>
      <c r="X301" s="190"/>
      <c r="Y301" s="190"/>
      <c r="Z301" s="190"/>
      <c r="AA301" s="190"/>
      <c r="AB301" s="190"/>
      <c r="AC301" s="190"/>
      <c r="AD301" s="190"/>
      <c r="AE301" s="190"/>
      <c r="AF301" s="190"/>
      <c r="AG301" s="190"/>
      <c r="AH301" s="190"/>
      <c r="AI301" s="190"/>
      <c r="AJ301" s="190"/>
      <c r="AK301" s="190"/>
      <c r="AL301" s="190"/>
      <c r="AM301" s="190"/>
      <c r="AN301" s="190"/>
      <c r="AO301" s="190"/>
      <c r="AP301" s="190"/>
      <c r="AQ301" s="190"/>
      <c r="AR301" s="190"/>
      <c r="AS301" s="190"/>
      <c r="AT301" s="695"/>
      <c r="AU301" s="190"/>
      <c r="AV301" s="190"/>
      <c r="AW301" s="695"/>
      <c r="AX301" s="190"/>
      <c r="AY301" s="190"/>
      <c r="AZ301" s="190"/>
      <c r="BA301" s="190"/>
      <c r="BB301" s="190"/>
      <c r="BC301" s="190"/>
      <c r="BD301" s="190"/>
      <c r="BE301" s="190"/>
      <c r="BF301" s="190"/>
      <c r="BG301" s="190"/>
      <c r="BH301" s="190"/>
      <c r="BI301" s="190"/>
      <c r="BJ301" s="190"/>
      <c r="BK301" s="292"/>
      <c r="BL301" s="462"/>
      <c r="BM301" s="462"/>
      <c r="BN301" s="599"/>
      <c r="BO301" s="292"/>
      <c r="BP301" s="292"/>
      <c r="BQ301" s="292"/>
      <c r="BR301" s="292"/>
      <c r="BS301" s="292"/>
      <c r="BT301" s="292"/>
      <c r="BU301" s="292"/>
      <c r="BV301" s="368"/>
      <c r="BW301" s="368"/>
      <c r="BX301" s="292"/>
      <c r="BY301" s="292"/>
      <c r="BZ301" s="292"/>
    </row>
    <row r="302" spans="1:78" x14ac:dyDescent="0.25">
      <c r="A302" s="464"/>
      <c r="B302" s="464"/>
      <c r="C302" s="464"/>
      <c r="D302" s="464"/>
      <c r="E302" s="464"/>
      <c r="F302" s="465"/>
      <c r="G302" s="465"/>
      <c r="H302" s="292"/>
      <c r="I302" s="190"/>
      <c r="J302" s="190"/>
      <c r="K302" s="190"/>
      <c r="L302" s="292"/>
      <c r="M302" s="190"/>
      <c r="N302" s="461"/>
      <c r="O302" s="461"/>
      <c r="P302" s="695"/>
      <c r="Q302" s="696"/>
      <c r="R302" s="292"/>
      <c r="S302" s="292"/>
      <c r="T302" s="697"/>
      <c r="U302" s="190"/>
      <c r="V302" s="190"/>
      <c r="W302" s="190"/>
      <c r="X302" s="190"/>
      <c r="Y302" s="190"/>
      <c r="Z302" s="190"/>
      <c r="AA302" s="190"/>
      <c r="AB302" s="190"/>
      <c r="AC302" s="190"/>
      <c r="AD302" s="190"/>
      <c r="AE302" s="190"/>
      <c r="AF302" s="190"/>
      <c r="AG302" s="190"/>
      <c r="AH302" s="190"/>
      <c r="AI302" s="190"/>
      <c r="AJ302" s="190"/>
      <c r="AK302" s="190"/>
      <c r="AL302" s="190"/>
      <c r="AM302" s="190"/>
      <c r="AN302" s="190"/>
      <c r="AO302" s="190"/>
      <c r="AP302" s="190"/>
      <c r="AQ302" s="190"/>
      <c r="AR302" s="190"/>
      <c r="AS302" s="190"/>
      <c r="AT302" s="695"/>
      <c r="AU302" s="190"/>
      <c r="AV302" s="190"/>
      <c r="AW302" s="695"/>
      <c r="AX302" s="190"/>
      <c r="AY302" s="190"/>
      <c r="AZ302" s="190"/>
      <c r="BA302" s="190"/>
      <c r="BB302" s="190"/>
      <c r="BC302" s="190"/>
      <c r="BD302" s="190"/>
      <c r="BE302" s="190"/>
      <c r="BF302" s="190"/>
      <c r="BG302" s="190"/>
      <c r="BH302" s="190"/>
      <c r="BI302" s="190"/>
      <c r="BJ302" s="190"/>
      <c r="BK302" s="292"/>
      <c r="BL302" s="462"/>
      <c r="BM302" s="462"/>
      <c r="BN302" s="599"/>
      <c r="BO302" s="292"/>
      <c r="BP302" s="292"/>
      <c r="BQ302" s="292"/>
      <c r="BR302" s="292"/>
      <c r="BS302" s="292"/>
      <c r="BT302" s="292"/>
      <c r="BU302" s="292"/>
      <c r="BV302" s="368"/>
      <c r="BW302" s="368"/>
      <c r="BX302" s="292"/>
      <c r="BY302" s="292"/>
      <c r="BZ302" s="292"/>
    </row>
    <row r="303" spans="1:78" x14ac:dyDescent="0.25">
      <c r="A303" s="464"/>
      <c r="B303" s="464"/>
      <c r="C303" s="464"/>
      <c r="D303" s="464"/>
      <c r="E303" s="464"/>
      <c r="F303" s="465"/>
      <c r="G303" s="465"/>
      <c r="H303" s="292"/>
      <c r="I303" s="190"/>
      <c r="J303" s="190"/>
      <c r="K303" s="190"/>
      <c r="L303" s="292"/>
      <c r="M303" s="190"/>
      <c r="N303" s="461"/>
      <c r="O303" s="461"/>
      <c r="P303" s="695"/>
      <c r="Q303" s="696"/>
      <c r="R303" s="292"/>
      <c r="S303" s="292"/>
      <c r="T303" s="697"/>
      <c r="U303" s="190"/>
      <c r="V303" s="190"/>
      <c r="W303" s="190"/>
      <c r="X303" s="190"/>
      <c r="Y303" s="190"/>
      <c r="Z303" s="190"/>
      <c r="AA303" s="190"/>
      <c r="AB303" s="190"/>
      <c r="AC303" s="190"/>
      <c r="AD303" s="190"/>
      <c r="AE303" s="190"/>
      <c r="AF303" s="190"/>
      <c r="AG303" s="190"/>
      <c r="AH303" s="190"/>
      <c r="AI303" s="190"/>
      <c r="AJ303" s="190"/>
      <c r="AK303" s="190"/>
      <c r="AL303" s="190"/>
      <c r="AM303" s="190"/>
      <c r="AN303" s="190"/>
      <c r="AO303" s="190"/>
      <c r="AP303" s="190"/>
      <c r="AQ303" s="190"/>
      <c r="AR303" s="190"/>
      <c r="AS303" s="190"/>
      <c r="AT303" s="695"/>
      <c r="AU303" s="190"/>
      <c r="AV303" s="190"/>
      <c r="AW303" s="695"/>
      <c r="AX303" s="190"/>
      <c r="AY303" s="190"/>
      <c r="AZ303" s="190"/>
      <c r="BA303" s="190"/>
      <c r="BB303" s="190"/>
      <c r="BC303" s="190"/>
      <c r="BD303" s="190"/>
      <c r="BE303" s="190"/>
      <c r="BF303" s="190"/>
      <c r="BG303" s="190"/>
      <c r="BH303" s="190"/>
      <c r="BI303" s="190"/>
      <c r="BJ303" s="190"/>
      <c r="BK303" s="292"/>
      <c r="BL303" s="462"/>
      <c r="BM303" s="462"/>
      <c r="BN303" s="599"/>
      <c r="BO303" s="292"/>
      <c r="BP303" s="292"/>
      <c r="BQ303" s="292"/>
      <c r="BR303" s="292"/>
      <c r="BS303" s="292"/>
      <c r="BT303" s="292"/>
      <c r="BU303" s="292"/>
      <c r="BV303" s="368"/>
      <c r="BW303" s="368"/>
      <c r="BX303" s="292"/>
      <c r="BY303" s="292"/>
      <c r="BZ303" s="292"/>
    </row>
    <row r="304" spans="1:78" x14ac:dyDescent="0.25">
      <c r="A304" s="464"/>
      <c r="B304" s="464"/>
      <c r="C304" s="464"/>
      <c r="D304" s="464"/>
      <c r="E304" s="464"/>
      <c r="F304" s="465"/>
      <c r="G304" s="465"/>
      <c r="H304" s="292"/>
      <c r="I304" s="190"/>
      <c r="J304" s="190"/>
      <c r="K304" s="190"/>
      <c r="L304" s="292"/>
      <c r="M304" s="190"/>
      <c r="N304" s="461"/>
      <c r="O304" s="461"/>
      <c r="P304" s="695"/>
      <c r="Q304" s="696"/>
      <c r="R304" s="292"/>
      <c r="S304" s="292"/>
      <c r="T304" s="697"/>
      <c r="U304" s="190"/>
      <c r="V304" s="190"/>
      <c r="W304" s="190"/>
      <c r="X304" s="190"/>
      <c r="Y304" s="190"/>
      <c r="Z304" s="190"/>
      <c r="AA304" s="190"/>
      <c r="AB304" s="190"/>
      <c r="AC304" s="190"/>
      <c r="AD304" s="190"/>
      <c r="AE304" s="190"/>
      <c r="AF304" s="190"/>
      <c r="AG304" s="190"/>
      <c r="AH304" s="190"/>
      <c r="AI304" s="190"/>
      <c r="AJ304" s="190"/>
      <c r="AK304" s="190"/>
      <c r="AL304" s="190"/>
      <c r="AM304" s="190"/>
      <c r="AN304" s="190"/>
      <c r="AO304" s="190"/>
      <c r="AP304" s="190"/>
      <c r="AQ304" s="190"/>
      <c r="AR304" s="190"/>
      <c r="AS304" s="190"/>
      <c r="AT304" s="695"/>
      <c r="AU304" s="190"/>
      <c r="AV304" s="190"/>
      <c r="AW304" s="695"/>
      <c r="AX304" s="190"/>
      <c r="AY304" s="190"/>
      <c r="AZ304" s="190"/>
      <c r="BA304" s="190"/>
      <c r="BB304" s="190"/>
      <c r="BC304" s="190"/>
      <c r="BD304" s="190"/>
      <c r="BE304" s="190"/>
      <c r="BF304" s="190"/>
      <c r="BG304" s="190"/>
      <c r="BH304" s="190"/>
      <c r="BI304" s="190"/>
      <c r="BJ304" s="190"/>
      <c r="BK304" s="292"/>
      <c r="BL304" s="462"/>
      <c r="BM304" s="462"/>
      <c r="BN304" s="599"/>
      <c r="BO304" s="292"/>
      <c r="BP304" s="292"/>
      <c r="BQ304" s="292"/>
      <c r="BR304" s="292"/>
      <c r="BS304" s="292"/>
      <c r="BT304" s="292"/>
      <c r="BU304" s="292"/>
      <c r="BV304" s="368"/>
      <c r="BW304" s="368"/>
      <c r="BX304" s="292"/>
      <c r="BY304" s="292"/>
      <c r="BZ304" s="292"/>
    </row>
    <row r="305" spans="1:78" x14ac:dyDescent="0.25">
      <c r="A305" s="464"/>
      <c r="B305" s="464"/>
      <c r="C305" s="464"/>
      <c r="D305" s="464"/>
      <c r="E305" s="464"/>
      <c r="F305" s="465"/>
      <c r="G305" s="465"/>
      <c r="H305" s="292"/>
      <c r="I305" s="190"/>
      <c r="J305" s="190"/>
      <c r="K305" s="190"/>
      <c r="L305" s="292"/>
      <c r="M305" s="190"/>
      <c r="N305" s="461"/>
      <c r="O305" s="461"/>
      <c r="P305" s="695"/>
      <c r="Q305" s="696"/>
      <c r="R305" s="292"/>
      <c r="S305" s="292"/>
      <c r="T305" s="697"/>
      <c r="U305" s="190"/>
      <c r="V305" s="190"/>
      <c r="W305" s="190"/>
      <c r="X305" s="190"/>
      <c r="Y305" s="190"/>
      <c r="Z305" s="190"/>
      <c r="AA305" s="190"/>
      <c r="AB305" s="190"/>
      <c r="AC305" s="190"/>
      <c r="AD305" s="190"/>
      <c r="AE305" s="190"/>
      <c r="AF305" s="190"/>
      <c r="AG305" s="190"/>
      <c r="AH305" s="190"/>
      <c r="AI305" s="190"/>
      <c r="AJ305" s="190"/>
      <c r="AK305" s="190"/>
      <c r="AL305" s="190"/>
      <c r="AM305" s="190"/>
      <c r="AN305" s="190"/>
      <c r="AO305" s="190"/>
      <c r="AP305" s="190"/>
      <c r="AQ305" s="190"/>
      <c r="AR305" s="190"/>
      <c r="AS305" s="190"/>
      <c r="AT305" s="695"/>
      <c r="AU305" s="190"/>
      <c r="AV305" s="190"/>
      <c r="AW305" s="695"/>
      <c r="AX305" s="190"/>
      <c r="AY305" s="190"/>
      <c r="AZ305" s="190"/>
      <c r="BA305" s="190"/>
      <c r="BB305" s="190"/>
      <c r="BC305" s="190"/>
      <c r="BD305" s="190"/>
      <c r="BE305" s="190"/>
      <c r="BF305" s="190"/>
      <c r="BG305" s="190"/>
      <c r="BH305" s="190"/>
      <c r="BI305" s="190"/>
      <c r="BJ305" s="190"/>
      <c r="BK305" s="292"/>
      <c r="BL305" s="462"/>
      <c r="BM305" s="462"/>
      <c r="BN305" s="599"/>
      <c r="BO305" s="292"/>
      <c r="BP305" s="292"/>
      <c r="BQ305" s="292"/>
      <c r="BR305" s="292"/>
      <c r="BS305" s="292"/>
      <c r="BT305" s="292"/>
      <c r="BU305" s="292"/>
      <c r="BV305" s="368"/>
      <c r="BW305" s="368"/>
      <c r="BX305" s="292"/>
      <c r="BY305" s="292"/>
      <c r="BZ305" s="292"/>
    </row>
    <row r="306" spans="1:78" x14ac:dyDescent="0.25">
      <c r="A306" s="464"/>
      <c r="B306" s="464"/>
      <c r="C306" s="464"/>
      <c r="D306" s="464"/>
      <c r="E306" s="464"/>
      <c r="F306" s="465"/>
      <c r="G306" s="465"/>
      <c r="H306" s="292"/>
      <c r="I306" s="190"/>
      <c r="J306" s="190"/>
      <c r="K306" s="190"/>
      <c r="L306" s="292"/>
      <c r="M306" s="190"/>
      <c r="N306" s="461"/>
      <c r="O306" s="461"/>
      <c r="P306" s="695"/>
      <c r="Q306" s="696"/>
      <c r="R306" s="292"/>
      <c r="S306" s="292"/>
      <c r="T306" s="697"/>
      <c r="U306" s="190"/>
      <c r="V306" s="190"/>
      <c r="W306" s="190"/>
      <c r="X306" s="190"/>
      <c r="Y306" s="190"/>
      <c r="Z306" s="190"/>
      <c r="AA306" s="190"/>
      <c r="AB306" s="190"/>
      <c r="AC306" s="190"/>
      <c r="AD306" s="190"/>
      <c r="AE306" s="190"/>
      <c r="AF306" s="190"/>
      <c r="AG306" s="190"/>
      <c r="AH306" s="190"/>
      <c r="AI306" s="190"/>
      <c r="AJ306" s="190"/>
      <c r="AK306" s="190"/>
      <c r="AL306" s="190"/>
      <c r="AM306" s="190"/>
      <c r="AN306" s="190"/>
      <c r="AO306" s="190"/>
      <c r="AP306" s="190"/>
      <c r="AQ306" s="190"/>
      <c r="AR306" s="190"/>
      <c r="AS306" s="190"/>
      <c r="AT306" s="695"/>
      <c r="AU306" s="190"/>
      <c r="AV306" s="190"/>
      <c r="AW306" s="695"/>
      <c r="AX306" s="190"/>
      <c r="AY306" s="190"/>
      <c r="AZ306" s="190"/>
      <c r="BA306" s="190"/>
      <c r="BB306" s="190"/>
      <c r="BC306" s="190"/>
      <c r="BD306" s="190"/>
      <c r="BE306" s="190"/>
      <c r="BF306" s="190"/>
      <c r="BG306" s="190"/>
      <c r="BH306" s="190"/>
      <c r="BI306" s="190"/>
      <c r="BJ306" s="190"/>
      <c r="BK306" s="292"/>
      <c r="BL306" s="462"/>
      <c r="BM306" s="462"/>
      <c r="BN306" s="599"/>
      <c r="BO306" s="292"/>
      <c r="BP306" s="292"/>
      <c r="BQ306" s="292"/>
      <c r="BR306" s="292"/>
      <c r="BS306" s="292"/>
      <c r="BT306" s="292"/>
      <c r="BU306" s="292"/>
      <c r="BV306" s="368"/>
      <c r="BW306" s="368"/>
      <c r="BX306" s="292"/>
      <c r="BY306" s="292"/>
      <c r="BZ306" s="292"/>
    </row>
    <row r="307" spans="1:78" x14ac:dyDescent="0.25">
      <c r="A307" s="464"/>
      <c r="B307" s="464"/>
      <c r="C307" s="464"/>
      <c r="D307" s="464"/>
      <c r="E307" s="464"/>
      <c r="F307" s="465"/>
      <c r="G307" s="465"/>
      <c r="H307" s="292"/>
      <c r="I307" s="190"/>
      <c r="J307" s="190"/>
      <c r="K307" s="190"/>
      <c r="L307" s="292"/>
      <c r="M307" s="190"/>
      <c r="N307" s="461"/>
      <c r="O307" s="461"/>
      <c r="P307" s="695"/>
      <c r="Q307" s="696"/>
      <c r="R307" s="292"/>
      <c r="S307" s="292"/>
      <c r="T307" s="697"/>
      <c r="U307" s="190"/>
      <c r="V307" s="190"/>
      <c r="W307" s="190"/>
      <c r="X307" s="190"/>
      <c r="Y307" s="190"/>
      <c r="Z307" s="190"/>
      <c r="AA307" s="190"/>
      <c r="AB307" s="190"/>
      <c r="AC307" s="190"/>
      <c r="AD307" s="190"/>
      <c r="AE307" s="190"/>
      <c r="AF307" s="190"/>
      <c r="AG307" s="190"/>
      <c r="AH307" s="190"/>
      <c r="AI307" s="190"/>
      <c r="AJ307" s="190"/>
      <c r="AK307" s="190"/>
      <c r="AL307" s="190"/>
      <c r="AM307" s="190"/>
      <c r="AN307" s="190"/>
      <c r="AO307" s="190"/>
      <c r="AP307" s="190"/>
      <c r="AQ307" s="190"/>
      <c r="AR307" s="190"/>
      <c r="AS307" s="190"/>
      <c r="AT307" s="695"/>
      <c r="AU307" s="190"/>
      <c r="AV307" s="190"/>
      <c r="AW307" s="695"/>
      <c r="AX307" s="190"/>
      <c r="AY307" s="190"/>
      <c r="AZ307" s="190"/>
      <c r="BA307" s="190"/>
      <c r="BB307" s="190"/>
      <c r="BC307" s="190"/>
      <c r="BD307" s="190"/>
      <c r="BE307" s="190"/>
      <c r="BF307" s="190"/>
      <c r="BG307" s="190"/>
      <c r="BH307" s="190"/>
      <c r="BI307" s="190"/>
      <c r="BJ307" s="190"/>
      <c r="BK307" s="292"/>
      <c r="BL307" s="462"/>
      <c r="BM307" s="462"/>
      <c r="BN307" s="599"/>
      <c r="BO307" s="292"/>
      <c r="BP307" s="292"/>
      <c r="BQ307" s="292"/>
      <c r="BR307" s="292"/>
      <c r="BS307" s="292"/>
      <c r="BT307" s="292"/>
      <c r="BU307" s="292"/>
      <c r="BV307" s="368"/>
      <c r="BW307" s="368"/>
      <c r="BX307" s="292"/>
      <c r="BY307" s="292"/>
      <c r="BZ307" s="292"/>
    </row>
    <row r="308" spans="1:78" x14ac:dyDescent="0.25">
      <c r="A308" s="464"/>
      <c r="B308" s="464"/>
      <c r="C308" s="464"/>
      <c r="D308" s="464"/>
      <c r="E308" s="464"/>
      <c r="F308" s="465"/>
      <c r="G308" s="465"/>
      <c r="H308" s="292"/>
      <c r="I308" s="190"/>
      <c r="J308" s="190"/>
      <c r="K308" s="190"/>
      <c r="L308" s="292"/>
      <c r="M308" s="190"/>
      <c r="N308" s="461"/>
      <c r="O308" s="461"/>
      <c r="P308" s="695"/>
      <c r="Q308" s="696"/>
      <c r="R308" s="292"/>
      <c r="S308" s="292"/>
      <c r="T308" s="697"/>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695"/>
      <c r="AU308" s="190"/>
      <c r="AV308" s="190"/>
      <c r="AW308" s="695"/>
      <c r="AX308" s="190"/>
      <c r="AY308" s="190"/>
      <c r="AZ308" s="190"/>
      <c r="BA308" s="190"/>
      <c r="BB308" s="190"/>
      <c r="BC308" s="190"/>
      <c r="BD308" s="190"/>
      <c r="BE308" s="190"/>
      <c r="BF308" s="190"/>
      <c r="BG308" s="190"/>
      <c r="BH308" s="190"/>
      <c r="BI308" s="190"/>
      <c r="BJ308" s="190"/>
      <c r="BK308" s="292"/>
      <c r="BL308" s="462"/>
      <c r="BM308" s="462"/>
      <c r="BN308" s="599"/>
      <c r="BO308" s="292"/>
      <c r="BP308" s="292"/>
      <c r="BQ308" s="292"/>
      <c r="BR308" s="292"/>
      <c r="BS308" s="292"/>
      <c r="BT308" s="292"/>
      <c r="BU308" s="292"/>
      <c r="BV308" s="368"/>
      <c r="BW308" s="368"/>
      <c r="BX308" s="292"/>
      <c r="BY308" s="292"/>
      <c r="BZ308" s="292"/>
    </row>
    <row r="309" spans="1:78" x14ac:dyDescent="0.25">
      <c r="A309" s="464"/>
      <c r="B309" s="464"/>
      <c r="C309" s="464"/>
      <c r="D309" s="464"/>
      <c r="E309" s="464"/>
      <c r="F309" s="465"/>
      <c r="G309" s="465"/>
      <c r="H309" s="292"/>
      <c r="I309" s="190"/>
      <c r="J309" s="190"/>
      <c r="K309" s="190"/>
      <c r="L309" s="292"/>
      <c r="M309" s="190"/>
      <c r="N309" s="461"/>
      <c r="O309" s="461"/>
      <c r="P309" s="695"/>
      <c r="Q309" s="696"/>
      <c r="R309" s="292"/>
      <c r="S309" s="292"/>
      <c r="T309" s="697"/>
      <c r="U309" s="190"/>
      <c r="V309" s="190"/>
      <c r="W309" s="190"/>
      <c r="X309" s="190"/>
      <c r="Y309" s="190"/>
      <c r="Z309" s="190"/>
      <c r="AA309" s="190"/>
      <c r="AB309" s="190"/>
      <c r="AC309" s="190"/>
      <c r="AD309" s="190"/>
      <c r="AE309" s="190"/>
      <c r="AF309" s="190"/>
      <c r="AG309" s="190"/>
      <c r="AH309" s="190"/>
      <c r="AI309" s="190"/>
      <c r="AJ309" s="190"/>
      <c r="AK309" s="190"/>
      <c r="AL309" s="190"/>
      <c r="AM309" s="190"/>
      <c r="AN309" s="190"/>
      <c r="AO309" s="190"/>
      <c r="AP309" s="190"/>
      <c r="AQ309" s="190"/>
      <c r="AR309" s="190"/>
      <c r="AS309" s="190"/>
      <c r="AT309" s="695"/>
      <c r="AU309" s="190"/>
      <c r="AV309" s="190"/>
      <c r="AW309" s="695"/>
      <c r="AX309" s="190"/>
      <c r="AY309" s="190"/>
      <c r="AZ309" s="190"/>
      <c r="BA309" s="190"/>
      <c r="BB309" s="190"/>
      <c r="BC309" s="190"/>
      <c r="BD309" s="190"/>
      <c r="BE309" s="190"/>
      <c r="BF309" s="190"/>
      <c r="BG309" s="190"/>
      <c r="BH309" s="190"/>
      <c r="BI309" s="190"/>
      <c r="BJ309" s="190"/>
      <c r="BK309" s="292"/>
      <c r="BL309" s="462"/>
      <c r="BM309" s="462"/>
      <c r="BN309" s="599"/>
      <c r="BO309" s="292"/>
      <c r="BP309" s="292"/>
      <c r="BQ309" s="292"/>
      <c r="BR309" s="292"/>
      <c r="BS309" s="292"/>
      <c r="BT309" s="292"/>
      <c r="BU309" s="292"/>
      <c r="BV309" s="368"/>
      <c r="BW309" s="368"/>
      <c r="BX309" s="292"/>
      <c r="BY309" s="292"/>
      <c r="BZ309" s="292"/>
    </row>
    <row r="310" spans="1:78" x14ac:dyDescent="0.25">
      <c r="A310" s="464"/>
      <c r="B310" s="464"/>
      <c r="C310" s="464"/>
      <c r="D310" s="464"/>
      <c r="E310" s="464"/>
      <c r="F310" s="465"/>
      <c r="G310" s="465"/>
      <c r="H310" s="292"/>
      <c r="I310" s="190"/>
      <c r="J310" s="190"/>
      <c r="K310" s="190"/>
      <c r="L310" s="292"/>
      <c r="M310" s="190"/>
      <c r="N310" s="461"/>
      <c r="O310" s="461"/>
      <c r="P310" s="695"/>
      <c r="Q310" s="696"/>
      <c r="R310" s="292"/>
      <c r="S310" s="292"/>
      <c r="T310" s="697"/>
      <c r="U310" s="190"/>
      <c r="V310" s="190"/>
      <c r="W310" s="190"/>
      <c r="X310" s="190"/>
      <c r="Y310" s="190"/>
      <c r="Z310" s="190"/>
      <c r="AA310" s="190"/>
      <c r="AB310" s="190"/>
      <c r="AC310" s="190"/>
      <c r="AD310" s="190"/>
      <c r="AE310" s="190"/>
      <c r="AF310" s="190"/>
      <c r="AG310" s="190"/>
      <c r="AH310" s="190"/>
      <c r="AI310" s="190"/>
      <c r="AJ310" s="190"/>
      <c r="AK310" s="190"/>
      <c r="AL310" s="190"/>
      <c r="AM310" s="190"/>
      <c r="AN310" s="190"/>
      <c r="AO310" s="190"/>
      <c r="AP310" s="190"/>
      <c r="AQ310" s="190"/>
      <c r="AR310" s="190"/>
      <c r="AS310" s="190"/>
      <c r="AT310" s="695"/>
      <c r="AU310" s="190"/>
      <c r="AV310" s="190"/>
      <c r="AW310" s="695"/>
      <c r="AX310" s="190"/>
      <c r="AY310" s="190"/>
      <c r="AZ310" s="190"/>
      <c r="BA310" s="190"/>
      <c r="BB310" s="190"/>
      <c r="BC310" s="190"/>
      <c r="BD310" s="190"/>
      <c r="BE310" s="190"/>
      <c r="BF310" s="190"/>
      <c r="BG310" s="190"/>
      <c r="BH310" s="190"/>
      <c r="BI310" s="190"/>
      <c r="BJ310" s="190"/>
      <c r="BK310" s="292"/>
      <c r="BL310" s="462"/>
      <c r="BM310" s="462"/>
      <c r="BN310" s="599"/>
      <c r="BO310" s="292"/>
      <c r="BP310" s="292"/>
      <c r="BQ310" s="292"/>
      <c r="BR310" s="292"/>
      <c r="BS310" s="292"/>
      <c r="BT310" s="292"/>
      <c r="BU310" s="292"/>
      <c r="BV310" s="368"/>
      <c r="BW310" s="368"/>
      <c r="BX310" s="292"/>
      <c r="BY310" s="292"/>
      <c r="BZ310" s="292"/>
    </row>
    <row r="311" spans="1:78" x14ac:dyDescent="0.25">
      <c r="A311" s="464"/>
      <c r="B311" s="464"/>
      <c r="C311" s="464"/>
      <c r="D311" s="464"/>
      <c r="E311" s="464"/>
      <c r="F311" s="465"/>
      <c r="G311" s="465"/>
      <c r="H311" s="292"/>
      <c r="I311" s="190"/>
      <c r="J311" s="190"/>
      <c r="K311" s="190"/>
      <c r="L311" s="292"/>
      <c r="M311" s="190"/>
      <c r="N311" s="461"/>
      <c r="O311" s="461"/>
      <c r="P311" s="695"/>
      <c r="Q311" s="696"/>
      <c r="R311" s="292"/>
      <c r="S311" s="292"/>
      <c r="T311" s="697"/>
      <c r="U311" s="190"/>
      <c r="V311" s="190"/>
      <c r="W311" s="190"/>
      <c r="X311" s="190"/>
      <c r="Y311" s="190"/>
      <c r="Z311" s="190"/>
      <c r="AA311" s="190"/>
      <c r="AB311" s="190"/>
      <c r="AC311" s="190"/>
      <c r="AD311" s="190"/>
      <c r="AE311" s="190"/>
      <c r="AF311" s="190"/>
      <c r="AG311" s="190"/>
      <c r="AH311" s="190"/>
      <c r="AI311" s="190"/>
      <c r="AJ311" s="190"/>
      <c r="AK311" s="190"/>
      <c r="AL311" s="190"/>
      <c r="AM311" s="190"/>
      <c r="AN311" s="190"/>
      <c r="AO311" s="190"/>
      <c r="AP311" s="190"/>
      <c r="AQ311" s="190"/>
      <c r="AR311" s="190"/>
      <c r="AS311" s="190"/>
      <c r="AT311" s="695"/>
      <c r="AU311" s="190"/>
      <c r="AV311" s="190"/>
      <c r="AW311" s="695"/>
      <c r="AX311" s="190"/>
      <c r="AY311" s="190"/>
      <c r="AZ311" s="190"/>
      <c r="BA311" s="190"/>
      <c r="BB311" s="190"/>
      <c r="BC311" s="190"/>
      <c r="BD311" s="190"/>
      <c r="BE311" s="190"/>
      <c r="BF311" s="190"/>
      <c r="BG311" s="190"/>
      <c r="BH311" s="190"/>
      <c r="BI311" s="190"/>
      <c r="BJ311" s="190"/>
      <c r="BK311" s="292"/>
      <c r="BL311" s="462"/>
      <c r="BM311" s="462"/>
      <c r="BN311" s="599"/>
      <c r="BO311" s="292"/>
      <c r="BP311" s="292"/>
      <c r="BQ311" s="292"/>
      <c r="BR311" s="292"/>
      <c r="BS311" s="292"/>
      <c r="BT311" s="292"/>
      <c r="BU311" s="292"/>
      <c r="BV311" s="368"/>
      <c r="BW311" s="368"/>
      <c r="BX311" s="292"/>
      <c r="BY311" s="292"/>
      <c r="BZ311" s="292"/>
    </row>
    <row r="312" spans="1:78" x14ac:dyDescent="0.25">
      <c r="A312" s="464"/>
      <c r="B312" s="464"/>
      <c r="C312" s="464"/>
      <c r="D312" s="464"/>
      <c r="E312" s="464"/>
      <c r="F312" s="465"/>
      <c r="G312" s="465"/>
      <c r="H312" s="292"/>
      <c r="I312" s="190"/>
      <c r="J312" s="190"/>
      <c r="K312" s="190"/>
      <c r="L312" s="292"/>
      <c r="M312" s="190"/>
      <c r="N312" s="461"/>
      <c r="O312" s="461"/>
      <c r="P312" s="695"/>
      <c r="Q312" s="696"/>
      <c r="R312" s="292"/>
      <c r="S312" s="292"/>
      <c r="T312" s="697"/>
      <c r="U312" s="190"/>
      <c r="V312" s="190"/>
      <c r="W312" s="190"/>
      <c r="X312" s="190"/>
      <c r="Y312" s="190"/>
      <c r="Z312" s="190"/>
      <c r="AA312" s="190"/>
      <c r="AB312" s="190"/>
      <c r="AC312" s="190"/>
      <c r="AD312" s="190"/>
      <c r="AE312" s="190"/>
      <c r="AF312" s="190"/>
      <c r="AG312" s="190"/>
      <c r="AH312" s="190"/>
      <c r="AI312" s="190"/>
      <c r="AJ312" s="190"/>
      <c r="AK312" s="190"/>
      <c r="AL312" s="190"/>
      <c r="AM312" s="190"/>
      <c r="AN312" s="190"/>
      <c r="AO312" s="190"/>
      <c r="AP312" s="190"/>
      <c r="AQ312" s="190"/>
      <c r="AR312" s="190"/>
      <c r="AS312" s="190"/>
      <c r="AT312" s="695"/>
      <c r="AU312" s="190"/>
      <c r="AV312" s="190"/>
      <c r="AW312" s="695"/>
      <c r="AX312" s="190"/>
      <c r="AY312" s="190"/>
      <c r="AZ312" s="190"/>
      <c r="BA312" s="190"/>
      <c r="BB312" s="190"/>
      <c r="BC312" s="190"/>
      <c r="BD312" s="190"/>
      <c r="BE312" s="190"/>
      <c r="BF312" s="190"/>
      <c r="BG312" s="190"/>
      <c r="BH312" s="190"/>
      <c r="BI312" s="190"/>
      <c r="BJ312" s="190"/>
      <c r="BK312" s="292"/>
      <c r="BL312" s="462"/>
      <c r="BM312" s="462"/>
      <c r="BN312" s="599"/>
      <c r="BO312" s="292"/>
      <c r="BP312" s="292"/>
      <c r="BQ312" s="292"/>
      <c r="BR312" s="292"/>
      <c r="BS312" s="292"/>
      <c r="BT312" s="292"/>
      <c r="BU312" s="292"/>
      <c r="BV312" s="368"/>
      <c r="BW312" s="368"/>
      <c r="BX312" s="292"/>
      <c r="BY312" s="292"/>
      <c r="BZ312" s="292"/>
    </row>
    <row r="313" spans="1:78" x14ac:dyDescent="0.25">
      <c r="A313" s="464"/>
      <c r="B313" s="464"/>
      <c r="C313" s="464"/>
      <c r="D313" s="464"/>
      <c r="E313" s="464"/>
      <c r="F313" s="465"/>
      <c r="G313" s="465"/>
      <c r="H313" s="292"/>
      <c r="I313" s="190"/>
      <c r="J313" s="190"/>
      <c r="K313" s="190"/>
      <c r="L313" s="292"/>
      <c r="M313" s="190"/>
      <c r="N313" s="461"/>
      <c r="O313" s="461"/>
      <c r="P313" s="695"/>
      <c r="Q313" s="696"/>
      <c r="R313" s="292"/>
      <c r="S313" s="292"/>
      <c r="T313" s="697"/>
      <c r="U313" s="190"/>
      <c r="V313" s="190"/>
      <c r="W313" s="190"/>
      <c r="X313" s="190"/>
      <c r="Y313" s="190"/>
      <c r="Z313" s="190"/>
      <c r="AA313" s="190"/>
      <c r="AB313" s="190"/>
      <c r="AC313" s="190"/>
      <c r="AD313" s="190"/>
      <c r="AE313" s="190"/>
      <c r="AF313" s="190"/>
      <c r="AG313" s="190"/>
      <c r="AH313" s="190"/>
      <c r="AI313" s="190"/>
      <c r="AJ313" s="190"/>
      <c r="AK313" s="190"/>
      <c r="AL313" s="190"/>
      <c r="AM313" s="190"/>
      <c r="AN313" s="190"/>
      <c r="AO313" s="190"/>
      <c r="AP313" s="190"/>
      <c r="AQ313" s="190"/>
      <c r="AR313" s="190"/>
      <c r="AS313" s="190"/>
      <c r="AT313" s="695"/>
      <c r="AU313" s="190"/>
      <c r="AV313" s="190"/>
      <c r="AW313" s="695"/>
      <c r="AX313" s="190"/>
      <c r="AY313" s="190"/>
      <c r="AZ313" s="190"/>
      <c r="BA313" s="190"/>
      <c r="BB313" s="190"/>
      <c r="BC313" s="190"/>
      <c r="BD313" s="190"/>
      <c r="BE313" s="190"/>
      <c r="BF313" s="190"/>
      <c r="BG313" s="190"/>
      <c r="BH313" s="190"/>
      <c r="BI313" s="190"/>
      <c r="BJ313" s="190"/>
      <c r="BK313" s="292"/>
      <c r="BL313" s="462"/>
      <c r="BM313" s="462"/>
      <c r="BN313" s="599"/>
      <c r="BO313" s="292"/>
      <c r="BP313" s="292"/>
      <c r="BQ313" s="292"/>
      <c r="BR313" s="292"/>
      <c r="BS313" s="292"/>
      <c r="BT313" s="292"/>
      <c r="BU313" s="292"/>
      <c r="BV313" s="368"/>
      <c r="BW313" s="368"/>
      <c r="BX313" s="292"/>
      <c r="BY313" s="292"/>
      <c r="BZ313" s="292"/>
    </row>
    <row r="314" spans="1:78" x14ac:dyDescent="0.25">
      <c r="A314" s="464"/>
      <c r="B314" s="464"/>
      <c r="C314" s="464"/>
      <c r="D314" s="464"/>
      <c r="E314" s="464"/>
      <c r="F314" s="465"/>
      <c r="G314" s="465"/>
      <c r="H314" s="292"/>
      <c r="I314" s="190"/>
      <c r="J314" s="190"/>
      <c r="K314" s="190"/>
      <c r="L314" s="292"/>
      <c r="M314" s="190"/>
      <c r="N314" s="461"/>
      <c r="O314" s="461"/>
      <c r="P314" s="695"/>
      <c r="Q314" s="696"/>
      <c r="R314" s="292"/>
      <c r="S314" s="292"/>
      <c r="T314" s="697"/>
      <c r="U314" s="190"/>
      <c r="V314" s="190"/>
      <c r="W314" s="190"/>
      <c r="X314" s="190"/>
      <c r="Y314" s="190"/>
      <c r="Z314" s="190"/>
      <c r="AA314" s="190"/>
      <c r="AB314" s="190"/>
      <c r="AC314" s="190"/>
      <c r="AD314" s="190"/>
      <c r="AE314" s="190"/>
      <c r="AF314" s="190"/>
      <c r="AG314" s="190"/>
      <c r="AH314" s="190"/>
      <c r="AI314" s="190"/>
      <c r="AJ314" s="190"/>
      <c r="AK314" s="190"/>
      <c r="AL314" s="190"/>
      <c r="AM314" s="190"/>
      <c r="AN314" s="190"/>
      <c r="AO314" s="190"/>
      <c r="AP314" s="190"/>
      <c r="AQ314" s="190"/>
      <c r="AR314" s="190"/>
      <c r="AS314" s="190"/>
      <c r="AT314" s="695"/>
      <c r="AU314" s="190"/>
      <c r="AV314" s="190"/>
      <c r="AW314" s="695"/>
      <c r="AX314" s="190"/>
      <c r="AY314" s="190"/>
      <c r="AZ314" s="190"/>
      <c r="BA314" s="190"/>
      <c r="BB314" s="190"/>
      <c r="BC314" s="190"/>
      <c r="BD314" s="190"/>
      <c r="BE314" s="190"/>
      <c r="BF314" s="190"/>
      <c r="BG314" s="190"/>
      <c r="BH314" s="190"/>
      <c r="BI314" s="190"/>
      <c r="BJ314" s="190"/>
      <c r="BK314" s="292"/>
      <c r="BL314" s="462"/>
      <c r="BM314" s="462"/>
      <c r="BN314" s="599"/>
      <c r="BO314" s="292"/>
      <c r="BP314" s="292"/>
      <c r="BQ314" s="292"/>
      <c r="BR314" s="292"/>
      <c r="BS314" s="292"/>
      <c r="BT314" s="292"/>
      <c r="BU314" s="292"/>
      <c r="BV314" s="368"/>
      <c r="BW314" s="368"/>
      <c r="BX314" s="292"/>
      <c r="BY314" s="292"/>
      <c r="BZ314" s="292"/>
    </row>
    <row r="315" spans="1:78" x14ac:dyDescent="0.25">
      <c r="A315" s="464"/>
      <c r="B315" s="464"/>
      <c r="C315" s="464"/>
      <c r="D315" s="464"/>
      <c r="E315" s="464"/>
      <c r="F315" s="465"/>
      <c r="G315" s="465"/>
      <c r="H315" s="292"/>
      <c r="I315" s="190"/>
      <c r="J315" s="190"/>
      <c r="K315" s="190"/>
      <c r="L315" s="292"/>
      <c r="M315" s="190"/>
      <c r="N315" s="461"/>
      <c r="O315" s="461"/>
      <c r="P315" s="695"/>
      <c r="Q315" s="696"/>
      <c r="R315" s="292"/>
      <c r="S315" s="292"/>
      <c r="T315" s="697"/>
      <c r="U315" s="190"/>
      <c r="V315" s="190"/>
      <c r="W315" s="190"/>
      <c r="X315" s="190"/>
      <c r="Y315" s="190"/>
      <c r="Z315" s="190"/>
      <c r="AA315" s="190"/>
      <c r="AB315" s="190"/>
      <c r="AC315" s="190"/>
      <c r="AD315" s="190"/>
      <c r="AE315" s="190"/>
      <c r="AF315" s="190"/>
      <c r="AG315" s="190"/>
      <c r="AH315" s="190"/>
      <c r="AI315" s="190"/>
      <c r="AJ315" s="190"/>
      <c r="AK315" s="190"/>
      <c r="AL315" s="190"/>
      <c r="AM315" s="190"/>
      <c r="AN315" s="190"/>
      <c r="AO315" s="190"/>
      <c r="AP315" s="190"/>
      <c r="AQ315" s="190"/>
      <c r="AR315" s="190"/>
      <c r="AS315" s="190"/>
      <c r="AT315" s="695"/>
      <c r="AU315" s="190"/>
      <c r="AV315" s="190"/>
      <c r="AW315" s="695"/>
      <c r="AX315" s="190"/>
      <c r="AY315" s="190"/>
      <c r="AZ315" s="190"/>
      <c r="BA315" s="190"/>
      <c r="BB315" s="190"/>
      <c r="BC315" s="190"/>
      <c r="BD315" s="190"/>
      <c r="BE315" s="190"/>
      <c r="BF315" s="190"/>
      <c r="BG315" s="190"/>
      <c r="BH315" s="190"/>
      <c r="BI315" s="190"/>
      <c r="BJ315" s="190"/>
      <c r="BK315" s="292"/>
      <c r="BL315" s="462"/>
      <c r="BM315" s="462"/>
      <c r="BN315" s="599"/>
      <c r="BO315" s="292"/>
      <c r="BP315" s="292"/>
      <c r="BQ315" s="292"/>
      <c r="BR315" s="292"/>
      <c r="BS315" s="292"/>
      <c r="BT315" s="292"/>
      <c r="BU315" s="292"/>
      <c r="BV315" s="368"/>
      <c r="BW315" s="368"/>
      <c r="BX315" s="292"/>
      <c r="BY315" s="292"/>
      <c r="BZ315" s="292"/>
    </row>
    <row r="316" spans="1:78" x14ac:dyDescent="0.25">
      <c r="A316" s="464"/>
      <c r="B316" s="464"/>
      <c r="C316" s="464"/>
      <c r="D316" s="464"/>
      <c r="E316" s="464"/>
      <c r="F316" s="465"/>
      <c r="G316" s="465"/>
      <c r="H316" s="292"/>
      <c r="I316" s="190"/>
      <c r="J316" s="190"/>
      <c r="K316" s="190"/>
      <c r="L316" s="292"/>
      <c r="M316" s="190"/>
      <c r="N316" s="461"/>
      <c r="O316" s="461"/>
      <c r="P316" s="695"/>
      <c r="Q316" s="696"/>
      <c r="R316" s="292"/>
      <c r="S316" s="292"/>
      <c r="T316" s="697"/>
      <c r="U316" s="190"/>
      <c r="V316" s="190"/>
      <c r="W316" s="190"/>
      <c r="X316" s="190"/>
      <c r="Y316" s="190"/>
      <c r="Z316" s="190"/>
      <c r="AA316" s="190"/>
      <c r="AB316" s="190"/>
      <c r="AC316" s="190"/>
      <c r="AD316" s="190"/>
      <c r="AE316" s="190"/>
      <c r="AF316" s="190"/>
      <c r="AG316" s="190"/>
      <c r="AH316" s="190"/>
      <c r="AI316" s="190"/>
      <c r="AJ316" s="190"/>
      <c r="AK316" s="190"/>
      <c r="AL316" s="190"/>
      <c r="AM316" s="190"/>
      <c r="AN316" s="190"/>
      <c r="AO316" s="190"/>
      <c r="AP316" s="190"/>
      <c r="AQ316" s="190"/>
      <c r="AR316" s="190"/>
      <c r="AS316" s="190"/>
      <c r="AT316" s="695"/>
      <c r="AU316" s="190"/>
      <c r="AV316" s="190"/>
      <c r="AW316" s="695"/>
      <c r="AX316" s="190"/>
      <c r="AY316" s="190"/>
      <c r="AZ316" s="190"/>
      <c r="BA316" s="190"/>
      <c r="BB316" s="190"/>
      <c r="BC316" s="190"/>
      <c r="BD316" s="190"/>
      <c r="BE316" s="190"/>
      <c r="BF316" s="190"/>
      <c r="BG316" s="190"/>
      <c r="BH316" s="190"/>
      <c r="BI316" s="190"/>
      <c r="BJ316" s="190"/>
      <c r="BK316" s="292"/>
      <c r="BL316" s="462"/>
      <c r="BM316" s="462"/>
      <c r="BN316" s="599"/>
      <c r="BO316" s="292"/>
      <c r="BP316" s="292"/>
      <c r="BQ316" s="292"/>
      <c r="BR316" s="292"/>
      <c r="BS316" s="292"/>
      <c r="BT316" s="292"/>
      <c r="BU316" s="292"/>
      <c r="BV316" s="368"/>
      <c r="BW316" s="368"/>
      <c r="BX316" s="292"/>
      <c r="BY316" s="292"/>
      <c r="BZ316" s="292"/>
    </row>
    <row r="317" spans="1:78" x14ac:dyDescent="0.25">
      <c r="A317" s="464"/>
      <c r="B317" s="464"/>
      <c r="C317" s="464"/>
      <c r="D317" s="464"/>
      <c r="E317" s="464"/>
      <c r="F317" s="465"/>
      <c r="G317" s="465"/>
      <c r="H317" s="292"/>
      <c r="I317" s="190"/>
      <c r="J317" s="190"/>
      <c r="K317" s="190"/>
      <c r="L317" s="292"/>
      <c r="M317" s="190"/>
      <c r="N317" s="461"/>
      <c r="O317" s="461"/>
      <c r="P317" s="695"/>
      <c r="Q317" s="696"/>
      <c r="R317" s="292"/>
      <c r="S317" s="292"/>
      <c r="T317" s="697"/>
      <c r="U317" s="190"/>
      <c r="V317" s="190"/>
      <c r="W317" s="190"/>
      <c r="X317" s="190"/>
      <c r="Y317" s="190"/>
      <c r="Z317" s="190"/>
      <c r="AA317" s="190"/>
      <c r="AB317" s="190"/>
      <c r="AC317" s="190"/>
      <c r="AD317" s="190"/>
      <c r="AE317" s="190"/>
      <c r="AF317" s="190"/>
      <c r="AG317" s="190"/>
      <c r="AH317" s="190"/>
      <c r="AI317" s="190"/>
      <c r="AJ317" s="190"/>
      <c r="AK317" s="190"/>
      <c r="AL317" s="190"/>
      <c r="AM317" s="190"/>
      <c r="AN317" s="190"/>
      <c r="AO317" s="190"/>
      <c r="AP317" s="190"/>
      <c r="AQ317" s="190"/>
      <c r="AR317" s="190"/>
      <c r="AS317" s="190"/>
      <c r="AT317" s="695"/>
      <c r="AU317" s="190"/>
      <c r="AV317" s="190"/>
      <c r="AW317" s="695"/>
      <c r="AX317" s="190"/>
      <c r="AY317" s="190"/>
      <c r="AZ317" s="190"/>
      <c r="BA317" s="190"/>
      <c r="BB317" s="190"/>
      <c r="BC317" s="190"/>
      <c r="BD317" s="190"/>
      <c r="BE317" s="190"/>
      <c r="BF317" s="190"/>
      <c r="BG317" s="190"/>
      <c r="BH317" s="190"/>
      <c r="BI317" s="190"/>
      <c r="BJ317" s="190"/>
      <c r="BK317" s="292"/>
      <c r="BL317" s="462"/>
      <c r="BM317" s="462"/>
      <c r="BN317" s="599"/>
      <c r="BO317" s="292"/>
      <c r="BP317" s="292"/>
      <c r="BQ317" s="292"/>
      <c r="BR317" s="292"/>
      <c r="BS317" s="292"/>
      <c r="BT317" s="292"/>
      <c r="BU317" s="292"/>
      <c r="BV317" s="368"/>
      <c r="BW317" s="368"/>
      <c r="BX317" s="292"/>
      <c r="BY317" s="292"/>
      <c r="BZ317" s="292"/>
    </row>
    <row r="318" spans="1:78" x14ac:dyDescent="0.25">
      <c r="A318" s="464"/>
      <c r="B318" s="464"/>
      <c r="C318" s="464"/>
      <c r="D318" s="464"/>
      <c r="E318" s="464"/>
      <c r="F318" s="465"/>
      <c r="G318" s="465"/>
      <c r="H318" s="292"/>
      <c r="I318" s="190"/>
      <c r="J318" s="190"/>
      <c r="K318" s="190"/>
      <c r="L318" s="292"/>
      <c r="M318" s="190"/>
      <c r="N318" s="461"/>
      <c r="O318" s="461"/>
      <c r="P318" s="695"/>
      <c r="Q318" s="696"/>
      <c r="R318" s="292"/>
      <c r="S318" s="292"/>
      <c r="T318" s="697"/>
      <c r="U318" s="190"/>
      <c r="V318" s="190"/>
      <c r="W318" s="190"/>
      <c r="X318" s="190"/>
      <c r="Y318" s="190"/>
      <c r="Z318" s="190"/>
      <c r="AA318" s="190"/>
      <c r="AB318" s="190"/>
      <c r="AC318" s="190"/>
      <c r="AD318" s="190"/>
      <c r="AE318" s="190"/>
      <c r="AF318" s="190"/>
      <c r="AG318" s="190"/>
      <c r="AH318" s="190"/>
      <c r="AI318" s="190"/>
      <c r="AJ318" s="190"/>
      <c r="AK318" s="190"/>
      <c r="AL318" s="190"/>
      <c r="AM318" s="190"/>
      <c r="AN318" s="190"/>
      <c r="AO318" s="190"/>
      <c r="AP318" s="190"/>
      <c r="AQ318" s="190"/>
      <c r="AR318" s="190"/>
      <c r="AS318" s="190"/>
      <c r="AT318" s="695"/>
      <c r="AU318" s="190"/>
      <c r="AV318" s="190"/>
      <c r="AW318" s="695"/>
      <c r="AX318" s="190"/>
      <c r="AY318" s="190"/>
      <c r="AZ318" s="190"/>
      <c r="BA318" s="190"/>
      <c r="BB318" s="190"/>
      <c r="BC318" s="190"/>
      <c r="BD318" s="190"/>
      <c r="BE318" s="190"/>
      <c r="BF318" s="190"/>
      <c r="BG318" s="190"/>
      <c r="BH318" s="190"/>
      <c r="BI318" s="190"/>
      <c r="BJ318" s="190"/>
      <c r="BK318" s="292"/>
      <c r="BL318" s="462"/>
      <c r="BM318" s="462"/>
      <c r="BN318" s="599"/>
      <c r="BO318" s="292"/>
      <c r="BP318" s="292"/>
      <c r="BQ318" s="292"/>
      <c r="BR318" s="292"/>
      <c r="BS318" s="292"/>
      <c r="BT318" s="292"/>
      <c r="BU318" s="292"/>
      <c r="BV318" s="368"/>
      <c r="BW318" s="368"/>
      <c r="BX318" s="292"/>
      <c r="BY318" s="292"/>
      <c r="BZ318" s="292"/>
    </row>
    <row r="319" spans="1:78" x14ac:dyDescent="0.25">
      <c r="A319" s="464"/>
      <c r="B319" s="464"/>
      <c r="C319" s="464"/>
      <c r="D319" s="464"/>
      <c r="E319" s="464"/>
      <c r="F319" s="465"/>
      <c r="G319" s="465"/>
      <c r="H319" s="292"/>
      <c r="I319" s="190"/>
      <c r="J319" s="190"/>
      <c r="K319" s="190"/>
      <c r="L319" s="292"/>
      <c r="M319" s="190"/>
      <c r="N319" s="461"/>
      <c r="O319" s="461"/>
      <c r="P319" s="695"/>
      <c r="Q319" s="696"/>
      <c r="R319" s="292"/>
      <c r="S319" s="292"/>
      <c r="T319" s="697"/>
      <c r="U319" s="190"/>
      <c r="V319" s="190"/>
      <c r="W319" s="190"/>
      <c r="X319" s="190"/>
      <c r="Y319" s="190"/>
      <c r="Z319" s="190"/>
      <c r="AA319" s="190"/>
      <c r="AB319" s="190"/>
      <c r="AC319" s="190"/>
      <c r="AD319" s="190"/>
      <c r="AE319" s="190"/>
      <c r="AF319" s="190"/>
      <c r="AG319" s="190"/>
      <c r="AH319" s="190"/>
      <c r="AI319" s="190"/>
      <c r="AJ319" s="190"/>
      <c r="AK319" s="190"/>
      <c r="AL319" s="190"/>
      <c r="AM319" s="190"/>
      <c r="AN319" s="190"/>
      <c r="AO319" s="190"/>
      <c r="AP319" s="190"/>
      <c r="AQ319" s="190"/>
      <c r="AR319" s="190"/>
      <c r="AS319" s="190"/>
      <c r="AT319" s="695"/>
      <c r="AU319" s="190"/>
      <c r="AV319" s="190"/>
      <c r="AW319" s="695"/>
      <c r="AX319" s="190"/>
      <c r="AY319" s="190"/>
      <c r="AZ319" s="190"/>
      <c r="BA319" s="190"/>
      <c r="BB319" s="190"/>
      <c r="BC319" s="190"/>
      <c r="BD319" s="190"/>
      <c r="BE319" s="190"/>
      <c r="BF319" s="190"/>
      <c r="BG319" s="190"/>
      <c r="BH319" s="190"/>
      <c r="BI319" s="190"/>
      <c r="BJ319" s="190"/>
      <c r="BK319" s="292"/>
      <c r="BL319" s="462"/>
      <c r="BM319" s="462"/>
      <c r="BN319" s="599"/>
      <c r="BO319" s="292"/>
      <c r="BP319" s="292"/>
      <c r="BQ319" s="292"/>
      <c r="BR319" s="292"/>
      <c r="BS319" s="292"/>
      <c r="BT319" s="292"/>
      <c r="BU319" s="292"/>
      <c r="BV319" s="368"/>
      <c r="BW319" s="368"/>
      <c r="BX319" s="292"/>
      <c r="BY319" s="292"/>
      <c r="BZ319" s="292"/>
    </row>
    <row r="320" spans="1:78" x14ac:dyDescent="0.25">
      <c r="A320" s="464"/>
      <c r="B320" s="464"/>
      <c r="C320" s="464"/>
      <c r="D320" s="464"/>
      <c r="E320" s="464"/>
      <c r="F320" s="465"/>
      <c r="G320" s="465"/>
      <c r="H320" s="292"/>
      <c r="I320" s="190"/>
      <c r="J320" s="190"/>
      <c r="K320" s="190"/>
      <c r="L320" s="292"/>
      <c r="M320" s="190"/>
      <c r="N320" s="461"/>
      <c r="O320" s="461"/>
      <c r="P320" s="695"/>
      <c r="Q320" s="696"/>
      <c r="R320" s="292"/>
      <c r="S320" s="292"/>
      <c r="T320" s="697"/>
      <c r="U320" s="190"/>
      <c r="V320" s="190"/>
      <c r="W320" s="190"/>
      <c r="X320" s="190"/>
      <c r="Y320" s="190"/>
      <c r="Z320" s="190"/>
      <c r="AA320" s="190"/>
      <c r="AB320" s="190"/>
      <c r="AC320" s="190"/>
      <c r="AD320" s="190"/>
      <c r="AE320" s="190"/>
      <c r="AF320" s="190"/>
      <c r="AG320" s="190"/>
      <c r="AH320" s="190"/>
      <c r="AI320" s="190"/>
      <c r="AJ320" s="190"/>
      <c r="AK320" s="190"/>
      <c r="AL320" s="190"/>
      <c r="AM320" s="190"/>
      <c r="AN320" s="190"/>
      <c r="AO320" s="190"/>
      <c r="AP320" s="190"/>
      <c r="AQ320" s="190"/>
      <c r="AR320" s="190"/>
      <c r="AS320" s="190"/>
      <c r="AT320" s="695"/>
      <c r="AU320" s="190"/>
      <c r="AV320" s="190"/>
      <c r="AW320" s="695"/>
      <c r="AX320" s="190"/>
      <c r="AY320" s="190"/>
      <c r="AZ320" s="190"/>
      <c r="BA320" s="190"/>
      <c r="BB320" s="190"/>
      <c r="BC320" s="190"/>
      <c r="BD320" s="190"/>
      <c r="BE320" s="190"/>
      <c r="BF320" s="190"/>
      <c r="BG320" s="190"/>
      <c r="BH320" s="190"/>
      <c r="BI320" s="190"/>
      <c r="BJ320" s="190"/>
      <c r="BK320" s="292"/>
      <c r="BL320" s="462"/>
      <c r="BM320" s="462"/>
      <c r="BN320" s="599"/>
      <c r="BO320" s="292"/>
      <c r="BP320" s="292"/>
      <c r="BQ320" s="292"/>
      <c r="BR320" s="292"/>
      <c r="BS320" s="292"/>
      <c r="BT320" s="292"/>
      <c r="BU320" s="292"/>
      <c r="BV320" s="368"/>
      <c r="BW320" s="368"/>
      <c r="BX320" s="292"/>
      <c r="BY320" s="292"/>
      <c r="BZ320" s="292"/>
    </row>
    <row r="321" spans="1:78" x14ac:dyDescent="0.25">
      <c r="A321" s="464"/>
      <c r="B321" s="464"/>
      <c r="C321" s="464"/>
      <c r="D321" s="464"/>
      <c r="E321" s="464"/>
      <c r="F321" s="465"/>
      <c r="G321" s="465"/>
      <c r="H321" s="292"/>
      <c r="I321" s="190"/>
      <c r="J321" s="190"/>
      <c r="K321" s="190"/>
      <c r="L321" s="292"/>
      <c r="M321" s="190"/>
      <c r="N321" s="461"/>
      <c r="O321" s="461"/>
      <c r="P321" s="695"/>
      <c r="Q321" s="696"/>
      <c r="R321" s="292"/>
      <c r="S321" s="292"/>
      <c r="T321" s="697"/>
      <c r="U321" s="190"/>
      <c r="V321" s="190"/>
      <c r="W321" s="190"/>
      <c r="X321" s="190"/>
      <c r="Y321" s="190"/>
      <c r="Z321" s="190"/>
      <c r="AA321" s="190"/>
      <c r="AB321" s="190"/>
      <c r="AC321" s="190"/>
      <c r="AD321" s="190"/>
      <c r="AE321" s="190"/>
      <c r="AF321" s="190"/>
      <c r="AG321" s="190"/>
      <c r="AH321" s="190"/>
      <c r="AI321" s="190"/>
      <c r="AJ321" s="190"/>
      <c r="AK321" s="190"/>
      <c r="AL321" s="190"/>
      <c r="AM321" s="190"/>
      <c r="AN321" s="190"/>
      <c r="AO321" s="190"/>
      <c r="AP321" s="190"/>
      <c r="AQ321" s="190"/>
      <c r="AR321" s="190"/>
      <c r="AS321" s="190"/>
      <c r="AT321" s="695"/>
      <c r="AU321" s="190"/>
      <c r="AV321" s="190"/>
      <c r="AW321" s="695"/>
      <c r="AX321" s="190"/>
      <c r="AY321" s="190"/>
      <c r="AZ321" s="190"/>
      <c r="BA321" s="190"/>
      <c r="BB321" s="190"/>
      <c r="BC321" s="190"/>
      <c r="BD321" s="190"/>
      <c r="BE321" s="190"/>
      <c r="BF321" s="190"/>
      <c r="BG321" s="190"/>
      <c r="BH321" s="190"/>
      <c r="BI321" s="190"/>
      <c r="BJ321" s="190"/>
      <c r="BK321" s="292"/>
      <c r="BL321" s="462"/>
      <c r="BM321" s="462"/>
      <c r="BN321" s="599"/>
      <c r="BO321" s="292"/>
      <c r="BP321" s="292"/>
      <c r="BQ321" s="292"/>
      <c r="BR321" s="292"/>
      <c r="BS321" s="292"/>
      <c r="BT321" s="292"/>
      <c r="BU321" s="292"/>
      <c r="BV321" s="368"/>
      <c r="BW321" s="368"/>
      <c r="BX321" s="292"/>
      <c r="BY321" s="292"/>
      <c r="BZ321" s="292"/>
    </row>
    <row r="322" spans="1:78" x14ac:dyDescent="0.25">
      <c r="A322" s="464"/>
      <c r="B322" s="464"/>
      <c r="C322" s="464"/>
      <c r="D322" s="464"/>
      <c r="E322" s="464"/>
      <c r="F322" s="465"/>
      <c r="G322" s="465"/>
      <c r="H322" s="292"/>
      <c r="I322" s="190"/>
      <c r="J322" s="190"/>
      <c r="K322" s="190"/>
      <c r="L322" s="292"/>
      <c r="M322" s="190"/>
      <c r="N322" s="461"/>
      <c r="O322" s="461"/>
      <c r="P322" s="695"/>
      <c r="Q322" s="696"/>
      <c r="R322" s="292"/>
      <c r="S322" s="292"/>
      <c r="T322" s="697"/>
      <c r="U322" s="190"/>
      <c r="V322" s="190"/>
      <c r="W322" s="190"/>
      <c r="X322" s="190"/>
      <c r="Y322" s="190"/>
      <c r="Z322" s="190"/>
      <c r="AA322" s="190"/>
      <c r="AB322" s="190"/>
      <c r="AC322" s="190"/>
      <c r="AD322" s="190"/>
      <c r="AE322" s="190"/>
      <c r="AF322" s="190"/>
      <c r="AG322" s="190"/>
      <c r="AH322" s="190"/>
      <c r="AI322" s="190"/>
      <c r="AJ322" s="190"/>
      <c r="AK322" s="190"/>
      <c r="AL322" s="190"/>
      <c r="AM322" s="190"/>
      <c r="AN322" s="190"/>
      <c r="AO322" s="190"/>
      <c r="AP322" s="190"/>
      <c r="AQ322" s="190"/>
      <c r="AR322" s="190"/>
      <c r="AS322" s="190"/>
      <c r="AT322" s="695"/>
      <c r="AU322" s="190"/>
      <c r="AV322" s="190"/>
      <c r="AW322" s="695"/>
      <c r="AX322" s="190"/>
      <c r="AY322" s="190"/>
      <c r="AZ322" s="190"/>
      <c r="BA322" s="190"/>
      <c r="BB322" s="190"/>
      <c r="BC322" s="190"/>
      <c r="BD322" s="190"/>
      <c r="BE322" s="190"/>
      <c r="BF322" s="190"/>
      <c r="BG322" s="190"/>
      <c r="BH322" s="190"/>
      <c r="BI322" s="190"/>
      <c r="BJ322" s="190"/>
      <c r="BK322" s="292"/>
      <c r="BL322" s="462"/>
      <c r="BM322" s="462"/>
      <c r="BN322" s="599"/>
      <c r="BO322" s="292"/>
      <c r="BP322" s="292"/>
      <c r="BQ322" s="292"/>
      <c r="BR322" s="292"/>
      <c r="BS322" s="292"/>
      <c r="BT322" s="292"/>
      <c r="BU322" s="292"/>
      <c r="BV322" s="368"/>
      <c r="BW322" s="368"/>
      <c r="BX322" s="292"/>
      <c r="BY322" s="292"/>
      <c r="BZ322" s="292"/>
    </row>
    <row r="323" spans="1:78" x14ac:dyDescent="0.25">
      <c r="A323" s="464"/>
      <c r="B323" s="464"/>
      <c r="C323" s="464"/>
      <c r="D323" s="464"/>
      <c r="E323" s="464"/>
      <c r="F323" s="465"/>
      <c r="G323" s="465"/>
      <c r="H323" s="292"/>
      <c r="I323" s="190"/>
      <c r="J323" s="190"/>
      <c r="K323" s="190"/>
      <c r="L323" s="292"/>
      <c r="M323" s="190"/>
      <c r="N323" s="461"/>
      <c r="O323" s="461"/>
      <c r="P323" s="695"/>
      <c r="Q323" s="696"/>
      <c r="R323" s="292"/>
      <c r="S323" s="292"/>
      <c r="T323" s="697"/>
      <c r="U323" s="190"/>
      <c r="V323" s="190"/>
      <c r="W323" s="190"/>
      <c r="X323" s="190"/>
      <c r="Y323" s="190"/>
      <c r="Z323" s="190"/>
      <c r="AA323" s="190"/>
      <c r="AB323" s="190"/>
      <c r="AC323" s="190"/>
      <c r="AD323" s="190"/>
      <c r="AE323" s="190"/>
      <c r="AF323" s="190"/>
      <c r="AG323" s="190"/>
      <c r="AH323" s="190"/>
      <c r="AI323" s="190"/>
      <c r="AJ323" s="190"/>
      <c r="AK323" s="190"/>
      <c r="AL323" s="190"/>
      <c r="AM323" s="190"/>
      <c r="AN323" s="190"/>
      <c r="AO323" s="190"/>
      <c r="AP323" s="190"/>
      <c r="AQ323" s="190"/>
      <c r="AR323" s="190"/>
      <c r="AS323" s="190"/>
      <c r="AT323" s="695"/>
      <c r="AU323" s="190"/>
      <c r="AV323" s="190"/>
      <c r="AW323" s="695"/>
      <c r="AX323" s="190"/>
      <c r="AY323" s="190"/>
      <c r="AZ323" s="190"/>
      <c r="BA323" s="190"/>
      <c r="BB323" s="190"/>
      <c r="BC323" s="190"/>
      <c r="BD323" s="190"/>
      <c r="BE323" s="190"/>
      <c r="BF323" s="190"/>
      <c r="BG323" s="190"/>
      <c r="BH323" s="190"/>
      <c r="BI323" s="190"/>
      <c r="BJ323" s="190"/>
      <c r="BK323" s="292"/>
      <c r="BL323" s="462"/>
      <c r="BM323" s="462"/>
      <c r="BN323" s="599"/>
      <c r="BO323" s="292"/>
      <c r="BP323" s="292"/>
      <c r="BQ323" s="292"/>
      <c r="BR323" s="292"/>
      <c r="BS323" s="292"/>
      <c r="BT323" s="292"/>
      <c r="BU323" s="292"/>
      <c r="BV323" s="368"/>
      <c r="BW323" s="368"/>
      <c r="BX323" s="292"/>
      <c r="BY323" s="292"/>
      <c r="BZ323" s="292"/>
    </row>
    <row r="324" spans="1:78" x14ac:dyDescent="0.25">
      <c r="A324" s="464"/>
      <c r="B324" s="464"/>
      <c r="C324" s="464"/>
      <c r="D324" s="464"/>
      <c r="E324" s="464"/>
      <c r="F324" s="465"/>
      <c r="G324" s="465"/>
      <c r="H324" s="292"/>
      <c r="I324" s="190"/>
      <c r="J324" s="190"/>
      <c r="K324" s="190"/>
      <c r="L324" s="292"/>
      <c r="M324" s="190"/>
      <c r="N324" s="461"/>
      <c r="O324" s="461"/>
      <c r="P324" s="695"/>
      <c r="Q324" s="696"/>
      <c r="R324" s="292"/>
      <c r="S324" s="292"/>
      <c r="T324" s="697"/>
      <c r="U324" s="190"/>
      <c r="V324" s="190"/>
      <c r="W324" s="190"/>
      <c r="X324" s="190"/>
      <c r="Y324" s="190"/>
      <c r="Z324" s="190"/>
      <c r="AA324" s="190"/>
      <c r="AB324" s="190"/>
      <c r="AC324" s="190"/>
      <c r="AD324" s="190"/>
      <c r="AE324" s="190"/>
      <c r="AF324" s="190"/>
      <c r="AG324" s="190"/>
      <c r="AH324" s="190"/>
      <c r="AI324" s="190"/>
      <c r="AJ324" s="190"/>
      <c r="AK324" s="190"/>
      <c r="AL324" s="190"/>
      <c r="AM324" s="190"/>
      <c r="AN324" s="190"/>
      <c r="AO324" s="190"/>
      <c r="AP324" s="190"/>
      <c r="AQ324" s="190"/>
      <c r="AR324" s="190"/>
      <c r="AS324" s="190"/>
      <c r="AT324" s="695"/>
      <c r="AU324" s="190"/>
      <c r="AV324" s="190"/>
      <c r="AW324" s="695"/>
      <c r="AX324" s="190"/>
      <c r="AY324" s="190"/>
      <c r="AZ324" s="190"/>
      <c r="BA324" s="190"/>
      <c r="BB324" s="190"/>
      <c r="BC324" s="190"/>
      <c r="BD324" s="190"/>
      <c r="BE324" s="190"/>
      <c r="BF324" s="190"/>
      <c r="BG324" s="190"/>
      <c r="BH324" s="190"/>
      <c r="BI324" s="190"/>
      <c r="BJ324" s="190"/>
      <c r="BK324" s="292"/>
      <c r="BL324" s="462"/>
      <c r="BM324" s="462"/>
      <c r="BN324" s="599"/>
      <c r="BO324" s="292"/>
      <c r="BP324" s="292"/>
      <c r="BQ324" s="292"/>
      <c r="BR324" s="292"/>
      <c r="BS324" s="292"/>
      <c r="BT324" s="292"/>
      <c r="BU324" s="292"/>
      <c r="BV324" s="368"/>
      <c r="BW324" s="368"/>
      <c r="BX324" s="292"/>
      <c r="BY324" s="292"/>
      <c r="BZ324" s="292"/>
    </row>
    <row r="325" spans="1:78" x14ac:dyDescent="0.25">
      <c r="A325" s="464"/>
      <c r="B325" s="464"/>
      <c r="C325" s="464"/>
      <c r="D325" s="464"/>
      <c r="E325" s="464"/>
      <c r="F325" s="465"/>
      <c r="G325" s="465"/>
      <c r="H325" s="292"/>
      <c r="I325" s="190"/>
      <c r="J325" s="190"/>
      <c r="K325" s="190"/>
      <c r="L325" s="292"/>
      <c r="M325" s="190"/>
      <c r="N325" s="461"/>
      <c r="O325" s="461"/>
      <c r="P325" s="695"/>
      <c r="Q325" s="696"/>
      <c r="R325" s="292"/>
      <c r="S325" s="292"/>
      <c r="T325" s="697"/>
      <c r="U325" s="190"/>
      <c r="V325" s="190"/>
      <c r="W325" s="190"/>
      <c r="X325" s="190"/>
      <c r="Y325" s="190"/>
      <c r="Z325" s="190"/>
      <c r="AA325" s="190"/>
      <c r="AB325" s="190"/>
      <c r="AC325" s="190"/>
      <c r="AD325" s="190"/>
      <c r="AE325" s="190"/>
      <c r="AF325" s="190"/>
      <c r="AG325" s="190"/>
      <c r="AH325" s="190"/>
      <c r="AI325" s="190"/>
      <c r="AJ325" s="190"/>
      <c r="AK325" s="190"/>
      <c r="AL325" s="190"/>
      <c r="AM325" s="190"/>
      <c r="AN325" s="190"/>
      <c r="AO325" s="190"/>
      <c r="AP325" s="190"/>
      <c r="AQ325" s="190"/>
      <c r="AR325" s="190"/>
      <c r="AS325" s="190"/>
      <c r="AT325" s="695"/>
      <c r="AU325" s="190"/>
      <c r="AV325" s="190"/>
      <c r="AW325" s="695"/>
      <c r="AX325" s="190"/>
      <c r="AY325" s="190"/>
      <c r="AZ325" s="190"/>
      <c r="BA325" s="190"/>
      <c r="BB325" s="190"/>
      <c r="BC325" s="190"/>
      <c r="BD325" s="190"/>
      <c r="BE325" s="190"/>
      <c r="BF325" s="190"/>
      <c r="BG325" s="190"/>
      <c r="BH325" s="190"/>
      <c r="BI325" s="190"/>
      <c r="BJ325" s="190"/>
      <c r="BK325" s="292"/>
      <c r="BL325" s="462"/>
      <c r="BM325" s="462"/>
      <c r="BN325" s="599"/>
      <c r="BO325" s="292"/>
      <c r="BP325" s="292"/>
      <c r="BQ325" s="292"/>
      <c r="BR325" s="292"/>
      <c r="BS325" s="292"/>
      <c r="BT325" s="292"/>
      <c r="BU325" s="292"/>
      <c r="BV325" s="368"/>
      <c r="BW325" s="368"/>
      <c r="BX325" s="292"/>
      <c r="BY325" s="292"/>
      <c r="BZ325" s="292"/>
    </row>
    <row r="326" spans="1:78" x14ac:dyDescent="0.25">
      <c r="A326" s="464"/>
      <c r="B326" s="464"/>
      <c r="C326" s="464"/>
      <c r="D326" s="464"/>
      <c r="E326" s="464"/>
      <c r="F326" s="465"/>
      <c r="G326" s="465"/>
      <c r="H326" s="292"/>
      <c r="I326" s="190"/>
      <c r="J326" s="190"/>
      <c r="K326" s="190"/>
      <c r="L326" s="292"/>
      <c r="M326" s="190"/>
      <c r="N326" s="461"/>
      <c r="O326" s="461"/>
      <c r="P326" s="695"/>
      <c r="Q326" s="696"/>
      <c r="R326" s="292"/>
      <c r="S326" s="292"/>
      <c r="T326" s="697"/>
      <c r="U326" s="190"/>
      <c r="V326" s="190"/>
      <c r="W326" s="190"/>
      <c r="X326" s="190"/>
      <c r="Y326" s="190"/>
      <c r="Z326" s="190"/>
      <c r="AA326" s="190"/>
      <c r="AB326" s="190"/>
      <c r="AC326" s="190"/>
      <c r="AD326" s="190"/>
      <c r="AE326" s="190"/>
      <c r="AF326" s="190"/>
      <c r="AG326" s="190"/>
      <c r="AH326" s="190"/>
      <c r="AI326" s="190"/>
      <c r="AJ326" s="190"/>
      <c r="AK326" s="190"/>
      <c r="AL326" s="190"/>
      <c r="AM326" s="190"/>
      <c r="AN326" s="190"/>
      <c r="AO326" s="190"/>
      <c r="AP326" s="190"/>
      <c r="AQ326" s="190"/>
      <c r="AR326" s="190"/>
      <c r="AS326" s="190"/>
      <c r="AT326" s="695"/>
      <c r="AU326" s="190"/>
      <c r="AV326" s="190"/>
      <c r="AW326" s="695"/>
      <c r="AX326" s="190"/>
      <c r="AY326" s="190"/>
      <c r="AZ326" s="190"/>
      <c r="BA326" s="190"/>
      <c r="BB326" s="190"/>
      <c r="BC326" s="190"/>
      <c r="BD326" s="190"/>
      <c r="BE326" s="190"/>
      <c r="BF326" s="190"/>
      <c r="BG326" s="190"/>
      <c r="BH326" s="190"/>
      <c r="BI326" s="190"/>
      <c r="BJ326" s="190"/>
      <c r="BK326" s="292"/>
      <c r="BL326" s="462"/>
      <c r="BM326" s="462"/>
      <c r="BN326" s="599"/>
      <c r="BO326" s="292"/>
      <c r="BP326" s="292"/>
      <c r="BQ326" s="292"/>
      <c r="BR326" s="292"/>
      <c r="BS326" s="292"/>
      <c r="BT326" s="292"/>
      <c r="BU326" s="292"/>
      <c r="BV326" s="368"/>
      <c r="BW326" s="368"/>
      <c r="BX326" s="292"/>
      <c r="BY326" s="292"/>
      <c r="BZ326" s="292"/>
    </row>
    <row r="327" spans="1:78" x14ac:dyDescent="0.25">
      <c r="A327" s="464"/>
      <c r="B327" s="464"/>
      <c r="C327" s="464"/>
      <c r="D327" s="464"/>
      <c r="E327" s="464"/>
      <c r="F327" s="465"/>
      <c r="G327" s="465"/>
      <c r="H327" s="292"/>
      <c r="I327" s="190"/>
      <c r="J327" s="190"/>
      <c r="K327" s="190"/>
      <c r="L327" s="292"/>
      <c r="M327" s="190"/>
      <c r="N327" s="461"/>
      <c r="O327" s="461"/>
      <c r="P327" s="695"/>
      <c r="Q327" s="696"/>
      <c r="R327" s="292"/>
      <c r="S327" s="292"/>
      <c r="T327" s="697"/>
      <c r="U327" s="190"/>
      <c r="V327" s="190"/>
      <c r="W327" s="190"/>
      <c r="X327" s="190"/>
      <c r="Y327" s="190"/>
      <c r="Z327" s="190"/>
      <c r="AA327" s="190"/>
      <c r="AB327" s="190"/>
      <c r="AC327" s="190"/>
      <c r="AD327" s="190"/>
      <c r="AE327" s="190"/>
      <c r="AF327" s="190"/>
      <c r="AG327" s="190"/>
      <c r="AH327" s="190"/>
      <c r="AI327" s="190"/>
      <c r="AJ327" s="190"/>
      <c r="AK327" s="190"/>
      <c r="AL327" s="190"/>
      <c r="AM327" s="190"/>
      <c r="AN327" s="190"/>
      <c r="AO327" s="190"/>
      <c r="AP327" s="190"/>
      <c r="AQ327" s="190"/>
      <c r="AR327" s="190"/>
      <c r="AS327" s="190"/>
      <c r="AT327" s="695"/>
      <c r="AU327" s="190"/>
      <c r="AV327" s="190"/>
      <c r="AW327" s="695"/>
      <c r="AX327" s="190"/>
      <c r="AY327" s="190"/>
      <c r="AZ327" s="190"/>
      <c r="BA327" s="190"/>
      <c r="BB327" s="190"/>
      <c r="BC327" s="190"/>
      <c r="BD327" s="190"/>
      <c r="BE327" s="190"/>
      <c r="BF327" s="190"/>
      <c r="BG327" s="190"/>
      <c r="BH327" s="190"/>
      <c r="BI327" s="190"/>
      <c r="BJ327" s="190"/>
      <c r="BK327" s="292"/>
      <c r="BL327" s="462"/>
      <c r="BM327" s="462"/>
      <c r="BN327" s="599"/>
      <c r="BO327" s="292"/>
      <c r="BP327" s="292"/>
      <c r="BQ327" s="292"/>
      <c r="BR327" s="292"/>
      <c r="BS327" s="292"/>
      <c r="BT327" s="292"/>
      <c r="BU327" s="292"/>
      <c r="BV327" s="368"/>
      <c r="BW327" s="368"/>
      <c r="BX327" s="292"/>
      <c r="BY327" s="292"/>
      <c r="BZ327" s="292"/>
    </row>
    <row r="328" spans="1:78" x14ac:dyDescent="0.25">
      <c r="A328" s="464"/>
      <c r="B328" s="464"/>
      <c r="C328" s="464"/>
      <c r="D328" s="464"/>
      <c r="E328" s="464"/>
      <c r="F328" s="465"/>
      <c r="G328" s="465"/>
      <c r="H328" s="292"/>
      <c r="I328" s="190"/>
      <c r="J328" s="190"/>
      <c r="K328" s="190"/>
      <c r="L328" s="292"/>
      <c r="M328" s="190"/>
      <c r="N328" s="461"/>
      <c r="O328" s="461"/>
      <c r="P328" s="695"/>
      <c r="Q328" s="696"/>
      <c r="R328" s="292"/>
      <c r="S328" s="292"/>
      <c r="T328" s="697"/>
      <c r="U328" s="190"/>
      <c r="V328" s="190"/>
      <c r="W328" s="190"/>
      <c r="X328" s="190"/>
      <c r="Y328" s="190"/>
      <c r="Z328" s="190"/>
      <c r="AA328" s="190"/>
      <c r="AB328" s="190"/>
      <c r="AC328" s="190"/>
      <c r="AD328" s="190"/>
      <c r="AE328" s="190"/>
      <c r="AF328" s="190"/>
      <c r="AG328" s="190"/>
      <c r="AH328" s="190"/>
      <c r="AI328" s="190"/>
      <c r="AJ328" s="190"/>
      <c r="AK328" s="190"/>
      <c r="AL328" s="190"/>
      <c r="AM328" s="190"/>
      <c r="AN328" s="190"/>
      <c r="AO328" s="190"/>
      <c r="AP328" s="190"/>
      <c r="AQ328" s="190"/>
      <c r="AR328" s="190"/>
      <c r="AS328" s="190"/>
      <c r="AT328" s="695"/>
      <c r="AU328" s="190"/>
      <c r="AV328" s="190"/>
      <c r="AW328" s="695"/>
      <c r="AX328" s="190"/>
      <c r="AY328" s="190"/>
      <c r="AZ328" s="190"/>
      <c r="BA328" s="190"/>
      <c r="BB328" s="190"/>
      <c r="BC328" s="190"/>
      <c r="BD328" s="190"/>
      <c r="BE328" s="190"/>
      <c r="BF328" s="190"/>
      <c r="BG328" s="190"/>
      <c r="BH328" s="190"/>
      <c r="BI328" s="190"/>
      <c r="BJ328" s="190"/>
      <c r="BK328" s="292"/>
      <c r="BL328" s="462"/>
      <c r="BM328" s="462"/>
      <c r="BN328" s="599"/>
      <c r="BO328" s="292"/>
      <c r="BP328" s="292"/>
      <c r="BQ328" s="292"/>
      <c r="BR328" s="292"/>
      <c r="BS328" s="292"/>
      <c r="BT328" s="292"/>
      <c r="BU328" s="292"/>
      <c r="BV328" s="368"/>
      <c r="BW328" s="368"/>
      <c r="BX328" s="292"/>
      <c r="BY328" s="292"/>
      <c r="BZ328" s="292"/>
    </row>
    <row r="329" spans="1:78" x14ac:dyDescent="0.25">
      <c r="A329" s="464"/>
      <c r="B329" s="464"/>
      <c r="C329" s="464"/>
      <c r="D329" s="464"/>
      <c r="E329" s="464"/>
      <c r="F329" s="465"/>
      <c r="G329" s="465"/>
      <c r="H329" s="292"/>
      <c r="I329" s="190"/>
      <c r="J329" s="190"/>
      <c r="K329" s="190"/>
      <c r="L329" s="292"/>
      <c r="M329" s="190"/>
      <c r="N329" s="461"/>
      <c r="O329" s="461"/>
      <c r="P329" s="695"/>
      <c r="Q329" s="696"/>
      <c r="R329" s="292"/>
      <c r="S329" s="292"/>
      <c r="T329" s="697"/>
      <c r="U329" s="190"/>
      <c r="V329" s="190"/>
      <c r="W329" s="190"/>
      <c r="X329" s="190"/>
      <c r="Y329" s="190"/>
      <c r="Z329" s="190"/>
      <c r="AA329" s="190"/>
      <c r="AB329" s="190"/>
      <c r="AC329" s="190"/>
      <c r="AD329" s="190"/>
      <c r="AE329" s="190"/>
      <c r="AF329" s="190"/>
      <c r="AG329" s="190"/>
      <c r="AH329" s="190"/>
      <c r="AI329" s="190"/>
      <c r="AJ329" s="190"/>
      <c r="AK329" s="190"/>
      <c r="AL329" s="190"/>
      <c r="AM329" s="190"/>
      <c r="AN329" s="190"/>
      <c r="AO329" s="190"/>
      <c r="AP329" s="190"/>
      <c r="AQ329" s="190"/>
      <c r="AR329" s="190"/>
      <c r="AS329" s="190"/>
      <c r="AT329" s="695"/>
      <c r="AU329" s="190"/>
      <c r="AV329" s="190"/>
      <c r="AW329" s="695"/>
      <c r="AX329" s="190"/>
      <c r="AY329" s="190"/>
      <c r="AZ329" s="190"/>
      <c r="BA329" s="190"/>
      <c r="BB329" s="190"/>
      <c r="BC329" s="190"/>
      <c r="BD329" s="190"/>
      <c r="BE329" s="190"/>
      <c r="BF329" s="190"/>
      <c r="BG329" s="190"/>
      <c r="BH329" s="190"/>
      <c r="BI329" s="190"/>
      <c r="BJ329" s="190"/>
      <c r="BK329" s="292"/>
      <c r="BL329" s="462"/>
      <c r="BM329" s="462"/>
      <c r="BN329" s="599"/>
      <c r="BO329" s="292"/>
      <c r="BP329" s="292"/>
      <c r="BQ329" s="292"/>
      <c r="BR329" s="292"/>
      <c r="BS329" s="292"/>
      <c r="BT329" s="292"/>
      <c r="BU329" s="292"/>
      <c r="BV329" s="368"/>
      <c r="BW329" s="368"/>
      <c r="BX329" s="292"/>
      <c r="BY329" s="292"/>
      <c r="BZ329" s="292"/>
    </row>
    <row r="330" spans="1:78" x14ac:dyDescent="0.25">
      <c r="A330" s="464"/>
      <c r="B330" s="464"/>
      <c r="C330" s="464"/>
      <c r="D330" s="464"/>
      <c r="E330" s="464"/>
      <c r="F330" s="465"/>
      <c r="G330" s="465"/>
      <c r="H330" s="292"/>
      <c r="I330" s="190"/>
      <c r="J330" s="190"/>
      <c r="K330" s="190"/>
      <c r="L330" s="292"/>
      <c r="M330" s="190"/>
      <c r="N330" s="461"/>
      <c r="O330" s="461"/>
      <c r="P330" s="695"/>
      <c r="Q330" s="696"/>
      <c r="R330" s="292"/>
      <c r="S330" s="292"/>
      <c r="T330" s="697"/>
      <c r="U330" s="190"/>
      <c r="V330" s="190"/>
      <c r="W330" s="190"/>
      <c r="X330" s="190"/>
      <c r="Y330" s="190"/>
      <c r="Z330" s="190"/>
      <c r="AA330" s="190"/>
      <c r="AB330" s="190"/>
      <c r="AC330" s="190"/>
      <c r="AD330" s="190"/>
      <c r="AE330" s="190"/>
      <c r="AF330" s="190"/>
      <c r="AG330" s="190"/>
      <c r="AH330" s="190"/>
      <c r="AI330" s="190"/>
      <c r="AJ330" s="190"/>
      <c r="AK330" s="190"/>
      <c r="AL330" s="190"/>
      <c r="AM330" s="190"/>
      <c r="AN330" s="190"/>
      <c r="AO330" s="190"/>
      <c r="AP330" s="190"/>
      <c r="AQ330" s="190"/>
      <c r="AR330" s="190"/>
      <c r="AS330" s="190"/>
      <c r="AT330" s="695"/>
      <c r="AU330" s="190"/>
      <c r="AV330" s="190"/>
      <c r="AW330" s="695"/>
      <c r="AX330" s="190"/>
      <c r="AY330" s="190"/>
      <c r="AZ330" s="190"/>
      <c r="BA330" s="190"/>
      <c r="BB330" s="190"/>
      <c r="BC330" s="190"/>
      <c r="BD330" s="190"/>
      <c r="BE330" s="190"/>
      <c r="BF330" s="190"/>
      <c r="BG330" s="190"/>
      <c r="BH330" s="190"/>
      <c r="BI330" s="190"/>
      <c r="BJ330" s="190"/>
      <c r="BK330" s="292"/>
      <c r="BL330" s="462"/>
      <c r="BM330" s="462"/>
      <c r="BN330" s="599"/>
      <c r="BO330" s="292"/>
      <c r="BP330" s="292"/>
      <c r="BQ330" s="292"/>
      <c r="BR330" s="292"/>
      <c r="BS330" s="292"/>
      <c r="BT330" s="292"/>
      <c r="BU330" s="292"/>
      <c r="BV330" s="368"/>
      <c r="BW330" s="368"/>
      <c r="BX330" s="292"/>
      <c r="BY330" s="292"/>
      <c r="BZ330" s="292"/>
    </row>
    <row r="331" spans="1:78" x14ac:dyDescent="0.25">
      <c r="A331" s="464"/>
      <c r="B331" s="464"/>
      <c r="C331" s="464"/>
      <c r="D331" s="464"/>
      <c r="E331" s="464"/>
      <c r="F331" s="465"/>
      <c r="G331" s="465"/>
      <c r="H331" s="292"/>
      <c r="I331" s="190"/>
      <c r="J331" s="190"/>
      <c r="K331" s="190"/>
      <c r="L331" s="292"/>
      <c r="M331" s="190"/>
      <c r="N331" s="461"/>
      <c r="O331" s="461"/>
      <c r="P331" s="695"/>
      <c r="Q331" s="696"/>
      <c r="R331" s="292"/>
      <c r="S331" s="292"/>
      <c r="T331" s="697"/>
      <c r="U331" s="190"/>
      <c r="V331" s="190"/>
      <c r="W331" s="190"/>
      <c r="X331" s="190"/>
      <c r="Y331" s="190"/>
      <c r="Z331" s="190"/>
      <c r="AA331" s="190"/>
      <c r="AB331" s="190"/>
      <c r="AC331" s="190"/>
      <c r="AD331" s="190"/>
      <c r="AE331" s="190"/>
      <c r="AF331" s="190"/>
      <c r="AG331" s="190"/>
      <c r="AH331" s="190"/>
      <c r="AI331" s="190"/>
      <c r="AJ331" s="190"/>
      <c r="AK331" s="190"/>
      <c r="AL331" s="190"/>
      <c r="AM331" s="190"/>
      <c r="AN331" s="190"/>
      <c r="AO331" s="190"/>
      <c r="AP331" s="190"/>
      <c r="AQ331" s="190"/>
      <c r="AR331" s="190"/>
      <c r="AS331" s="190"/>
      <c r="AT331" s="695"/>
      <c r="AU331" s="190"/>
      <c r="AV331" s="190"/>
      <c r="AW331" s="695"/>
      <c r="AX331" s="190"/>
      <c r="AY331" s="190"/>
      <c r="AZ331" s="190"/>
      <c r="BA331" s="190"/>
      <c r="BB331" s="190"/>
      <c r="BC331" s="190"/>
      <c r="BD331" s="190"/>
      <c r="BE331" s="190"/>
      <c r="BF331" s="190"/>
      <c r="BG331" s="190"/>
      <c r="BH331" s="190"/>
      <c r="BI331" s="190"/>
      <c r="BJ331" s="190"/>
      <c r="BK331" s="292"/>
      <c r="BL331" s="462"/>
      <c r="BM331" s="462"/>
      <c r="BN331" s="599"/>
      <c r="BO331" s="292"/>
      <c r="BP331" s="292"/>
      <c r="BQ331" s="292"/>
      <c r="BR331" s="292"/>
      <c r="BS331" s="292"/>
      <c r="BT331" s="292"/>
      <c r="BU331" s="292"/>
      <c r="BV331" s="368"/>
      <c r="BW331" s="368"/>
      <c r="BX331" s="292"/>
      <c r="BY331" s="292"/>
      <c r="BZ331" s="292"/>
    </row>
    <row r="332" spans="1:78" x14ac:dyDescent="0.25">
      <c r="A332" s="464"/>
      <c r="B332" s="464"/>
      <c r="C332" s="464"/>
      <c r="D332" s="464"/>
      <c r="E332" s="464"/>
      <c r="F332" s="465"/>
      <c r="G332" s="465"/>
      <c r="H332" s="292"/>
      <c r="I332" s="190"/>
      <c r="J332" s="190"/>
      <c r="K332" s="190"/>
      <c r="L332" s="292"/>
      <c r="M332" s="190"/>
      <c r="N332" s="461"/>
      <c r="O332" s="461"/>
      <c r="P332" s="695"/>
      <c r="Q332" s="696"/>
      <c r="R332" s="292"/>
      <c r="S332" s="292"/>
      <c r="T332" s="697"/>
      <c r="U332" s="190"/>
      <c r="V332" s="190"/>
      <c r="W332" s="190"/>
      <c r="X332" s="190"/>
      <c r="Y332" s="190"/>
      <c r="Z332" s="190"/>
      <c r="AA332" s="190"/>
      <c r="AB332" s="190"/>
      <c r="AC332" s="190"/>
      <c r="AD332" s="190"/>
      <c r="AE332" s="190"/>
      <c r="AF332" s="190"/>
      <c r="AG332" s="190"/>
      <c r="AH332" s="190"/>
      <c r="AI332" s="190"/>
      <c r="AJ332" s="190"/>
      <c r="AK332" s="190"/>
      <c r="AL332" s="190"/>
      <c r="AM332" s="190"/>
      <c r="AN332" s="190"/>
      <c r="AO332" s="190"/>
      <c r="AP332" s="190"/>
      <c r="AQ332" s="190"/>
      <c r="AR332" s="190"/>
      <c r="AS332" s="190"/>
      <c r="AT332" s="695"/>
      <c r="AU332" s="190"/>
      <c r="AV332" s="190"/>
      <c r="AW332" s="695"/>
      <c r="AX332" s="190"/>
      <c r="AY332" s="190"/>
      <c r="AZ332" s="190"/>
      <c r="BA332" s="190"/>
      <c r="BB332" s="190"/>
      <c r="BC332" s="190"/>
      <c r="BD332" s="190"/>
      <c r="BE332" s="190"/>
      <c r="BF332" s="190"/>
      <c r="BG332" s="190"/>
      <c r="BH332" s="190"/>
      <c r="BI332" s="190"/>
      <c r="BJ332" s="190"/>
      <c r="BK332" s="292"/>
      <c r="BL332" s="462"/>
      <c r="BM332" s="462"/>
      <c r="BN332" s="599"/>
      <c r="BO332" s="292"/>
      <c r="BP332" s="292"/>
      <c r="BQ332" s="292"/>
      <c r="BR332" s="292"/>
      <c r="BS332" s="292"/>
      <c r="BT332" s="292"/>
      <c r="BU332" s="292"/>
      <c r="BV332" s="368"/>
      <c r="BW332" s="368"/>
      <c r="BX332" s="292"/>
      <c r="BY332" s="292"/>
      <c r="BZ332" s="292"/>
    </row>
    <row r="333" spans="1:78" x14ac:dyDescent="0.25">
      <c r="A333" s="464"/>
      <c r="B333" s="464"/>
      <c r="C333" s="464"/>
      <c r="D333" s="464"/>
      <c r="E333" s="464"/>
      <c r="F333" s="465"/>
      <c r="G333" s="465"/>
      <c r="H333" s="292"/>
      <c r="I333" s="190"/>
      <c r="J333" s="190"/>
      <c r="K333" s="190"/>
      <c r="L333" s="292"/>
      <c r="M333" s="190"/>
      <c r="N333" s="461"/>
      <c r="O333" s="461"/>
      <c r="P333" s="695"/>
      <c r="Q333" s="696"/>
      <c r="R333" s="292"/>
      <c r="S333" s="292"/>
      <c r="T333" s="697"/>
      <c r="U333" s="190"/>
      <c r="V333" s="190"/>
      <c r="W333" s="190"/>
      <c r="X333" s="190"/>
      <c r="Y333" s="190"/>
      <c r="Z333" s="190"/>
      <c r="AA333" s="190"/>
      <c r="AB333" s="190"/>
      <c r="AC333" s="190"/>
      <c r="AD333" s="190"/>
      <c r="AE333" s="190"/>
      <c r="AF333" s="190"/>
      <c r="AG333" s="190"/>
      <c r="AH333" s="190"/>
      <c r="AI333" s="190"/>
      <c r="AJ333" s="190"/>
      <c r="AK333" s="190"/>
      <c r="AL333" s="190"/>
      <c r="AM333" s="190"/>
      <c r="AN333" s="190"/>
      <c r="AO333" s="190"/>
      <c r="AP333" s="190"/>
      <c r="AQ333" s="190"/>
      <c r="AR333" s="190"/>
      <c r="AS333" s="190"/>
      <c r="AT333" s="695"/>
      <c r="AU333" s="190"/>
      <c r="AV333" s="190"/>
      <c r="AW333" s="695"/>
      <c r="AX333" s="190"/>
      <c r="AY333" s="190"/>
      <c r="AZ333" s="190"/>
      <c r="BA333" s="190"/>
      <c r="BB333" s="190"/>
      <c r="BC333" s="190"/>
      <c r="BD333" s="190"/>
      <c r="BE333" s="190"/>
      <c r="BF333" s="190"/>
      <c r="BG333" s="190"/>
      <c r="BH333" s="190"/>
      <c r="BI333" s="190"/>
      <c r="BJ333" s="190"/>
      <c r="BK333" s="292"/>
      <c r="BL333" s="462"/>
      <c r="BM333" s="462"/>
      <c r="BN333" s="599"/>
      <c r="BO333" s="292"/>
      <c r="BP333" s="292"/>
      <c r="BQ333" s="292"/>
      <c r="BR333" s="292"/>
      <c r="BS333" s="292"/>
      <c r="BT333" s="292"/>
      <c r="BU333" s="292"/>
      <c r="BV333" s="368"/>
      <c r="BW333" s="368"/>
      <c r="BX333" s="292"/>
      <c r="BY333" s="292"/>
      <c r="BZ333" s="292"/>
    </row>
    <row r="334" spans="1:78" x14ac:dyDescent="0.25">
      <c r="A334" s="464"/>
      <c r="B334" s="464"/>
      <c r="C334" s="464"/>
      <c r="D334" s="464"/>
      <c r="E334" s="464"/>
      <c r="F334" s="465"/>
      <c r="G334" s="465"/>
      <c r="H334" s="292"/>
      <c r="I334" s="190"/>
      <c r="J334" s="190"/>
      <c r="K334" s="190"/>
      <c r="L334" s="292"/>
      <c r="M334" s="190"/>
      <c r="N334" s="461"/>
      <c r="O334" s="461"/>
      <c r="P334" s="695"/>
      <c r="Q334" s="696"/>
      <c r="R334" s="292"/>
      <c r="S334" s="292"/>
      <c r="T334" s="697"/>
      <c r="U334" s="190"/>
      <c r="V334" s="190"/>
      <c r="W334" s="190"/>
      <c r="X334" s="190"/>
      <c r="Y334" s="190"/>
      <c r="Z334" s="190"/>
      <c r="AA334" s="190"/>
      <c r="AB334" s="190"/>
      <c r="AC334" s="190"/>
      <c r="AD334" s="190"/>
      <c r="AE334" s="190"/>
      <c r="AF334" s="190"/>
      <c r="AG334" s="190"/>
      <c r="AH334" s="190"/>
      <c r="AI334" s="190"/>
      <c r="AJ334" s="190"/>
      <c r="AK334" s="190"/>
      <c r="AL334" s="190"/>
      <c r="AM334" s="190"/>
      <c r="AN334" s="190"/>
      <c r="AO334" s="190"/>
      <c r="AP334" s="190"/>
      <c r="AQ334" s="190"/>
      <c r="AR334" s="190"/>
      <c r="AS334" s="190"/>
      <c r="AT334" s="695"/>
      <c r="AU334" s="190"/>
      <c r="AV334" s="190"/>
      <c r="AW334" s="695"/>
      <c r="AX334" s="190"/>
      <c r="AY334" s="190"/>
      <c r="AZ334" s="190"/>
      <c r="BA334" s="190"/>
      <c r="BB334" s="190"/>
      <c r="BC334" s="190"/>
      <c r="BD334" s="190"/>
      <c r="BE334" s="190"/>
      <c r="BF334" s="190"/>
      <c r="BG334" s="190"/>
      <c r="BH334" s="190"/>
      <c r="BI334" s="190"/>
      <c r="BJ334" s="190"/>
      <c r="BK334" s="292"/>
      <c r="BL334" s="462"/>
      <c r="BM334" s="462"/>
      <c r="BN334" s="599"/>
      <c r="BO334" s="292"/>
      <c r="BP334" s="292"/>
      <c r="BQ334" s="292"/>
      <c r="BR334" s="292"/>
      <c r="BS334" s="292"/>
      <c r="BT334" s="292"/>
      <c r="BU334" s="292"/>
      <c r="BV334" s="368"/>
      <c r="BW334" s="368"/>
      <c r="BX334" s="292"/>
      <c r="BY334" s="292"/>
      <c r="BZ334" s="292"/>
    </row>
    <row r="335" spans="1:78" x14ac:dyDescent="0.25">
      <c r="A335" s="464"/>
      <c r="B335" s="464"/>
      <c r="C335" s="464"/>
      <c r="D335" s="464"/>
      <c r="E335" s="464"/>
      <c r="F335" s="465"/>
      <c r="G335" s="465"/>
      <c r="H335" s="292"/>
      <c r="I335" s="190"/>
      <c r="J335" s="190"/>
      <c r="K335" s="190"/>
      <c r="L335" s="292"/>
      <c r="M335" s="190"/>
      <c r="N335" s="461"/>
      <c r="O335" s="461"/>
      <c r="P335" s="695"/>
      <c r="Q335" s="696"/>
      <c r="R335" s="292"/>
      <c r="S335" s="292"/>
      <c r="T335" s="697"/>
      <c r="U335" s="190"/>
      <c r="V335" s="190"/>
      <c r="W335" s="190"/>
      <c r="X335" s="190"/>
      <c r="Y335" s="190"/>
      <c r="Z335" s="190"/>
      <c r="AA335" s="190"/>
      <c r="AB335" s="190"/>
      <c r="AC335" s="190"/>
      <c r="AD335" s="190"/>
      <c r="AE335" s="190"/>
      <c r="AF335" s="190"/>
      <c r="AG335" s="190"/>
      <c r="AH335" s="190"/>
      <c r="AI335" s="190"/>
      <c r="AJ335" s="190"/>
      <c r="AK335" s="190"/>
      <c r="AL335" s="190"/>
      <c r="AM335" s="190"/>
      <c r="AN335" s="190"/>
      <c r="AO335" s="190"/>
      <c r="AP335" s="190"/>
      <c r="AQ335" s="190"/>
      <c r="AR335" s="190"/>
      <c r="AS335" s="190"/>
      <c r="AT335" s="695"/>
      <c r="AU335" s="190"/>
      <c r="AV335" s="190"/>
      <c r="AW335" s="695"/>
      <c r="AX335" s="190"/>
      <c r="AY335" s="190"/>
      <c r="AZ335" s="190"/>
      <c r="BA335" s="190"/>
      <c r="BB335" s="190"/>
      <c r="BC335" s="190"/>
      <c r="BD335" s="190"/>
      <c r="BE335" s="190"/>
      <c r="BF335" s="190"/>
      <c r="BG335" s="190"/>
      <c r="BH335" s="190"/>
      <c r="BI335" s="190"/>
      <c r="BJ335" s="190"/>
      <c r="BK335" s="292"/>
      <c r="BL335" s="462"/>
      <c r="BM335" s="462"/>
      <c r="BN335" s="599"/>
      <c r="BO335" s="292"/>
      <c r="BP335" s="292"/>
      <c r="BQ335" s="292"/>
      <c r="BR335" s="292"/>
      <c r="BS335" s="292"/>
      <c r="BT335" s="292"/>
      <c r="BU335" s="292"/>
      <c r="BV335" s="368"/>
      <c r="BW335" s="368"/>
      <c r="BX335" s="292"/>
      <c r="BY335" s="292"/>
      <c r="BZ335" s="292"/>
    </row>
    <row r="336" spans="1:78" x14ac:dyDescent="0.25">
      <c r="A336" s="464"/>
      <c r="B336" s="464"/>
      <c r="C336" s="464"/>
      <c r="D336" s="464"/>
      <c r="E336" s="464"/>
      <c r="F336" s="465"/>
      <c r="G336" s="465"/>
      <c r="H336" s="292"/>
      <c r="I336" s="190"/>
      <c r="J336" s="190"/>
      <c r="K336" s="190"/>
      <c r="L336" s="292"/>
      <c r="M336" s="190"/>
      <c r="N336" s="461"/>
      <c r="O336" s="461"/>
      <c r="P336" s="695"/>
      <c r="Q336" s="696"/>
      <c r="R336" s="292"/>
      <c r="S336" s="292"/>
      <c r="T336" s="697"/>
      <c r="U336" s="190"/>
      <c r="V336" s="190"/>
      <c r="W336" s="190"/>
      <c r="X336" s="190"/>
      <c r="Y336" s="190"/>
      <c r="Z336" s="190"/>
      <c r="AA336" s="190"/>
      <c r="AB336" s="190"/>
      <c r="AC336" s="190"/>
      <c r="AD336" s="190"/>
      <c r="AE336" s="190"/>
      <c r="AF336" s="190"/>
      <c r="AG336" s="190"/>
      <c r="AH336" s="190"/>
      <c r="AI336" s="190"/>
      <c r="AJ336" s="190"/>
      <c r="AK336" s="190"/>
      <c r="AL336" s="190"/>
      <c r="AM336" s="190"/>
      <c r="AN336" s="190"/>
      <c r="AO336" s="190"/>
      <c r="AP336" s="190"/>
      <c r="AQ336" s="190"/>
      <c r="AR336" s="190"/>
      <c r="AS336" s="190"/>
      <c r="AT336" s="695"/>
      <c r="AU336" s="190"/>
      <c r="AV336" s="190"/>
      <c r="AW336" s="695"/>
      <c r="AX336" s="190"/>
      <c r="AY336" s="190"/>
      <c r="AZ336" s="190"/>
      <c r="BA336" s="190"/>
      <c r="BB336" s="190"/>
      <c r="BC336" s="190"/>
      <c r="BD336" s="190"/>
      <c r="BE336" s="190"/>
      <c r="BF336" s="190"/>
      <c r="BG336" s="190"/>
      <c r="BH336" s="190"/>
      <c r="BI336" s="190"/>
      <c r="BJ336" s="190"/>
      <c r="BK336" s="292"/>
      <c r="BL336" s="462"/>
      <c r="BM336" s="462"/>
      <c r="BN336" s="599"/>
      <c r="BO336" s="292"/>
      <c r="BP336" s="292"/>
      <c r="BQ336" s="292"/>
      <c r="BR336" s="292"/>
      <c r="BS336" s="292"/>
      <c r="BT336" s="292"/>
      <c r="BU336" s="292"/>
      <c r="BV336" s="368"/>
      <c r="BW336" s="368"/>
      <c r="BX336" s="292"/>
      <c r="BY336" s="292"/>
      <c r="BZ336" s="292"/>
    </row>
    <row r="337" spans="1:78" x14ac:dyDescent="0.25">
      <c r="A337" s="464"/>
      <c r="B337" s="464"/>
      <c r="C337" s="464"/>
      <c r="D337" s="464"/>
      <c r="E337" s="464"/>
      <c r="F337" s="465"/>
      <c r="G337" s="465"/>
      <c r="H337" s="292"/>
      <c r="I337" s="190"/>
      <c r="J337" s="190"/>
      <c r="K337" s="190"/>
      <c r="L337" s="292"/>
      <c r="M337" s="190"/>
      <c r="N337" s="461"/>
      <c r="O337" s="461"/>
      <c r="P337" s="695"/>
      <c r="Q337" s="696"/>
      <c r="R337" s="292"/>
      <c r="S337" s="292"/>
      <c r="T337" s="697"/>
      <c r="U337" s="190"/>
      <c r="V337" s="190"/>
      <c r="W337" s="190"/>
      <c r="X337" s="190"/>
      <c r="Y337" s="190"/>
      <c r="Z337" s="190"/>
      <c r="AA337" s="190"/>
      <c r="AB337" s="190"/>
      <c r="AC337" s="190"/>
      <c r="AD337" s="190"/>
      <c r="AE337" s="190"/>
      <c r="AF337" s="190"/>
      <c r="AG337" s="190"/>
      <c r="AH337" s="190"/>
      <c r="AI337" s="190"/>
      <c r="AJ337" s="190"/>
      <c r="AK337" s="190"/>
      <c r="AL337" s="190"/>
      <c r="AM337" s="190"/>
      <c r="AN337" s="190"/>
      <c r="AO337" s="190"/>
      <c r="AP337" s="190"/>
      <c r="AQ337" s="190"/>
      <c r="AR337" s="190"/>
      <c r="AS337" s="190"/>
      <c r="AT337" s="695"/>
      <c r="AU337" s="190"/>
      <c r="AV337" s="190"/>
      <c r="AW337" s="695"/>
      <c r="AX337" s="190"/>
      <c r="AY337" s="190"/>
      <c r="AZ337" s="190"/>
      <c r="BA337" s="190"/>
      <c r="BB337" s="190"/>
      <c r="BC337" s="190"/>
      <c r="BD337" s="190"/>
      <c r="BE337" s="190"/>
      <c r="BF337" s="190"/>
      <c r="BG337" s="190"/>
      <c r="BH337" s="190"/>
      <c r="BI337" s="190"/>
      <c r="BJ337" s="190"/>
      <c r="BK337" s="292"/>
      <c r="BL337" s="462"/>
      <c r="BM337" s="462"/>
      <c r="BN337" s="599"/>
      <c r="BO337" s="292"/>
      <c r="BP337" s="292"/>
      <c r="BQ337" s="292"/>
      <c r="BR337" s="292"/>
      <c r="BS337" s="292"/>
      <c r="BT337" s="292"/>
      <c r="BU337" s="292"/>
      <c r="BV337" s="368"/>
      <c r="BW337" s="368"/>
      <c r="BX337" s="292"/>
      <c r="BY337" s="292"/>
      <c r="BZ337" s="292"/>
    </row>
    <row r="338" spans="1:78" x14ac:dyDescent="0.25">
      <c r="A338" s="464"/>
      <c r="B338" s="464"/>
      <c r="C338" s="464"/>
      <c r="D338" s="464"/>
      <c r="E338" s="464"/>
      <c r="F338" s="465"/>
      <c r="G338" s="465"/>
      <c r="H338" s="292"/>
      <c r="I338" s="190"/>
      <c r="J338" s="190"/>
      <c r="K338" s="190"/>
      <c r="L338" s="292"/>
      <c r="M338" s="190"/>
      <c r="N338" s="461"/>
      <c r="O338" s="461"/>
      <c r="P338" s="695"/>
      <c r="Q338" s="696"/>
      <c r="R338" s="292"/>
      <c r="S338" s="292"/>
      <c r="T338" s="697"/>
      <c r="U338" s="190"/>
      <c r="V338" s="190"/>
      <c r="W338" s="190"/>
      <c r="X338" s="190"/>
      <c r="Y338" s="190"/>
      <c r="Z338" s="190"/>
      <c r="AA338" s="190"/>
      <c r="AB338" s="190"/>
      <c r="AC338" s="190"/>
      <c r="AD338" s="190"/>
      <c r="AE338" s="190"/>
      <c r="AF338" s="190"/>
      <c r="AG338" s="190"/>
      <c r="AH338" s="190"/>
      <c r="AI338" s="190"/>
      <c r="AJ338" s="190"/>
      <c r="AK338" s="190"/>
      <c r="AL338" s="190"/>
      <c r="AM338" s="190"/>
      <c r="AN338" s="190"/>
      <c r="AO338" s="190"/>
      <c r="AP338" s="190"/>
      <c r="AQ338" s="190"/>
      <c r="AR338" s="190"/>
      <c r="AS338" s="190"/>
      <c r="AT338" s="695"/>
      <c r="AU338" s="190"/>
      <c r="AV338" s="190"/>
      <c r="AW338" s="695"/>
      <c r="AX338" s="190"/>
      <c r="AY338" s="190"/>
      <c r="AZ338" s="190"/>
      <c r="BA338" s="190"/>
      <c r="BB338" s="190"/>
      <c r="BC338" s="190"/>
      <c r="BD338" s="190"/>
      <c r="BE338" s="190"/>
      <c r="BF338" s="190"/>
      <c r="BG338" s="190"/>
      <c r="BH338" s="190"/>
      <c r="BI338" s="190"/>
      <c r="BJ338" s="190"/>
      <c r="BK338" s="292"/>
      <c r="BL338" s="462"/>
      <c r="BM338" s="462"/>
      <c r="BN338" s="599"/>
      <c r="BO338" s="292"/>
      <c r="BP338" s="292"/>
      <c r="BQ338" s="292"/>
      <c r="BR338" s="292"/>
      <c r="BS338" s="292"/>
      <c r="BT338" s="292"/>
      <c r="BU338" s="292"/>
      <c r="BV338" s="368"/>
      <c r="BW338" s="368"/>
      <c r="BX338" s="292"/>
      <c r="BY338" s="292"/>
      <c r="BZ338" s="292"/>
    </row>
    <row r="339" spans="1:78" x14ac:dyDescent="0.25">
      <c r="A339" s="464"/>
      <c r="B339" s="464"/>
      <c r="C339" s="464"/>
      <c r="D339" s="464"/>
      <c r="E339" s="464"/>
      <c r="F339" s="465"/>
      <c r="G339" s="465"/>
      <c r="H339" s="292"/>
      <c r="I339" s="190"/>
      <c r="J339" s="190"/>
      <c r="K339" s="190"/>
      <c r="L339" s="292"/>
      <c r="M339" s="190"/>
      <c r="N339" s="461"/>
      <c r="O339" s="461"/>
      <c r="P339" s="695"/>
      <c r="Q339" s="696"/>
      <c r="R339" s="292"/>
      <c r="S339" s="292"/>
      <c r="T339" s="697"/>
      <c r="U339" s="190"/>
      <c r="V339" s="190"/>
      <c r="W339" s="190"/>
      <c r="X339" s="190"/>
      <c r="Y339" s="190"/>
      <c r="Z339" s="190"/>
      <c r="AA339" s="190"/>
      <c r="AB339" s="190"/>
      <c r="AC339" s="190"/>
      <c r="AD339" s="190"/>
      <c r="AE339" s="190"/>
      <c r="AF339" s="190"/>
      <c r="AG339" s="190"/>
      <c r="AH339" s="190"/>
      <c r="AI339" s="190"/>
      <c r="AJ339" s="190"/>
      <c r="AK339" s="190"/>
      <c r="AL339" s="190"/>
      <c r="AM339" s="190"/>
      <c r="AN339" s="190"/>
      <c r="AO339" s="190"/>
      <c r="AP339" s="190"/>
      <c r="AQ339" s="190"/>
      <c r="AR339" s="190"/>
      <c r="AS339" s="190"/>
      <c r="AT339" s="695"/>
      <c r="AU339" s="190"/>
      <c r="AV339" s="190"/>
      <c r="AW339" s="695"/>
      <c r="AX339" s="190"/>
      <c r="AY339" s="190"/>
      <c r="AZ339" s="190"/>
      <c r="BA339" s="190"/>
      <c r="BB339" s="190"/>
      <c r="BC339" s="190"/>
      <c r="BD339" s="190"/>
      <c r="BE339" s="190"/>
      <c r="BF339" s="190"/>
      <c r="BG339" s="190"/>
      <c r="BH339" s="190"/>
      <c r="BI339" s="190"/>
      <c r="BJ339" s="190"/>
      <c r="BK339" s="292"/>
      <c r="BL339" s="462"/>
      <c r="BM339" s="462"/>
      <c r="BN339" s="599"/>
      <c r="BO339" s="292"/>
      <c r="BP339" s="292"/>
      <c r="BQ339" s="292"/>
      <c r="BR339" s="292"/>
      <c r="BS339" s="292"/>
      <c r="BT339" s="292"/>
      <c r="BU339" s="292"/>
      <c r="BV339" s="368"/>
      <c r="BW339" s="368"/>
      <c r="BX339" s="292"/>
      <c r="BY339" s="292"/>
      <c r="BZ339" s="292"/>
    </row>
    <row r="340" spans="1:78" x14ac:dyDescent="0.25">
      <c r="A340" s="464"/>
      <c r="B340" s="464"/>
      <c r="C340" s="464"/>
      <c r="D340" s="464"/>
      <c r="E340" s="464"/>
      <c r="F340" s="465"/>
      <c r="G340" s="465"/>
      <c r="H340" s="292"/>
      <c r="I340" s="190"/>
      <c r="J340" s="190"/>
      <c r="K340" s="190"/>
      <c r="L340" s="292"/>
      <c r="M340" s="190"/>
      <c r="N340" s="461"/>
      <c r="O340" s="461"/>
      <c r="P340" s="695"/>
      <c r="Q340" s="696"/>
      <c r="R340" s="292"/>
      <c r="S340" s="292"/>
      <c r="T340" s="697"/>
      <c r="U340" s="190"/>
      <c r="V340" s="190"/>
      <c r="W340" s="190"/>
      <c r="X340" s="190"/>
      <c r="Y340" s="190"/>
      <c r="Z340" s="190"/>
      <c r="AA340" s="190"/>
      <c r="AB340" s="190"/>
      <c r="AC340" s="190"/>
      <c r="AD340" s="190"/>
      <c r="AE340" s="190"/>
      <c r="AF340" s="190"/>
      <c r="AG340" s="190"/>
      <c r="AH340" s="190"/>
      <c r="AI340" s="190"/>
      <c r="AJ340" s="190"/>
      <c r="AK340" s="190"/>
      <c r="AL340" s="190"/>
      <c r="AM340" s="190"/>
      <c r="AN340" s="190"/>
      <c r="AO340" s="190"/>
      <c r="AP340" s="190"/>
      <c r="AQ340" s="190"/>
      <c r="AR340" s="190"/>
      <c r="AS340" s="190"/>
      <c r="AT340" s="695"/>
      <c r="AU340" s="190"/>
      <c r="AV340" s="190"/>
      <c r="AW340" s="695"/>
      <c r="AX340" s="190"/>
      <c r="AY340" s="190"/>
      <c r="AZ340" s="190"/>
      <c r="BA340" s="190"/>
      <c r="BB340" s="190"/>
      <c r="BC340" s="190"/>
      <c r="BD340" s="190"/>
      <c r="BE340" s="190"/>
      <c r="BF340" s="190"/>
      <c r="BG340" s="190"/>
      <c r="BH340" s="190"/>
      <c r="BI340" s="190"/>
      <c r="BJ340" s="190"/>
      <c r="BK340" s="292"/>
      <c r="BL340" s="462"/>
      <c r="BM340" s="462"/>
      <c r="BN340" s="599"/>
      <c r="BO340" s="292"/>
      <c r="BP340" s="292"/>
      <c r="BQ340" s="292"/>
      <c r="BR340" s="292"/>
      <c r="BS340" s="292"/>
      <c r="BT340" s="292"/>
      <c r="BU340" s="292"/>
      <c r="BV340" s="368"/>
      <c r="BW340" s="368"/>
      <c r="BX340" s="292"/>
      <c r="BY340" s="292"/>
      <c r="BZ340" s="292"/>
    </row>
    <row r="341" spans="1:78" x14ac:dyDescent="0.25">
      <c r="A341" s="464"/>
      <c r="B341" s="464"/>
      <c r="C341" s="464"/>
      <c r="D341" s="464"/>
      <c r="E341" s="464"/>
      <c r="F341" s="465"/>
      <c r="G341" s="465"/>
      <c r="H341" s="292"/>
      <c r="I341" s="190"/>
      <c r="J341" s="190"/>
      <c r="K341" s="190"/>
      <c r="L341" s="292"/>
      <c r="M341" s="190"/>
      <c r="N341" s="461"/>
      <c r="O341" s="461"/>
      <c r="P341" s="695"/>
      <c r="Q341" s="696"/>
      <c r="R341" s="292"/>
      <c r="S341" s="292"/>
      <c r="T341" s="697"/>
      <c r="U341" s="190"/>
      <c r="V341" s="190"/>
      <c r="W341" s="190"/>
      <c r="X341" s="190"/>
      <c r="Y341" s="190"/>
      <c r="Z341" s="190"/>
      <c r="AA341" s="190"/>
      <c r="AB341" s="190"/>
      <c r="AC341" s="190"/>
      <c r="AD341" s="190"/>
      <c r="AE341" s="190"/>
      <c r="AF341" s="190"/>
      <c r="AG341" s="190"/>
      <c r="AH341" s="190"/>
      <c r="AI341" s="190"/>
      <c r="AJ341" s="190"/>
      <c r="AK341" s="190"/>
      <c r="AL341" s="190"/>
      <c r="AM341" s="190"/>
      <c r="AN341" s="190"/>
      <c r="AO341" s="190"/>
      <c r="AP341" s="190"/>
      <c r="AQ341" s="190"/>
      <c r="AR341" s="190"/>
      <c r="AS341" s="190"/>
      <c r="AT341" s="695"/>
      <c r="AU341" s="190"/>
      <c r="AV341" s="190"/>
      <c r="AW341" s="695"/>
      <c r="AX341" s="190"/>
      <c r="AY341" s="190"/>
      <c r="AZ341" s="190"/>
      <c r="BA341" s="190"/>
      <c r="BB341" s="190"/>
      <c r="BC341" s="190"/>
      <c r="BD341" s="190"/>
      <c r="BE341" s="190"/>
      <c r="BF341" s="190"/>
      <c r="BG341" s="190"/>
      <c r="BH341" s="190"/>
      <c r="BI341" s="190"/>
      <c r="BJ341" s="190"/>
      <c r="BK341" s="292"/>
      <c r="BL341" s="462"/>
      <c r="BM341" s="462"/>
      <c r="BN341" s="599"/>
      <c r="BO341" s="292"/>
      <c r="BP341" s="292"/>
      <c r="BQ341" s="292"/>
      <c r="BR341" s="292"/>
      <c r="BS341" s="292"/>
      <c r="BT341" s="292"/>
      <c r="BU341" s="292"/>
      <c r="BV341" s="368"/>
      <c r="BW341" s="368"/>
      <c r="BX341" s="292"/>
      <c r="BY341" s="292"/>
      <c r="BZ341" s="292"/>
    </row>
    <row r="342" spans="1:78" x14ac:dyDescent="0.25">
      <c r="A342" s="464"/>
      <c r="B342" s="464"/>
      <c r="C342" s="464"/>
      <c r="D342" s="464"/>
      <c r="E342" s="464"/>
      <c r="F342" s="465"/>
      <c r="G342" s="465"/>
      <c r="H342" s="292"/>
      <c r="I342" s="190"/>
      <c r="J342" s="190"/>
      <c r="K342" s="190"/>
      <c r="L342" s="292"/>
      <c r="M342" s="190"/>
      <c r="N342" s="461"/>
      <c r="O342" s="461"/>
      <c r="P342" s="695"/>
      <c r="Q342" s="696"/>
      <c r="R342" s="292"/>
      <c r="S342" s="292"/>
      <c r="T342" s="697"/>
      <c r="U342" s="190"/>
      <c r="V342" s="190"/>
      <c r="W342" s="190"/>
      <c r="X342" s="190"/>
      <c r="Y342" s="190"/>
      <c r="Z342" s="190"/>
      <c r="AA342" s="190"/>
      <c r="AB342" s="190"/>
      <c r="AC342" s="190"/>
      <c r="AD342" s="190"/>
      <c r="AE342" s="190"/>
      <c r="AF342" s="190"/>
      <c r="AG342" s="190"/>
      <c r="AH342" s="190"/>
      <c r="AI342" s="190"/>
      <c r="AJ342" s="190"/>
      <c r="AK342" s="190"/>
      <c r="AL342" s="190"/>
      <c r="AM342" s="190"/>
      <c r="AN342" s="190"/>
      <c r="AO342" s="190"/>
      <c r="AP342" s="190"/>
      <c r="AQ342" s="190"/>
      <c r="AR342" s="190"/>
      <c r="AS342" s="190"/>
      <c r="AT342" s="695"/>
      <c r="AU342" s="190"/>
      <c r="AV342" s="190"/>
      <c r="AW342" s="695"/>
      <c r="AX342" s="190"/>
      <c r="AY342" s="190"/>
      <c r="AZ342" s="190"/>
      <c r="BA342" s="190"/>
      <c r="BB342" s="190"/>
      <c r="BC342" s="190"/>
      <c r="BD342" s="190"/>
      <c r="BE342" s="190"/>
      <c r="BF342" s="190"/>
      <c r="BG342" s="190"/>
      <c r="BH342" s="190"/>
      <c r="BI342" s="190"/>
      <c r="BJ342" s="190"/>
      <c r="BK342" s="292"/>
      <c r="BL342" s="462"/>
      <c r="BM342" s="462"/>
      <c r="BN342" s="599"/>
      <c r="BO342" s="292"/>
      <c r="BP342" s="292"/>
      <c r="BQ342" s="292"/>
      <c r="BR342" s="292"/>
      <c r="BS342" s="292"/>
      <c r="BT342" s="292"/>
      <c r="BU342" s="292"/>
      <c r="BV342" s="368"/>
      <c r="BW342" s="368"/>
      <c r="BX342" s="292"/>
      <c r="BY342" s="292"/>
      <c r="BZ342" s="292"/>
    </row>
    <row r="343" spans="1:78" x14ac:dyDescent="0.25">
      <c r="A343" s="464"/>
      <c r="B343" s="464"/>
      <c r="C343" s="464"/>
      <c r="D343" s="464"/>
      <c r="E343" s="464"/>
      <c r="F343" s="465"/>
      <c r="G343" s="465"/>
      <c r="H343" s="292"/>
      <c r="I343" s="190"/>
      <c r="J343" s="190"/>
      <c r="K343" s="190"/>
      <c r="L343" s="292"/>
      <c r="M343" s="190"/>
      <c r="N343" s="461"/>
      <c r="O343" s="461"/>
      <c r="P343" s="695"/>
      <c r="Q343" s="696"/>
      <c r="R343" s="292"/>
      <c r="S343" s="292"/>
      <c r="T343" s="697"/>
      <c r="U343" s="190"/>
      <c r="V343" s="190"/>
      <c r="W343" s="190"/>
      <c r="X343" s="190"/>
      <c r="Y343" s="190"/>
      <c r="Z343" s="190"/>
      <c r="AA343" s="190"/>
      <c r="AB343" s="190"/>
      <c r="AC343" s="190"/>
      <c r="AD343" s="190"/>
      <c r="AE343" s="190"/>
      <c r="AF343" s="190"/>
      <c r="AG343" s="190"/>
      <c r="AH343" s="190"/>
      <c r="AI343" s="190"/>
      <c r="AJ343" s="190"/>
      <c r="AK343" s="190"/>
      <c r="AL343" s="190"/>
      <c r="AM343" s="190"/>
      <c r="AN343" s="190"/>
      <c r="AO343" s="190"/>
      <c r="AP343" s="190"/>
      <c r="AQ343" s="190"/>
      <c r="AR343" s="190"/>
      <c r="AS343" s="190"/>
      <c r="AT343" s="695"/>
      <c r="AU343" s="190"/>
      <c r="AV343" s="190"/>
      <c r="AW343" s="695"/>
      <c r="AX343" s="190"/>
      <c r="AY343" s="190"/>
      <c r="AZ343" s="190"/>
      <c r="BA343" s="190"/>
      <c r="BB343" s="190"/>
      <c r="BC343" s="190"/>
      <c r="BD343" s="190"/>
      <c r="BE343" s="190"/>
      <c r="BF343" s="190"/>
      <c r="BG343" s="190"/>
      <c r="BH343" s="190"/>
      <c r="BI343" s="190"/>
      <c r="BJ343" s="190"/>
      <c r="BK343" s="292"/>
      <c r="BL343" s="462"/>
      <c r="BM343" s="462"/>
      <c r="BN343" s="599"/>
      <c r="BO343" s="292"/>
      <c r="BP343" s="292"/>
      <c r="BQ343" s="292"/>
      <c r="BR343" s="292"/>
      <c r="BS343" s="292"/>
      <c r="BT343" s="292"/>
      <c r="BU343" s="292"/>
      <c r="BV343" s="368"/>
      <c r="BW343" s="368"/>
      <c r="BX343" s="292"/>
      <c r="BY343" s="292"/>
      <c r="BZ343" s="292"/>
    </row>
    <row r="344" spans="1:78" x14ac:dyDescent="0.25">
      <c r="A344" s="464"/>
      <c r="B344" s="464"/>
      <c r="C344" s="464"/>
      <c r="D344" s="464"/>
      <c r="E344" s="464"/>
      <c r="F344" s="465"/>
      <c r="G344" s="465"/>
      <c r="H344" s="292"/>
      <c r="I344" s="190"/>
      <c r="J344" s="190"/>
      <c r="K344" s="190"/>
      <c r="L344" s="292"/>
      <c r="M344" s="190"/>
      <c r="N344" s="461"/>
      <c r="O344" s="461"/>
      <c r="P344" s="695"/>
      <c r="Q344" s="696"/>
      <c r="R344" s="292"/>
      <c r="S344" s="292"/>
      <c r="T344" s="697"/>
      <c r="U344" s="190"/>
      <c r="V344" s="190"/>
      <c r="W344" s="190"/>
      <c r="X344" s="190"/>
      <c r="Y344" s="190"/>
      <c r="Z344" s="190"/>
      <c r="AA344" s="190"/>
      <c r="AB344" s="190"/>
      <c r="AC344" s="190"/>
      <c r="AD344" s="190"/>
      <c r="AE344" s="190"/>
      <c r="AF344" s="190"/>
      <c r="AG344" s="190"/>
      <c r="AH344" s="190"/>
      <c r="AI344" s="190"/>
      <c r="AJ344" s="190"/>
      <c r="AK344" s="190"/>
      <c r="AL344" s="190"/>
      <c r="AM344" s="190"/>
      <c r="AN344" s="190"/>
      <c r="AO344" s="190"/>
      <c r="AP344" s="190"/>
      <c r="AQ344" s="190"/>
      <c r="AR344" s="190"/>
      <c r="AS344" s="190"/>
      <c r="AT344" s="695"/>
      <c r="AU344" s="190"/>
      <c r="AV344" s="190"/>
      <c r="AW344" s="695"/>
      <c r="AX344" s="190"/>
      <c r="AY344" s="190"/>
      <c r="AZ344" s="190"/>
      <c r="BA344" s="190"/>
      <c r="BB344" s="190"/>
      <c r="BC344" s="190"/>
      <c r="BD344" s="190"/>
      <c r="BE344" s="190"/>
      <c r="BF344" s="190"/>
      <c r="BG344" s="190"/>
      <c r="BH344" s="190"/>
      <c r="BI344" s="190"/>
      <c r="BJ344" s="190"/>
      <c r="BK344" s="292"/>
      <c r="BL344" s="462"/>
      <c r="BM344" s="462"/>
      <c r="BN344" s="599"/>
      <c r="BO344" s="292"/>
      <c r="BP344" s="292"/>
      <c r="BQ344" s="292"/>
      <c r="BR344" s="292"/>
      <c r="BS344" s="292"/>
      <c r="BT344" s="292"/>
      <c r="BU344" s="292"/>
      <c r="BV344" s="368"/>
      <c r="BW344" s="368"/>
      <c r="BX344" s="292"/>
      <c r="BY344" s="292"/>
      <c r="BZ344" s="292"/>
    </row>
    <row r="345" spans="1:78" x14ac:dyDescent="0.25">
      <c r="A345" s="464"/>
      <c r="B345" s="464"/>
      <c r="C345" s="464"/>
      <c r="D345" s="464"/>
      <c r="E345" s="464"/>
      <c r="F345" s="465"/>
      <c r="G345" s="465"/>
      <c r="H345" s="292"/>
      <c r="I345" s="190"/>
      <c r="J345" s="190"/>
      <c r="K345" s="190"/>
      <c r="L345" s="292"/>
      <c r="M345" s="190"/>
      <c r="N345" s="461"/>
      <c r="O345" s="461"/>
      <c r="P345" s="695"/>
      <c r="Q345" s="696"/>
      <c r="R345" s="292"/>
      <c r="S345" s="292"/>
      <c r="T345" s="697"/>
      <c r="U345" s="190"/>
      <c r="V345" s="190"/>
      <c r="W345" s="190"/>
      <c r="X345" s="190"/>
      <c r="Y345" s="190"/>
      <c r="Z345" s="190"/>
      <c r="AA345" s="190"/>
      <c r="AB345" s="190"/>
      <c r="AC345" s="190"/>
      <c r="AD345" s="190"/>
      <c r="AE345" s="190"/>
      <c r="AF345" s="190"/>
      <c r="AG345" s="190"/>
      <c r="AH345" s="190"/>
      <c r="AI345" s="190"/>
      <c r="AJ345" s="190"/>
      <c r="AK345" s="190"/>
      <c r="AL345" s="190"/>
      <c r="AM345" s="190"/>
      <c r="AN345" s="190"/>
      <c r="AO345" s="190"/>
      <c r="AP345" s="190"/>
      <c r="AQ345" s="190"/>
      <c r="AR345" s="190"/>
      <c r="AS345" s="190"/>
      <c r="AT345" s="695"/>
      <c r="AU345" s="190"/>
      <c r="AV345" s="190"/>
      <c r="AW345" s="695"/>
      <c r="AX345" s="190"/>
      <c r="AY345" s="190"/>
      <c r="AZ345" s="190"/>
      <c r="BA345" s="190"/>
      <c r="BB345" s="190"/>
      <c r="BC345" s="190"/>
      <c r="BD345" s="190"/>
      <c r="BE345" s="190"/>
      <c r="BF345" s="190"/>
      <c r="BG345" s="190"/>
      <c r="BH345" s="190"/>
      <c r="BI345" s="190"/>
      <c r="BJ345" s="190"/>
      <c r="BK345" s="292"/>
      <c r="BL345" s="462"/>
      <c r="BM345" s="462"/>
      <c r="BN345" s="599"/>
      <c r="BO345" s="292"/>
      <c r="BP345" s="292"/>
      <c r="BQ345" s="292"/>
      <c r="BR345" s="292"/>
      <c r="BS345" s="292"/>
      <c r="BT345" s="292"/>
      <c r="BU345" s="292"/>
      <c r="BV345" s="368"/>
      <c r="BW345" s="368"/>
      <c r="BX345" s="292"/>
      <c r="BY345" s="292"/>
      <c r="BZ345" s="292"/>
    </row>
    <row r="346" spans="1:78" x14ac:dyDescent="0.25">
      <c r="A346" s="464"/>
      <c r="B346" s="464"/>
      <c r="C346" s="464"/>
      <c r="D346" s="464"/>
      <c r="E346" s="464"/>
      <c r="F346" s="465"/>
      <c r="G346" s="465"/>
      <c r="H346" s="292"/>
      <c r="I346" s="190"/>
      <c r="J346" s="190"/>
      <c r="K346" s="190"/>
      <c r="L346" s="292"/>
      <c r="M346" s="190"/>
      <c r="N346" s="461"/>
      <c r="O346" s="461"/>
      <c r="P346" s="695"/>
      <c r="Q346" s="696"/>
      <c r="R346" s="292"/>
      <c r="S346" s="292"/>
      <c r="T346" s="697"/>
      <c r="U346" s="190"/>
      <c r="V346" s="190"/>
      <c r="W346" s="190"/>
      <c r="X346" s="190"/>
      <c r="Y346" s="190"/>
      <c r="Z346" s="190"/>
      <c r="AA346" s="190"/>
      <c r="AB346" s="190"/>
      <c r="AC346" s="190"/>
      <c r="AD346" s="190"/>
      <c r="AE346" s="190"/>
      <c r="AF346" s="190"/>
      <c r="AG346" s="190"/>
      <c r="AH346" s="190"/>
      <c r="AI346" s="190"/>
      <c r="AJ346" s="190"/>
      <c r="AK346" s="190"/>
      <c r="AL346" s="190"/>
      <c r="AM346" s="190"/>
      <c r="AN346" s="190"/>
      <c r="AO346" s="190"/>
      <c r="AP346" s="190"/>
      <c r="AQ346" s="190"/>
      <c r="AR346" s="190"/>
      <c r="AS346" s="190"/>
      <c r="AT346" s="695"/>
      <c r="AU346" s="190"/>
      <c r="AV346" s="190"/>
      <c r="AW346" s="695"/>
      <c r="AX346" s="190"/>
      <c r="AY346" s="190"/>
      <c r="AZ346" s="190"/>
      <c r="BA346" s="190"/>
      <c r="BB346" s="190"/>
      <c r="BC346" s="190"/>
      <c r="BD346" s="190"/>
      <c r="BE346" s="190"/>
      <c r="BF346" s="190"/>
      <c r="BG346" s="190"/>
      <c r="BH346" s="190"/>
      <c r="BI346" s="190"/>
      <c r="BJ346" s="190"/>
      <c r="BK346" s="292"/>
      <c r="BL346" s="462"/>
      <c r="BM346" s="462"/>
      <c r="BN346" s="599"/>
      <c r="BO346" s="292"/>
      <c r="BP346" s="292"/>
      <c r="BQ346" s="292"/>
      <c r="BR346" s="292"/>
      <c r="BS346" s="292"/>
      <c r="BT346" s="292"/>
      <c r="BU346" s="292"/>
      <c r="BV346" s="368"/>
      <c r="BW346" s="368"/>
      <c r="BX346" s="292"/>
      <c r="BY346" s="292"/>
      <c r="BZ346" s="292"/>
    </row>
    <row r="347" spans="1:78" x14ac:dyDescent="0.25">
      <c r="A347" s="464"/>
      <c r="B347" s="464"/>
      <c r="C347" s="464"/>
      <c r="D347" s="464"/>
      <c r="E347" s="464"/>
      <c r="F347" s="465"/>
      <c r="G347" s="465"/>
      <c r="H347" s="292"/>
      <c r="I347" s="190"/>
      <c r="J347" s="190"/>
      <c r="K347" s="190"/>
      <c r="L347" s="292"/>
      <c r="M347" s="190"/>
      <c r="N347" s="461"/>
      <c r="O347" s="461"/>
      <c r="P347" s="695"/>
      <c r="Q347" s="696"/>
      <c r="R347" s="292"/>
      <c r="S347" s="292"/>
      <c r="T347" s="697"/>
      <c r="U347" s="190"/>
      <c r="V347" s="190"/>
      <c r="W347" s="190"/>
      <c r="X347" s="190"/>
      <c r="Y347" s="190"/>
      <c r="Z347" s="190"/>
      <c r="AA347" s="190"/>
      <c r="AB347" s="190"/>
      <c r="AC347" s="190"/>
      <c r="AD347" s="190"/>
      <c r="AE347" s="190"/>
      <c r="AF347" s="190"/>
      <c r="AG347" s="190"/>
      <c r="AH347" s="190"/>
      <c r="AI347" s="190"/>
      <c r="AJ347" s="190"/>
      <c r="AK347" s="190"/>
      <c r="AL347" s="190"/>
      <c r="AM347" s="190"/>
      <c r="AN347" s="190"/>
      <c r="AO347" s="190"/>
      <c r="AP347" s="190"/>
      <c r="AQ347" s="190"/>
      <c r="AR347" s="190"/>
      <c r="AS347" s="190"/>
      <c r="AT347" s="695"/>
      <c r="AU347" s="190"/>
      <c r="AV347" s="190"/>
      <c r="AW347" s="695"/>
      <c r="AX347" s="190"/>
      <c r="AY347" s="190"/>
      <c r="AZ347" s="190"/>
      <c r="BA347" s="190"/>
      <c r="BB347" s="190"/>
      <c r="BC347" s="190"/>
      <c r="BD347" s="190"/>
      <c r="BE347" s="190"/>
      <c r="BF347" s="190"/>
      <c r="BG347" s="190"/>
      <c r="BH347" s="190"/>
      <c r="BI347" s="190"/>
      <c r="BJ347" s="190"/>
      <c r="BK347" s="292"/>
      <c r="BL347" s="462"/>
      <c r="BM347" s="462"/>
      <c r="BN347" s="599"/>
      <c r="BO347" s="292"/>
      <c r="BP347" s="292"/>
      <c r="BQ347" s="292"/>
      <c r="BR347" s="292"/>
      <c r="BS347" s="292"/>
      <c r="BT347" s="292"/>
      <c r="BU347" s="292"/>
      <c r="BV347" s="368"/>
      <c r="BW347" s="368"/>
      <c r="BX347" s="292"/>
      <c r="BY347" s="292"/>
      <c r="BZ347" s="292"/>
    </row>
    <row r="348" spans="1:78" x14ac:dyDescent="0.25">
      <c r="A348" s="464"/>
      <c r="B348" s="464"/>
      <c r="C348" s="464"/>
      <c r="D348" s="464"/>
      <c r="E348" s="464"/>
      <c r="F348" s="465"/>
      <c r="G348" s="465"/>
      <c r="H348" s="292"/>
      <c r="I348" s="190"/>
      <c r="J348" s="190"/>
      <c r="K348" s="190"/>
      <c r="L348" s="292"/>
      <c r="M348" s="190"/>
      <c r="N348" s="461"/>
      <c r="O348" s="461"/>
      <c r="P348" s="695"/>
      <c r="Q348" s="696"/>
      <c r="R348" s="292"/>
      <c r="S348" s="292"/>
      <c r="T348" s="697"/>
      <c r="U348" s="190"/>
      <c r="V348" s="190"/>
      <c r="W348" s="190"/>
      <c r="X348" s="190"/>
      <c r="Y348" s="190"/>
      <c r="Z348" s="190"/>
      <c r="AA348" s="190"/>
      <c r="AB348" s="190"/>
      <c r="AC348" s="190"/>
      <c r="AD348" s="190"/>
      <c r="AE348" s="190"/>
      <c r="AF348" s="190"/>
      <c r="AG348" s="190"/>
      <c r="AH348" s="190"/>
      <c r="AI348" s="190"/>
      <c r="AJ348" s="190"/>
      <c r="AK348" s="190"/>
      <c r="AL348" s="190"/>
      <c r="AM348" s="190"/>
      <c r="AN348" s="190"/>
      <c r="AO348" s="190"/>
      <c r="AP348" s="190"/>
      <c r="AQ348" s="190"/>
      <c r="AR348" s="190"/>
      <c r="AS348" s="190"/>
      <c r="AT348" s="695"/>
      <c r="AU348" s="190"/>
      <c r="AV348" s="190"/>
      <c r="AW348" s="695"/>
      <c r="AX348" s="190"/>
      <c r="AY348" s="190"/>
      <c r="AZ348" s="190"/>
      <c r="BA348" s="190"/>
      <c r="BB348" s="190"/>
      <c r="BC348" s="190"/>
      <c r="BD348" s="190"/>
      <c r="BE348" s="190"/>
      <c r="BF348" s="190"/>
      <c r="BG348" s="190"/>
      <c r="BH348" s="190"/>
      <c r="BI348" s="190"/>
      <c r="BJ348" s="190"/>
      <c r="BK348" s="292"/>
      <c r="BL348" s="462"/>
      <c r="BM348" s="462"/>
      <c r="BN348" s="599"/>
      <c r="BO348" s="292"/>
      <c r="BP348" s="292"/>
      <c r="BQ348" s="292"/>
      <c r="BR348" s="292"/>
      <c r="BS348" s="292"/>
      <c r="BT348" s="292"/>
      <c r="BU348" s="292"/>
      <c r="BV348" s="368"/>
      <c r="BW348" s="368"/>
      <c r="BX348" s="292"/>
      <c r="BY348" s="292"/>
      <c r="BZ348" s="292"/>
    </row>
    <row r="349" spans="1:78" x14ac:dyDescent="0.25">
      <c r="A349" s="464"/>
      <c r="B349" s="464"/>
      <c r="C349" s="464"/>
      <c r="D349" s="464"/>
      <c r="E349" s="464"/>
      <c r="F349" s="465"/>
      <c r="G349" s="465"/>
      <c r="H349" s="292"/>
      <c r="I349" s="190"/>
      <c r="J349" s="190"/>
      <c r="K349" s="190"/>
      <c r="L349" s="292"/>
      <c r="M349" s="190"/>
      <c r="N349" s="461"/>
      <c r="O349" s="461"/>
      <c r="P349" s="695"/>
      <c r="Q349" s="696"/>
      <c r="R349" s="292"/>
      <c r="S349" s="292"/>
      <c r="T349" s="697"/>
      <c r="U349" s="190"/>
      <c r="V349" s="190"/>
      <c r="W349" s="190"/>
      <c r="X349" s="190"/>
      <c r="Y349" s="190"/>
      <c r="Z349" s="190"/>
      <c r="AA349" s="190"/>
      <c r="AB349" s="190"/>
      <c r="AC349" s="190"/>
      <c r="AD349" s="190"/>
      <c r="AE349" s="190"/>
      <c r="AF349" s="190"/>
      <c r="AG349" s="190"/>
      <c r="AH349" s="190"/>
      <c r="AI349" s="190"/>
      <c r="AJ349" s="190"/>
      <c r="AK349" s="190"/>
      <c r="AL349" s="190"/>
      <c r="AM349" s="190"/>
      <c r="AN349" s="190"/>
      <c r="AO349" s="190"/>
      <c r="AP349" s="190"/>
      <c r="AQ349" s="190"/>
      <c r="AR349" s="190"/>
      <c r="AS349" s="190"/>
      <c r="AT349" s="695"/>
      <c r="AU349" s="190"/>
      <c r="AV349" s="190"/>
      <c r="AW349" s="695"/>
      <c r="AX349" s="190"/>
      <c r="AY349" s="190"/>
      <c r="AZ349" s="190"/>
      <c r="BA349" s="190"/>
      <c r="BB349" s="190"/>
      <c r="BC349" s="190"/>
      <c r="BD349" s="190"/>
      <c r="BE349" s="190"/>
      <c r="BF349" s="190"/>
      <c r="BG349" s="190"/>
      <c r="BH349" s="190"/>
      <c r="BI349" s="190"/>
      <c r="BJ349" s="190"/>
      <c r="BK349" s="292"/>
      <c r="BL349" s="462"/>
      <c r="BM349" s="462"/>
      <c r="BN349" s="599"/>
      <c r="BO349" s="292"/>
      <c r="BP349" s="292"/>
      <c r="BQ349" s="292"/>
      <c r="BR349" s="292"/>
      <c r="BS349" s="292"/>
      <c r="BT349" s="292"/>
      <c r="BU349" s="292"/>
      <c r="BV349" s="368"/>
      <c r="BW349" s="368"/>
      <c r="BX349" s="292"/>
      <c r="BY349" s="292"/>
      <c r="BZ349" s="292"/>
    </row>
    <row r="350" spans="1:78" x14ac:dyDescent="0.25">
      <c r="A350" s="464"/>
      <c r="B350" s="464"/>
      <c r="C350" s="464"/>
      <c r="D350" s="464"/>
      <c r="E350" s="464"/>
      <c r="F350" s="465"/>
      <c r="G350" s="465"/>
      <c r="H350" s="292"/>
      <c r="I350" s="190"/>
      <c r="J350" s="190"/>
      <c r="K350" s="190"/>
      <c r="L350" s="292"/>
      <c r="M350" s="190"/>
      <c r="N350" s="461"/>
      <c r="O350" s="461"/>
      <c r="P350" s="695"/>
      <c r="Q350" s="696"/>
      <c r="R350" s="292"/>
      <c r="S350" s="292"/>
      <c r="T350" s="697"/>
      <c r="U350" s="190"/>
      <c r="V350" s="190"/>
      <c r="W350" s="190"/>
      <c r="X350" s="190"/>
      <c r="Y350" s="190"/>
      <c r="Z350" s="190"/>
      <c r="AA350" s="190"/>
      <c r="AB350" s="190"/>
      <c r="AC350" s="190"/>
      <c r="AD350" s="190"/>
      <c r="AE350" s="190"/>
      <c r="AF350" s="190"/>
      <c r="AG350" s="190"/>
      <c r="AH350" s="190"/>
      <c r="AI350" s="190"/>
      <c r="AJ350" s="190"/>
      <c r="AK350" s="190"/>
      <c r="AL350" s="190"/>
      <c r="AM350" s="190"/>
      <c r="AN350" s="190"/>
      <c r="AO350" s="190"/>
      <c r="AP350" s="190"/>
      <c r="AQ350" s="190"/>
      <c r="AR350" s="190"/>
      <c r="AS350" s="190"/>
      <c r="AT350" s="695"/>
      <c r="AU350" s="190"/>
      <c r="AV350" s="190"/>
      <c r="AW350" s="695"/>
      <c r="AX350" s="190"/>
      <c r="AY350" s="190"/>
      <c r="AZ350" s="190"/>
      <c r="BA350" s="190"/>
      <c r="BB350" s="190"/>
      <c r="BC350" s="190"/>
      <c r="BD350" s="190"/>
      <c r="BE350" s="190"/>
      <c r="BF350" s="190"/>
      <c r="BG350" s="190"/>
      <c r="BH350" s="190"/>
      <c r="BI350" s="190"/>
      <c r="BJ350" s="190"/>
      <c r="BK350" s="292"/>
      <c r="BL350" s="462"/>
      <c r="BM350" s="462"/>
      <c r="BN350" s="599"/>
      <c r="BO350" s="292"/>
      <c r="BP350" s="292"/>
      <c r="BQ350" s="292"/>
      <c r="BR350" s="292"/>
      <c r="BS350" s="292"/>
      <c r="BT350" s="292"/>
      <c r="BU350" s="292"/>
      <c r="BV350" s="368"/>
      <c r="BW350" s="368"/>
      <c r="BX350" s="292"/>
      <c r="BY350" s="292"/>
      <c r="BZ350" s="292"/>
    </row>
    <row r="351" spans="1:78" x14ac:dyDescent="0.25">
      <c r="A351" s="464"/>
      <c r="B351" s="464"/>
      <c r="C351" s="464"/>
      <c r="D351" s="464"/>
      <c r="E351" s="464"/>
      <c r="F351" s="465"/>
      <c r="G351" s="465"/>
      <c r="H351" s="292"/>
      <c r="I351" s="190"/>
      <c r="J351" s="190"/>
      <c r="K351" s="190"/>
      <c r="L351" s="292"/>
      <c r="M351" s="190"/>
      <c r="N351" s="461"/>
      <c r="O351" s="461"/>
      <c r="P351" s="695"/>
      <c r="Q351" s="696"/>
      <c r="R351" s="292"/>
      <c r="S351" s="292"/>
      <c r="T351" s="697"/>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695"/>
      <c r="AU351" s="190"/>
      <c r="AV351" s="190"/>
      <c r="AW351" s="695"/>
      <c r="AX351" s="190"/>
      <c r="AY351" s="190"/>
      <c r="AZ351" s="190"/>
      <c r="BA351" s="190"/>
      <c r="BB351" s="190"/>
      <c r="BC351" s="190"/>
      <c r="BD351" s="190"/>
      <c r="BE351" s="190"/>
      <c r="BF351" s="190"/>
      <c r="BG351" s="190"/>
      <c r="BH351" s="190"/>
      <c r="BI351" s="190"/>
      <c r="BJ351" s="190"/>
      <c r="BK351" s="292"/>
      <c r="BL351" s="462"/>
      <c r="BM351" s="462"/>
      <c r="BN351" s="599"/>
      <c r="BO351" s="292"/>
      <c r="BP351" s="292"/>
      <c r="BQ351" s="292"/>
      <c r="BR351" s="292"/>
      <c r="BS351" s="292"/>
      <c r="BT351" s="292"/>
      <c r="BU351" s="292"/>
      <c r="BV351" s="368"/>
      <c r="BW351" s="368"/>
      <c r="BX351" s="292"/>
      <c r="BY351" s="292"/>
      <c r="BZ351" s="292"/>
    </row>
    <row r="352" spans="1:78" x14ac:dyDescent="0.25">
      <c r="A352" s="464"/>
      <c r="B352" s="464"/>
      <c r="C352" s="464"/>
      <c r="D352" s="464"/>
      <c r="E352" s="464"/>
      <c r="F352" s="465"/>
      <c r="G352" s="465"/>
      <c r="H352" s="292"/>
      <c r="I352" s="190"/>
      <c r="J352" s="190"/>
      <c r="K352" s="190"/>
      <c r="L352" s="292"/>
      <c r="M352" s="190"/>
      <c r="N352" s="461"/>
      <c r="O352" s="461"/>
      <c r="P352" s="695"/>
      <c r="Q352" s="696"/>
      <c r="R352" s="292"/>
      <c r="S352" s="292"/>
      <c r="T352" s="697"/>
      <c r="U352" s="190"/>
      <c r="V352" s="190"/>
      <c r="W352" s="190"/>
      <c r="X352" s="190"/>
      <c r="Y352" s="190"/>
      <c r="Z352" s="190"/>
      <c r="AA352" s="190"/>
      <c r="AB352" s="190"/>
      <c r="AC352" s="190"/>
      <c r="AD352" s="190"/>
      <c r="AE352" s="190"/>
      <c r="AF352" s="190"/>
      <c r="AG352" s="190"/>
      <c r="AH352" s="190"/>
      <c r="AI352" s="190"/>
      <c r="AJ352" s="190"/>
      <c r="AK352" s="190"/>
      <c r="AL352" s="190"/>
      <c r="AM352" s="190"/>
      <c r="AN352" s="190"/>
      <c r="AO352" s="190"/>
      <c r="AP352" s="190"/>
      <c r="AQ352" s="190"/>
      <c r="AR352" s="190"/>
      <c r="AS352" s="190"/>
      <c r="AT352" s="695"/>
      <c r="AU352" s="190"/>
      <c r="AV352" s="190"/>
      <c r="AW352" s="695"/>
      <c r="AX352" s="190"/>
      <c r="AY352" s="190"/>
      <c r="AZ352" s="190"/>
      <c r="BA352" s="190"/>
      <c r="BB352" s="190"/>
      <c r="BC352" s="190"/>
      <c r="BD352" s="190"/>
      <c r="BE352" s="190"/>
      <c r="BF352" s="190"/>
      <c r="BG352" s="190"/>
      <c r="BH352" s="190"/>
      <c r="BI352" s="190"/>
      <c r="BJ352" s="190"/>
      <c r="BK352" s="292"/>
      <c r="BL352" s="462"/>
      <c r="BM352" s="462"/>
      <c r="BN352" s="599"/>
      <c r="BO352" s="292"/>
      <c r="BP352" s="292"/>
      <c r="BQ352" s="292"/>
      <c r="BR352" s="292"/>
      <c r="BS352" s="292"/>
      <c r="BT352" s="292"/>
      <c r="BU352" s="292"/>
      <c r="BV352" s="368"/>
      <c r="BW352" s="368"/>
      <c r="BX352" s="292"/>
      <c r="BY352" s="292"/>
      <c r="BZ352" s="292"/>
    </row>
    <row r="353" spans="1:78" x14ac:dyDescent="0.25">
      <c r="A353" s="464"/>
      <c r="B353" s="464"/>
      <c r="C353" s="464"/>
      <c r="D353" s="464"/>
      <c r="E353" s="464"/>
      <c r="F353" s="465"/>
      <c r="G353" s="465"/>
      <c r="H353" s="292"/>
      <c r="I353" s="190"/>
      <c r="J353" s="190"/>
      <c r="K353" s="190"/>
      <c r="L353" s="292"/>
      <c r="M353" s="190"/>
      <c r="N353" s="461"/>
      <c r="O353" s="461"/>
      <c r="P353" s="695"/>
      <c r="Q353" s="696"/>
      <c r="R353" s="292"/>
      <c r="S353" s="292"/>
      <c r="T353" s="697"/>
      <c r="U353" s="190"/>
      <c r="V353" s="190"/>
      <c r="W353" s="190"/>
      <c r="X353" s="190"/>
      <c r="Y353" s="190"/>
      <c r="Z353" s="190"/>
      <c r="AA353" s="190"/>
      <c r="AB353" s="190"/>
      <c r="AC353" s="190"/>
      <c r="AD353" s="190"/>
      <c r="AE353" s="190"/>
      <c r="AF353" s="190"/>
      <c r="AG353" s="190"/>
      <c r="AH353" s="190"/>
      <c r="AI353" s="190"/>
      <c r="AJ353" s="190"/>
      <c r="AK353" s="190"/>
      <c r="AL353" s="190"/>
      <c r="AM353" s="190"/>
      <c r="AN353" s="190"/>
      <c r="AO353" s="190"/>
      <c r="AP353" s="190"/>
      <c r="AQ353" s="190"/>
      <c r="AR353" s="190"/>
      <c r="AS353" s="190"/>
      <c r="AT353" s="695"/>
      <c r="AU353" s="190"/>
      <c r="AV353" s="190"/>
      <c r="AW353" s="695"/>
      <c r="AX353" s="190"/>
      <c r="AY353" s="190"/>
      <c r="AZ353" s="190"/>
      <c r="BA353" s="190"/>
      <c r="BB353" s="190"/>
      <c r="BC353" s="190"/>
      <c r="BD353" s="190"/>
      <c r="BE353" s="190"/>
      <c r="BF353" s="190"/>
      <c r="BG353" s="190"/>
      <c r="BH353" s="190"/>
      <c r="BI353" s="190"/>
      <c r="BJ353" s="190"/>
      <c r="BK353" s="292"/>
      <c r="BL353" s="462"/>
      <c r="BM353" s="462"/>
      <c r="BN353" s="599"/>
      <c r="BO353" s="292"/>
      <c r="BP353" s="292"/>
      <c r="BQ353" s="292"/>
      <c r="BR353" s="292"/>
      <c r="BS353" s="292"/>
      <c r="BT353" s="292"/>
      <c r="BU353" s="292"/>
      <c r="BV353" s="368"/>
      <c r="BW353" s="368"/>
      <c r="BX353" s="292"/>
      <c r="BY353" s="292"/>
      <c r="BZ353" s="292"/>
    </row>
    <row r="354" spans="1:78" x14ac:dyDescent="0.25">
      <c r="A354" s="464"/>
      <c r="B354" s="464"/>
      <c r="C354" s="464"/>
      <c r="D354" s="464"/>
      <c r="E354" s="464"/>
      <c r="F354" s="465"/>
      <c r="G354" s="465"/>
      <c r="H354" s="292"/>
      <c r="I354" s="190"/>
      <c r="J354" s="190"/>
      <c r="K354" s="190"/>
      <c r="L354" s="292"/>
      <c r="M354" s="190"/>
      <c r="N354" s="461"/>
      <c r="O354" s="461"/>
      <c r="P354" s="695"/>
      <c r="Q354" s="696"/>
      <c r="R354" s="292"/>
      <c r="S354" s="292"/>
      <c r="T354" s="697"/>
      <c r="U354" s="190"/>
      <c r="V354" s="190"/>
      <c r="W354" s="190"/>
      <c r="X354" s="190"/>
      <c r="Y354" s="190"/>
      <c r="Z354" s="190"/>
      <c r="AA354" s="190"/>
      <c r="AB354" s="190"/>
      <c r="AC354" s="190"/>
      <c r="AD354" s="190"/>
      <c r="AE354" s="190"/>
      <c r="AF354" s="190"/>
      <c r="AG354" s="190"/>
      <c r="AH354" s="190"/>
      <c r="AI354" s="190"/>
      <c r="AJ354" s="190"/>
      <c r="AK354" s="190"/>
      <c r="AL354" s="190"/>
      <c r="AM354" s="190"/>
      <c r="AN354" s="190"/>
      <c r="AO354" s="190"/>
      <c r="AP354" s="190"/>
      <c r="AQ354" s="190"/>
      <c r="AR354" s="190"/>
      <c r="AS354" s="190"/>
      <c r="AT354" s="695"/>
      <c r="AU354" s="190"/>
      <c r="AV354" s="190"/>
      <c r="AW354" s="695"/>
      <c r="AX354" s="190"/>
      <c r="AY354" s="190"/>
      <c r="AZ354" s="190"/>
      <c r="BA354" s="190"/>
      <c r="BB354" s="190"/>
      <c r="BC354" s="190"/>
      <c r="BD354" s="190"/>
      <c r="BE354" s="190"/>
      <c r="BF354" s="190"/>
      <c r="BG354" s="190"/>
      <c r="BH354" s="190"/>
      <c r="BI354" s="190"/>
      <c r="BJ354" s="190"/>
      <c r="BK354" s="292"/>
      <c r="BL354" s="462"/>
      <c r="BM354" s="462"/>
      <c r="BN354" s="599"/>
      <c r="BO354" s="292"/>
      <c r="BP354" s="292"/>
      <c r="BQ354" s="292"/>
      <c r="BR354" s="292"/>
      <c r="BS354" s="292"/>
      <c r="BT354" s="292"/>
      <c r="BU354" s="292"/>
      <c r="BV354" s="368"/>
      <c r="BW354" s="368"/>
      <c r="BX354" s="292"/>
      <c r="BY354" s="292"/>
      <c r="BZ354" s="292"/>
    </row>
    <row r="355" spans="1:78" x14ac:dyDescent="0.25">
      <c r="A355" s="464"/>
      <c r="B355" s="464"/>
      <c r="C355" s="464"/>
      <c r="D355" s="464"/>
      <c r="E355" s="464"/>
      <c r="F355" s="465"/>
      <c r="G355" s="465"/>
      <c r="H355" s="292"/>
      <c r="I355" s="190"/>
      <c r="J355" s="190"/>
      <c r="K355" s="190"/>
      <c r="L355" s="292"/>
      <c r="M355" s="190"/>
      <c r="N355" s="461"/>
      <c r="O355" s="461"/>
      <c r="P355" s="695"/>
      <c r="Q355" s="696"/>
      <c r="R355" s="292"/>
      <c r="S355" s="292"/>
      <c r="T355" s="697"/>
      <c r="U355" s="190"/>
      <c r="V355" s="190"/>
      <c r="W355" s="190"/>
      <c r="X355" s="190"/>
      <c r="Y355" s="190"/>
      <c r="Z355" s="190"/>
      <c r="AA355" s="190"/>
      <c r="AB355" s="190"/>
      <c r="AC355" s="190"/>
      <c r="AD355" s="190"/>
      <c r="AE355" s="190"/>
      <c r="AF355" s="190"/>
      <c r="AG355" s="190"/>
      <c r="AH355" s="190"/>
      <c r="AI355" s="190"/>
      <c r="AJ355" s="190"/>
      <c r="AK355" s="190"/>
      <c r="AL355" s="190"/>
      <c r="AM355" s="190"/>
      <c r="AN355" s="190"/>
      <c r="AO355" s="190"/>
      <c r="AP355" s="190"/>
      <c r="AQ355" s="190"/>
      <c r="AR355" s="190"/>
      <c r="AS355" s="190"/>
      <c r="AT355" s="695"/>
      <c r="AU355" s="190"/>
      <c r="AV355" s="190"/>
      <c r="AW355" s="695"/>
      <c r="AX355" s="190"/>
      <c r="AY355" s="190"/>
      <c r="AZ355" s="190"/>
      <c r="BA355" s="190"/>
      <c r="BB355" s="190"/>
      <c r="BC355" s="190"/>
      <c r="BD355" s="190"/>
      <c r="BE355" s="190"/>
      <c r="BF355" s="190"/>
      <c r="BG355" s="190"/>
      <c r="BH355" s="190"/>
      <c r="BI355" s="190"/>
      <c r="BJ355" s="190"/>
      <c r="BK355" s="292"/>
      <c r="BL355" s="462"/>
      <c r="BM355" s="462"/>
      <c r="BN355" s="599"/>
      <c r="BO355" s="292"/>
      <c r="BP355" s="292"/>
      <c r="BQ355" s="292"/>
      <c r="BR355" s="292"/>
      <c r="BS355" s="292"/>
      <c r="BT355" s="292"/>
      <c r="BU355" s="292"/>
      <c r="BV355" s="368"/>
      <c r="BW355" s="368"/>
      <c r="BX355" s="292"/>
      <c r="BY355" s="292"/>
      <c r="BZ355" s="292"/>
    </row>
    <row r="356" spans="1:78" x14ac:dyDescent="0.25">
      <c r="A356" s="464"/>
      <c r="B356" s="464"/>
      <c r="C356" s="464"/>
      <c r="D356" s="464"/>
      <c r="E356" s="464"/>
      <c r="F356" s="465"/>
      <c r="G356" s="465"/>
      <c r="H356" s="292"/>
      <c r="I356" s="190"/>
      <c r="J356" s="190"/>
      <c r="K356" s="190"/>
      <c r="L356" s="292"/>
      <c r="M356" s="190"/>
      <c r="N356" s="461"/>
      <c r="O356" s="461"/>
      <c r="P356" s="695"/>
      <c r="Q356" s="696"/>
      <c r="R356" s="292"/>
      <c r="S356" s="292"/>
      <c r="T356" s="697"/>
      <c r="U356" s="190"/>
      <c r="V356" s="190"/>
      <c r="W356" s="190"/>
      <c r="X356" s="190"/>
      <c r="Y356" s="190"/>
      <c r="Z356" s="190"/>
      <c r="AA356" s="190"/>
      <c r="AB356" s="190"/>
      <c r="AC356" s="190"/>
      <c r="AD356" s="190"/>
      <c r="AE356" s="190"/>
      <c r="AF356" s="190"/>
      <c r="AG356" s="190"/>
      <c r="AH356" s="190"/>
      <c r="AI356" s="190"/>
      <c r="AJ356" s="190"/>
      <c r="AK356" s="190"/>
      <c r="AL356" s="190"/>
      <c r="AM356" s="190"/>
      <c r="AN356" s="190"/>
      <c r="AO356" s="190"/>
      <c r="AP356" s="190"/>
      <c r="AQ356" s="190"/>
      <c r="AR356" s="190"/>
      <c r="AS356" s="190"/>
      <c r="AT356" s="695"/>
      <c r="AU356" s="190"/>
      <c r="AV356" s="190"/>
      <c r="AW356" s="695"/>
      <c r="AX356" s="190"/>
      <c r="AY356" s="190"/>
      <c r="AZ356" s="190"/>
      <c r="BA356" s="190"/>
      <c r="BB356" s="190"/>
      <c r="BC356" s="190"/>
      <c r="BD356" s="190"/>
      <c r="BE356" s="190"/>
      <c r="BF356" s="190"/>
      <c r="BG356" s="190"/>
      <c r="BH356" s="190"/>
      <c r="BI356" s="190"/>
      <c r="BJ356" s="190"/>
      <c r="BK356" s="292"/>
      <c r="BL356" s="462"/>
      <c r="BM356" s="462"/>
      <c r="BN356" s="599"/>
      <c r="BO356" s="292"/>
      <c r="BP356" s="292"/>
      <c r="BQ356" s="292"/>
      <c r="BR356" s="292"/>
      <c r="BS356" s="292"/>
      <c r="BT356" s="292"/>
      <c r="BU356" s="292"/>
      <c r="BV356" s="368"/>
      <c r="BW356" s="368"/>
      <c r="BX356" s="292"/>
      <c r="BY356" s="292"/>
      <c r="BZ356" s="292"/>
    </row>
    <row r="357" spans="1:78" x14ac:dyDescent="0.25">
      <c r="A357" s="464"/>
      <c r="B357" s="464"/>
      <c r="C357" s="464"/>
      <c r="D357" s="464"/>
      <c r="E357" s="464"/>
      <c r="F357" s="465"/>
      <c r="G357" s="465"/>
      <c r="H357" s="292"/>
      <c r="I357" s="190"/>
      <c r="J357" s="190"/>
      <c r="K357" s="190"/>
      <c r="L357" s="292"/>
      <c r="M357" s="190"/>
      <c r="N357" s="461"/>
      <c r="O357" s="461"/>
      <c r="P357" s="695"/>
      <c r="Q357" s="696"/>
      <c r="R357" s="292"/>
      <c r="S357" s="292"/>
      <c r="T357" s="697"/>
      <c r="U357" s="190"/>
      <c r="V357" s="190"/>
      <c r="W357" s="190"/>
      <c r="X357" s="190"/>
      <c r="Y357" s="190"/>
      <c r="Z357" s="190"/>
      <c r="AA357" s="190"/>
      <c r="AB357" s="190"/>
      <c r="AC357" s="190"/>
      <c r="AD357" s="190"/>
      <c r="AE357" s="190"/>
      <c r="AF357" s="190"/>
      <c r="AG357" s="190"/>
      <c r="AH357" s="190"/>
      <c r="AI357" s="190"/>
      <c r="AJ357" s="190"/>
      <c r="AK357" s="190"/>
      <c r="AL357" s="190"/>
      <c r="AM357" s="190"/>
      <c r="AN357" s="190"/>
      <c r="AO357" s="190"/>
      <c r="AP357" s="190"/>
      <c r="AQ357" s="190"/>
      <c r="AR357" s="190"/>
      <c r="AS357" s="190"/>
      <c r="AT357" s="695"/>
      <c r="AU357" s="190"/>
      <c r="AV357" s="190"/>
      <c r="AW357" s="695"/>
      <c r="AX357" s="190"/>
      <c r="AY357" s="190"/>
      <c r="AZ357" s="190"/>
      <c r="BA357" s="190"/>
      <c r="BB357" s="190"/>
      <c r="BC357" s="190"/>
      <c r="BD357" s="190"/>
      <c r="BE357" s="190"/>
      <c r="BF357" s="190"/>
      <c r="BG357" s="190"/>
      <c r="BH357" s="190"/>
      <c r="BI357" s="190"/>
      <c r="BJ357" s="190"/>
      <c r="BK357" s="292"/>
      <c r="BL357" s="462"/>
      <c r="BM357" s="462"/>
      <c r="BN357" s="599"/>
      <c r="BO357" s="292"/>
      <c r="BP357" s="292"/>
      <c r="BQ357" s="292"/>
      <c r="BR357" s="292"/>
      <c r="BS357" s="292"/>
      <c r="BT357" s="292"/>
      <c r="BU357" s="292"/>
      <c r="BV357" s="368"/>
      <c r="BW357" s="368"/>
      <c r="BX357" s="292"/>
      <c r="BY357" s="292"/>
      <c r="BZ357" s="292"/>
    </row>
    <row r="358" spans="1:78" x14ac:dyDescent="0.25">
      <c r="A358" s="464"/>
      <c r="B358" s="464"/>
      <c r="C358" s="464"/>
      <c r="D358" s="464"/>
      <c r="E358" s="464"/>
      <c r="F358" s="465"/>
      <c r="G358" s="465"/>
      <c r="H358" s="292"/>
      <c r="I358" s="190"/>
      <c r="J358" s="190"/>
      <c r="K358" s="190"/>
      <c r="L358" s="292"/>
      <c r="M358" s="190"/>
      <c r="N358" s="461"/>
      <c r="O358" s="461"/>
      <c r="P358" s="695"/>
      <c r="Q358" s="696"/>
      <c r="R358" s="292"/>
      <c r="S358" s="292"/>
      <c r="T358" s="697"/>
      <c r="U358" s="190"/>
      <c r="V358" s="190"/>
      <c r="W358" s="190"/>
      <c r="X358" s="190"/>
      <c r="Y358" s="190"/>
      <c r="Z358" s="190"/>
      <c r="AA358" s="190"/>
      <c r="AB358" s="190"/>
      <c r="AC358" s="190"/>
      <c r="AD358" s="190"/>
      <c r="AE358" s="190"/>
      <c r="AF358" s="190"/>
      <c r="AG358" s="190"/>
      <c r="AH358" s="190"/>
      <c r="AI358" s="190"/>
      <c r="AJ358" s="190"/>
      <c r="AK358" s="190"/>
      <c r="AL358" s="190"/>
      <c r="AM358" s="190"/>
      <c r="AN358" s="190"/>
      <c r="AO358" s="190"/>
      <c r="AP358" s="190"/>
      <c r="AQ358" s="190"/>
      <c r="AR358" s="190"/>
      <c r="AS358" s="190"/>
      <c r="AT358" s="695"/>
      <c r="AU358" s="190"/>
      <c r="AV358" s="190"/>
      <c r="AW358" s="695"/>
      <c r="AX358" s="190"/>
      <c r="AY358" s="190"/>
      <c r="AZ358" s="190"/>
      <c r="BA358" s="190"/>
      <c r="BB358" s="190"/>
      <c r="BC358" s="190"/>
      <c r="BD358" s="190"/>
      <c r="BE358" s="190"/>
      <c r="BF358" s="190"/>
      <c r="BG358" s="190"/>
      <c r="BH358" s="190"/>
      <c r="BI358" s="190"/>
      <c r="BJ358" s="190"/>
      <c r="BK358" s="292"/>
      <c r="BL358" s="462"/>
      <c r="BM358" s="462"/>
      <c r="BN358" s="599"/>
      <c r="BO358" s="292"/>
      <c r="BP358" s="292"/>
      <c r="BQ358" s="292"/>
      <c r="BR358" s="292"/>
      <c r="BS358" s="292"/>
      <c r="BT358" s="292"/>
      <c r="BU358" s="292"/>
      <c r="BV358" s="368"/>
      <c r="BW358" s="368"/>
      <c r="BX358" s="292"/>
      <c r="BY358" s="292"/>
      <c r="BZ358" s="292"/>
    </row>
    <row r="359" spans="1:78" x14ac:dyDescent="0.25">
      <c r="A359" s="464"/>
      <c r="B359" s="464"/>
      <c r="C359" s="464"/>
      <c r="D359" s="464"/>
      <c r="E359" s="464"/>
      <c r="F359" s="465"/>
      <c r="G359" s="465"/>
      <c r="H359" s="292"/>
      <c r="I359" s="190"/>
      <c r="J359" s="190"/>
      <c r="K359" s="190"/>
      <c r="L359" s="292"/>
      <c r="M359" s="190"/>
      <c r="N359" s="461"/>
      <c r="O359" s="461"/>
      <c r="P359" s="695"/>
      <c r="Q359" s="696"/>
      <c r="R359" s="292"/>
      <c r="S359" s="292"/>
      <c r="T359" s="697"/>
      <c r="U359" s="190"/>
      <c r="V359" s="190"/>
      <c r="W359" s="190"/>
      <c r="X359" s="190"/>
      <c r="Y359" s="190"/>
      <c r="Z359" s="190"/>
      <c r="AA359" s="190"/>
      <c r="AB359" s="190"/>
      <c r="AC359" s="190"/>
      <c r="AD359" s="190"/>
      <c r="AE359" s="190"/>
      <c r="AF359" s="190"/>
      <c r="AG359" s="190"/>
      <c r="AH359" s="190"/>
      <c r="AI359" s="190"/>
      <c r="AJ359" s="190"/>
      <c r="AK359" s="190"/>
      <c r="AL359" s="190"/>
      <c r="AM359" s="190"/>
      <c r="AN359" s="190"/>
      <c r="AO359" s="190"/>
      <c r="AP359" s="190"/>
      <c r="AQ359" s="190"/>
      <c r="AR359" s="190"/>
      <c r="AS359" s="190"/>
      <c r="AT359" s="695"/>
      <c r="AU359" s="190"/>
      <c r="AV359" s="190"/>
      <c r="AW359" s="695"/>
      <c r="AX359" s="190"/>
      <c r="AY359" s="190"/>
      <c r="AZ359" s="190"/>
      <c r="BA359" s="190"/>
      <c r="BB359" s="190"/>
      <c r="BC359" s="190"/>
      <c r="BD359" s="190"/>
      <c r="BE359" s="190"/>
      <c r="BF359" s="190"/>
      <c r="BG359" s="190"/>
      <c r="BH359" s="190"/>
      <c r="BI359" s="190"/>
      <c r="BJ359" s="190"/>
      <c r="BK359" s="292"/>
      <c r="BL359" s="462"/>
      <c r="BM359" s="462"/>
      <c r="BN359" s="599"/>
      <c r="BO359" s="292"/>
      <c r="BP359" s="292"/>
      <c r="BQ359" s="292"/>
      <c r="BR359" s="292"/>
      <c r="BS359" s="292"/>
      <c r="BT359" s="292"/>
      <c r="BU359" s="292"/>
      <c r="BV359" s="368"/>
      <c r="BW359" s="368"/>
      <c r="BX359" s="292"/>
      <c r="BY359" s="292"/>
      <c r="BZ359" s="292"/>
    </row>
    <row r="360" spans="1:78" x14ac:dyDescent="0.25">
      <c r="A360" s="464"/>
      <c r="B360" s="464"/>
      <c r="C360" s="464"/>
      <c r="D360" s="464"/>
      <c r="E360" s="464"/>
      <c r="F360" s="465"/>
      <c r="G360" s="465"/>
      <c r="H360" s="292"/>
      <c r="I360" s="190"/>
      <c r="J360" s="190"/>
      <c r="K360" s="190"/>
      <c r="L360" s="292"/>
      <c r="M360" s="190"/>
      <c r="N360" s="461"/>
      <c r="O360" s="461"/>
      <c r="P360" s="695"/>
      <c r="Q360" s="696"/>
      <c r="R360" s="292"/>
      <c r="S360" s="292"/>
      <c r="T360" s="697"/>
      <c r="U360" s="190"/>
      <c r="V360" s="190"/>
      <c r="W360" s="190"/>
      <c r="X360" s="190"/>
      <c r="Y360" s="190"/>
      <c r="Z360" s="190"/>
      <c r="AA360" s="190"/>
      <c r="AB360" s="190"/>
      <c r="AC360" s="190"/>
      <c r="AD360" s="190"/>
      <c r="AE360" s="190"/>
      <c r="AF360" s="190"/>
      <c r="AG360" s="190"/>
      <c r="AH360" s="190"/>
      <c r="AI360" s="190"/>
      <c r="AJ360" s="190"/>
      <c r="AK360" s="190"/>
      <c r="AL360" s="190"/>
      <c r="AM360" s="190"/>
      <c r="AN360" s="190"/>
      <c r="AO360" s="190"/>
      <c r="AP360" s="190"/>
      <c r="AQ360" s="190"/>
      <c r="AR360" s="190"/>
      <c r="AS360" s="190"/>
      <c r="AT360" s="695"/>
      <c r="AU360" s="190"/>
      <c r="AV360" s="190"/>
      <c r="AW360" s="695"/>
      <c r="AX360" s="190"/>
      <c r="AY360" s="190"/>
      <c r="AZ360" s="190"/>
      <c r="BA360" s="190"/>
      <c r="BB360" s="190"/>
      <c r="BC360" s="190"/>
      <c r="BD360" s="190"/>
      <c r="BE360" s="190"/>
      <c r="BF360" s="190"/>
      <c r="BG360" s="190"/>
      <c r="BH360" s="190"/>
      <c r="BI360" s="190"/>
      <c r="BJ360" s="190"/>
      <c r="BK360" s="292"/>
      <c r="BL360" s="462"/>
      <c r="BM360" s="462"/>
      <c r="BN360" s="599"/>
      <c r="BO360" s="292"/>
      <c r="BP360" s="292"/>
      <c r="BQ360" s="292"/>
      <c r="BR360" s="292"/>
      <c r="BS360" s="292"/>
      <c r="BT360" s="292"/>
      <c r="BU360" s="292"/>
      <c r="BV360" s="368"/>
      <c r="BW360" s="368"/>
      <c r="BX360" s="292"/>
      <c r="BY360" s="292"/>
      <c r="BZ360" s="292"/>
    </row>
    <row r="361" spans="1:78" x14ac:dyDescent="0.25">
      <c r="A361" s="464"/>
      <c r="B361" s="464"/>
      <c r="C361" s="464"/>
      <c r="D361" s="464"/>
      <c r="E361" s="464"/>
      <c r="F361" s="465"/>
      <c r="G361" s="465"/>
      <c r="H361" s="292"/>
      <c r="I361" s="190"/>
      <c r="J361" s="190"/>
      <c r="K361" s="190"/>
      <c r="L361" s="292"/>
      <c r="M361" s="190"/>
      <c r="N361" s="461"/>
      <c r="O361" s="461"/>
      <c r="P361" s="695"/>
      <c r="Q361" s="696"/>
      <c r="R361" s="292"/>
      <c r="S361" s="292"/>
      <c r="T361" s="697"/>
      <c r="U361" s="190"/>
      <c r="V361" s="190"/>
      <c r="W361" s="190"/>
      <c r="X361" s="190"/>
      <c r="Y361" s="190"/>
      <c r="Z361" s="190"/>
      <c r="AA361" s="190"/>
      <c r="AB361" s="190"/>
      <c r="AC361" s="190"/>
      <c r="AD361" s="190"/>
      <c r="AE361" s="190"/>
      <c r="AF361" s="190"/>
      <c r="AG361" s="190"/>
      <c r="AH361" s="190"/>
      <c r="AI361" s="190"/>
      <c r="AJ361" s="190"/>
      <c r="AK361" s="190"/>
      <c r="AL361" s="190"/>
      <c r="AM361" s="190"/>
      <c r="AN361" s="190"/>
      <c r="AO361" s="190"/>
      <c r="AP361" s="190"/>
      <c r="AQ361" s="190"/>
      <c r="AR361" s="190"/>
      <c r="AS361" s="190"/>
      <c r="AT361" s="695"/>
      <c r="AU361" s="190"/>
      <c r="AV361" s="190"/>
      <c r="AW361" s="695"/>
      <c r="AX361" s="190"/>
      <c r="AY361" s="190"/>
      <c r="AZ361" s="190"/>
      <c r="BA361" s="190"/>
      <c r="BB361" s="190"/>
      <c r="BC361" s="190"/>
      <c r="BD361" s="190"/>
      <c r="BE361" s="190"/>
      <c r="BF361" s="190"/>
      <c r="BG361" s="190"/>
      <c r="BH361" s="190"/>
      <c r="BI361" s="190"/>
      <c r="BJ361" s="190"/>
      <c r="BK361" s="292"/>
      <c r="BL361" s="462"/>
      <c r="BM361" s="462"/>
      <c r="BN361" s="599"/>
      <c r="BO361" s="292"/>
      <c r="BP361" s="292"/>
      <c r="BQ361" s="292"/>
      <c r="BR361" s="292"/>
      <c r="BS361" s="292"/>
      <c r="BT361" s="292"/>
      <c r="BU361" s="292"/>
      <c r="BV361" s="368"/>
      <c r="BW361" s="368"/>
      <c r="BX361" s="292"/>
      <c r="BY361" s="292"/>
      <c r="BZ361" s="292"/>
    </row>
    <row r="362" spans="1:78" x14ac:dyDescent="0.25">
      <c r="A362" s="464"/>
      <c r="B362" s="464"/>
      <c r="C362" s="464"/>
      <c r="D362" s="464"/>
      <c r="E362" s="464"/>
      <c r="F362" s="465"/>
      <c r="G362" s="465"/>
      <c r="H362" s="292"/>
      <c r="I362" s="190"/>
      <c r="J362" s="190"/>
      <c r="K362" s="190"/>
      <c r="L362" s="292"/>
      <c r="M362" s="190"/>
      <c r="N362" s="461"/>
      <c r="O362" s="461"/>
      <c r="P362" s="695"/>
      <c r="Q362" s="696"/>
      <c r="R362" s="292"/>
      <c r="S362" s="292"/>
      <c r="T362" s="697"/>
      <c r="U362" s="190"/>
      <c r="V362" s="190"/>
      <c r="W362" s="190"/>
      <c r="X362" s="190"/>
      <c r="Y362" s="190"/>
      <c r="Z362" s="190"/>
      <c r="AA362" s="190"/>
      <c r="AB362" s="190"/>
      <c r="AC362" s="190"/>
      <c r="AD362" s="190"/>
      <c r="AE362" s="190"/>
      <c r="AF362" s="190"/>
      <c r="AG362" s="190"/>
      <c r="AH362" s="190"/>
      <c r="AI362" s="190"/>
      <c r="AJ362" s="190"/>
      <c r="AK362" s="190"/>
      <c r="AL362" s="190"/>
      <c r="AM362" s="190"/>
      <c r="AN362" s="190"/>
      <c r="AO362" s="190"/>
      <c r="AP362" s="190"/>
      <c r="AQ362" s="190"/>
      <c r="AR362" s="190"/>
      <c r="AS362" s="190"/>
      <c r="AT362" s="695"/>
      <c r="AU362" s="190"/>
      <c r="AV362" s="190"/>
      <c r="AW362" s="695"/>
      <c r="AX362" s="190"/>
      <c r="AY362" s="190"/>
      <c r="AZ362" s="190"/>
      <c r="BA362" s="190"/>
      <c r="BB362" s="190"/>
      <c r="BC362" s="190"/>
      <c r="BD362" s="190"/>
      <c r="BE362" s="190"/>
      <c r="BF362" s="190"/>
      <c r="BG362" s="190"/>
      <c r="BH362" s="190"/>
      <c r="BI362" s="190"/>
      <c r="BJ362" s="190"/>
      <c r="BK362" s="292"/>
      <c r="BL362" s="462"/>
      <c r="BM362" s="462"/>
      <c r="BN362" s="599"/>
      <c r="BO362" s="292"/>
      <c r="BP362" s="292"/>
      <c r="BQ362" s="292"/>
      <c r="BR362" s="292"/>
      <c r="BS362" s="292"/>
      <c r="BT362" s="292"/>
      <c r="BU362" s="292"/>
      <c r="BV362" s="368"/>
      <c r="BW362" s="368"/>
      <c r="BX362" s="292"/>
      <c r="BY362" s="292"/>
      <c r="BZ362" s="292"/>
    </row>
    <row r="363" spans="1:78" x14ac:dyDescent="0.25">
      <c r="A363" s="464"/>
      <c r="B363" s="464"/>
      <c r="C363" s="464"/>
      <c r="D363" s="464"/>
      <c r="E363" s="464"/>
      <c r="F363" s="465"/>
      <c r="G363" s="465"/>
      <c r="H363" s="292"/>
      <c r="I363" s="190"/>
      <c r="J363" s="190"/>
      <c r="K363" s="190"/>
      <c r="L363" s="292"/>
      <c r="M363" s="190"/>
      <c r="N363" s="461"/>
      <c r="O363" s="461"/>
      <c r="P363" s="695"/>
      <c r="Q363" s="696"/>
      <c r="R363" s="292"/>
      <c r="S363" s="292"/>
      <c r="T363" s="697"/>
      <c r="U363" s="190"/>
      <c r="V363" s="190"/>
      <c r="W363" s="190"/>
      <c r="X363" s="190"/>
      <c r="Y363" s="190"/>
      <c r="Z363" s="190"/>
      <c r="AA363" s="190"/>
      <c r="AB363" s="190"/>
      <c r="AC363" s="190"/>
      <c r="AD363" s="190"/>
      <c r="AE363" s="190"/>
      <c r="AF363" s="190"/>
      <c r="AG363" s="190"/>
      <c r="AH363" s="190"/>
      <c r="AI363" s="190"/>
      <c r="AJ363" s="190"/>
      <c r="AK363" s="190"/>
      <c r="AL363" s="190"/>
      <c r="AM363" s="190"/>
      <c r="AN363" s="190"/>
      <c r="AO363" s="190"/>
      <c r="AP363" s="190"/>
      <c r="AQ363" s="190"/>
      <c r="AR363" s="190"/>
      <c r="AS363" s="190"/>
      <c r="AT363" s="695"/>
      <c r="AU363" s="190"/>
      <c r="AV363" s="190"/>
      <c r="AW363" s="695"/>
      <c r="AX363" s="190"/>
      <c r="AY363" s="190"/>
      <c r="AZ363" s="190"/>
      <c r="BA363" s="190"/>
      <c r="BB363" s="190"/>
      <c r="BC363" s="190"/>
      <c r="BD363" s="190"/>
      <c r="BE363" s="190"/>
      <c r="BF363" s="190"/>
      <c r="BG363" s="190"/>
      <c r="BH363" s="190"/>
      <c r="BI363" s="190"/>
      <c r="BJ363" s="190"/>
      <c r="BK363" s="292"/>
      <c r="BL363" s="462"/>
      <c r="BM363" s="462"/>
      <c r="BN363" s="599"/>
      <c r="BO363" s="292"/>
      <c r="BP363" s="292"/>
      <c r="BQ363" s="292"/>
      <c r="BR363" s="292"/>
      <c r="BS363" s="292"/>
      <c r="BT363" s="292"/>
      <c r="BU363" s="292"/>
      <c r="BV363" s="368"/>
      <c r="BW363" s="368"/>
      <c r="BX363" s="292"/>
      <c r="BY363" s="292"/>
      <c r="BZ363" s="292"/>
    </row>
    <row r="364" spans="1:78" x14ac:dyDescent="0.25">
      <c r="A364" s="464"/>
      <c r="B364" s="464"/>
      <c r="C364" s="464"/>
      <c r="D364" s="464"/>
      <c r="E364" s="464"/>
      <c r="F364" s="465"/>
      <c r="G364" s="465"/>
      <c r="H364" s="292"/>
      <c r="I364" s="190"/>
      <c r="J364" s="190"/>
      <c r="K364" s="190"/>
      <c r="L364" s="292"/>
      <c r="M364" s="190"/>
      <c r="N364" s="461"/>
      <c r="O364" s="461"/>
      <c r="P364" s="695"/>
      <c r="Q364" s="696"/>
      <c r="R364" s="292"/>
      <c r="S364" s="292"/>
      <c r="T364" s="697"/>
      <c r="U364" s="190"/>
      <c r="V364" s="190"/>
      <c r="W364" s="190"/>
      <c r="X364" s="190"/>
      <c r="Y364" s="190"/>
      <c r="Z364" s="190"/>
      <c r="AA364" s="190"/>
      <c r="AB364" s="190"/>
      <c r="AC364" s="190"/>
      <c r="AD364" s="190"/>
      <c r="AE364" s="190"/>
      <c r="AF364" s="190"/>
      <c r="AG364" s="190"/>
      <c r="AH364" s="190"/>
      <c r="AI364" s="190"/>
      <c r="AJ364" s="190"/>
      <c r="AK364" s="190"/>
      <c r="AL364" s="190"/>
      <c r="AM364" s="190"/>
      <c r="AN364" s="190"/>
      <c r="AO364" s="190"/>
      <c r="AP364" s="190"/>
      <c r="AQ364" s="190"/>
      <c r="AR364" s="190"/>
      <c r="AS364" s="190"/>
      <c r="AT364" s="695"/>
      <c r="AU364" s="190"/>
      <c r="AV364" s="190"/>
      <c r="AW364" s="695"/>
      <c r="AX364" s="190"/>
      <c r="AY364" s="190"/>
      <c r="AZ364" s="190"/>
      <c r="BA364" s="190"/>
      <c r="BB364" s="190"/>
      <c r="BC364" s="190"/>
      <c r="BD364" s="190"/>
      <c r="BE364" s="190"/>
      <c r="BF364" s="190"/>
      <c r="BG364" s="190"/>
      <c r="BH364" s="190"/>
      <c r="BI364" s="190"/>
      <c r="BJ364" s="190"/>
      <c r="BK364" s="292"/>
      <c r="BL364" s="462"/>
      <c r="BM364" s="462"/>
      <c r="BN364" s="599"/>
      <c r="BO364" s="292"/>
      <c r="BP364" s="292"/>
      <c r="BQ364" s="292"/>
      <c r="BR364" s="292"/>
      <c r="BS364" s="292"/>
      <c r="BT364" s="292"/>
      <c r="BU364" s="292"/>
      <c r="BV364" s="368"/>
      <c r="BW364" s="368"/>
      <c r="BX364" s="292"/>
      <c r="BY364" s="292"/>
      <c r="BZ364" s="292"/>
    </row>
    <row r="365" spans="1:78" x14ac:dyDescent="0.25">
      <c r="A365" s="464"/>
      <c r="B365" s="464"/>
      <c r="C365" s="464"/>
      <c r="D365" s="464"/>
      <c r="E365" s="464"/>
      <c r="F365" s="465"/>
      <c r="G365" s="465"/>
      <c r="H365" s="292"/>
      <c r="I365" s="190"/>
      <c r="J365" s="190"/>
      <c r="K365" s="190"/>
      <c r="L365" s="292"/>
      <c r="M365" s="190"/>
      <c r="N365" s="461"/>
      <c r="O365" s="461"/>
      <c r="P365" s="695"/>
      <c r="Q365" s="696"/>
      <c r="R365" s="292"/>
      <c r="S365" s="292"/>
      <c r="T365" s="697"/>
      <c r="U365" s="190"/>
      <c r="V365" s="190"/>
      <c r="W365" s="190"/>
      <c r="X365" s="190"/>
      <c r="Y365" s="190"/>
      <c r="Z365" s="190"/>
      <c r="AA365" s="190"/>
      <c r="AB365" s="190"/>
      <c r="AC365" s="190"/>
      <c r="AD365" s="190"/>
      <c r="AE365" s="190"/>
      <c r="AF365" s="190"/>
      <c r="AG365" s="190"/>
      <c r="AH365" s="190"/>
      <c r="AI365" s="190"/>
      <c r="AJ365" s="190"/>
      <c r="AK365" s="190"/>
      <c r="AL365" s="190"/>
      <c r="AM365" s="190"/>
      <c r="AN365" s="190"/>
      <c r="AO365" s="190"/>
      <c r="AP365" s="190"/>
      <c r="AQ365" s="190"/>
      <c r="AR365" s="190"/>
      <c r="AS365" s="190"/>
      <c r="AT365" s="695"/>
      <c r="AU365" s="190"/>
      <c r="AV365" s="190"/>
      <c r="AW365" s="695"/>
      <c r="AX365" s="190"/>
      <c r="AY365" s="190"/>
      <c r="AZ365" s="190"/>
      <c r="BA365" s="190"/>
      <c r="BB365" s="190"/>
      <c r="BC365" s="190"/>
      <c r="BD365" s="190"/>
      <c r="BE365" s="190"/>
      <c r="BF365" s="190"/>
      <c r="BG365" s="190"/>
      <c r="BH365" s="190"/>
      <c r="BI365" s="190"/>
      <c r="BJ365" s="190"/>
      <c r="BK365" s="292"/>
      <c r="BL365" s="462"/>
      <c r="BM365" s="462"/>
      <c r="BN365" s="599"/>
      <c r="BO365" s="292"/>
      <c r="BP365" s="292"/>
      <c r="BQ365" s="292"/>
      <c r="BR365" s="292"/>
      <c r="BS365" s="292"/>
      <c r="BT365" s="292"/>
      <c r="BU365" s="292"/>
      <c r="BV365" s="368"/>
      <c r="BW365" s="368"/>
      <c r="BX365" s="292"/>
      <c r="BY365" s="292"/>
      <c r="BZ365" s="292"/>
    </row>
    <row r="366" spans="1:78" x14ac:dyDescent="0.25">
      <c r="A366" s="464"/>
      <c r="B366" s="464"/>
      <c r="C366" s="464"/>
      <c r="D366" s="464"/>
      <c r="E366" s="464"/>
      <c r="F366" s="465"/>
      <c r="G366" s="465"/>
      <c r="H366" s="292"/>
      <c r="I366" s="190"/>
      <c r="J366" s="190"/>
      <c r="K366" s="190"/>
      <c r="L366" s="292"/>
      <c r="M366" s="190"/>
      <c r="N366" s="461"/>
      <c r="O366" s="461"/>
      <c r="P366" s="695"/>
      <c r="Q366" s="696"/>
      <c r="R366" s="292"/>
      <c r="S366" s="292"/>
      <c r="T366" s="697"/>
      <c r="U366" s="190"/>
      <c r="V366" s="190"/>
      <c r="W366" s="190"/>
      <c r="X366" s="190"/>
      <c r="Y366" s="190"/>
      <c r="Z366" s="190"/>
      <c r="AA366" s="190"/>
      <c r="AB366" s="190"/>
      <c r="AC366" s="190"/>
      <c r="AD366" s="190"/>
      <c r="AE366" s="190"/>
      <c r="AF366" s="190"/>
      <c r="AG366" s="190"/>
      <c r="AH366" s="190"/>
      <c r="AI366" s="190"/>
      <c r="AJ366" s="190"/>
      <c r="AK366" s="190"/>
      <c r="AL366" s="190"/>
      <c r="AM366" s="190"/>
      <c r="AN366" s="190"/>
      <c r="AO366" s="190"/>
      <c r="AP366" s="190"/>
      <c r="AQ366" s="190"/>
      <c r="AR366" s="190"/>
      <c r="AS366" s="190"/>
      <c r="AT366" s="695"/>
      <c r="AU366" s="190"/>
      <c r="AV366" s="190"/>
      <c r="AW366" s="695"/>
      <c r="AX366" s="190"/>
      <c r="AY366" s="190"/>
      <c r="AZ366" s="190"/>
      <c r="BA366" s="190"/>
      <c r="BB366" s="190"/>
      <c r="BC366" s="190"/>
      <c r="BD366" s="190"/>
      <c r="BE366" s="190"/>
      <c r="BF366" s="190"/>
      <c r="BG366" s="190"/>
      <c r="BH366" s="190"/>
      <c r="BI366" s="190"/>
      <c r="BJ366" s="190"/>
      <c r="BK366" s="292"/>
      <c r="BL366" s="462"/>
      <c r="BM366" s="462"/>
      <c r="BN366" s="599"/>
      <c r="BO366" s="292"/>
      <c r="BP366" s="292"/>
      <c r="BQ366" s="292"/>
      <c r="BR366" s="292"/>
      <c r="BS366" s="292"/>
      <c r="BT366" s="292"/>
      <c r="BU366" s="292"/>
      <c r="BV366" s="368"/>
      <c r="BW366" s="368"/>
      <c r="BX366" s="292"/>
      <c r="BY366" s="292"/>
      <c r="BZ366" s="292"/>
    </row>
    <row r="367" spans="1:78" x14ac:dyDescent="0.25">
      <c r="A367" s="464"/>
      <c r="B367" s="464"/>
      <c r="C367" s="464"/>
      <c r="D367" s="464"/>
      <c r="E367" s="464"/>
      <c r="F367" s="465"/>
      <c r="G367" s="465"/>
      <c r="H367" s="292"/>
      <c r="I367" s="190"/>
      <c r="J367" s="190"/>
      <c r="K367" s="190"/>
      <c r="L367" s="292"/>
      <c r="M367" s="190"/>
      <c r="N367" s="461"/>
      <c r="O367" s="461"/>
      <c r="P367" s="695"/>
      <c r="Q367" s="696"/>
      <c r="R367" s="292"/>
      <c r="S367" s="292"/>
      <c r="T367" s="697"/>
      <c r="U367" s="190"/>
      <c r="V367" s="190"/>
      <c r="W367" s="190"/>
      <c r="X367" s="190"/>
      <c r="Y367" s="190"/>
      <c r="Z367" s="190"/>
      <c r="AA367" s="190"/>
      <c r="AB367" s="190"/>
      <c r="AC367" s="190"/>
      <c r="AD367" s="190"/>
      <c r="AE367" s="190"/>
      <c r="AF367" s="190"/>
      <c r="AG367" s="190"/>
      <c r="AH367" s="190"/>
      <c r="AI367" s="190"/>
      <c r="AJ367" s="190"/>
      <c r="AK367" s="190"/>
      <c r="AL367" s="190"/>
      <c r="AM367" s="190"/>
      <c r="AN367" s="190"/>
      <c r="AO367" s="190"/>
      <c r="AP367" s="190"/>
      <c r="AQ367" s="190"/>
      <c r="AR367" s="190"/>
      <c r="AS367" s="190"/>
      <c r="AT367" s="695"/>
      <c r="AU367" s="190"/>
      <c r="AV367" s="190"/>
      <c r="AW367" s="695"/>
      <c r="AX367" s="190"/>
      <c r="AY367" s="190"/>
      <c r="AZ367" s="190"/>
      <c r="BA367" s="190"/>
      <c r="BB367" s="190"/>
      <c r="BC367" s="190"/>
      <c r="BD367" s="190"/>
      <c r="BE367" s="190"/>
      <c r="BF367" s="190"/>
      <c r="BG367" s="190"/>
      <c r="BH367" s="190"/>
      <c r="BI367" s="190"/>
      <c r="BJ367" s="190"/>
      <c r="BK367" s="292"/>
      <c r="BL367" s="462"/>
      <c r="BM367" s="462"/>
      <c r="BN367" s="599"/>
      <c r="BO367" s="292"/>
      <c r="BP367" s="292"/>
      <c r="BQ367" s="292"/>
      <c r="BR367" s="292"/>
      <c r="BS367" s="292"/>
      <c r="BT367" s="292"/>
      <c r="BU367" s="292"/>
      <c r="BV367" s="368"/>
      <c r="BW367" s="368"/>
      <c r="BX367" s="292"/>
      <c r="BY367" s="292"/>
      <c r="BZ367" s="292"/>
    </row>
    <row r="368" spans="1:78" x14ac:dyDescent="0.25">
      <c r="A368" s="464"/>
      <c r="B368" s="464"/>
      <c r="C368" s="464"/>
      <c r="D368" s="464"/>
      <c r="E368" s="464"/>
      <c r="F368" s="465"/>
      <c r="G368" s="465"/>
      <c r="H368" s="292"/>
      <c r="I368" s="190"/>
      <c r="J368" s="190"/>
      <c r="K368" s="190"/>
      <c r="L368" s="292"/>
      <c r="M368" s="190"/>
      <c r="N368" s="461"/>
      <c r="O368" s="461"/>
      <c r="P368" s="695"/>
      <c r="Q368" s="696"/>
      <c r="R368" s="292"/>
      <c r="S368" s="292"/>
      <c r="T368" s="697"/>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695"/>
      <c r="AU368" s="190"/>
      <c r="AV368" s="190"/>
      <c r="AW368" s="695"/>
      <c r="AX368" s="190"/>
      <c r="AY368" s="190"/>
      <c r="AZ368" s="190"/>
      <c r="BA368" s="190"/>
      <c r="BB368" s="190"/>
      <c r="BC368" s="190"/>
      <c r="BD368" s="190"/>
      <c r="BE368" s="190"/>
      <c r="BF368" s="190"/>
      <c r="BG368" s="190"/>
      <c r="BH368" s="190"/>
      <c r="BI368" s="190"/>
      <c r="BJ368" s="190"/>
      <c r="BK368" s="292"/>
      <c r="BL368" s="462"/>
      <c r="BM368" s="462"/>
      <c r="BN368" s="599"/>
      <c r="BO368" s="292"/>
      <c r="BP368" s="292"/>
      <c r="BQ368" s="292"/>
      <c r="BR368" s="292"/>
      <c r="BS368" s="292"/>
      <c r="BT368" s="292"/>
      <c r="BU368" s="292"/>
      <c r="BV368" s="368"/>
      <c r="BW368" s="368"/>
      <c r="BX368" s="292"/>
      <c r="BY368" s="292"/>
      <c r="BZ368" s="292"/>
    </row>
    <row r="369" spans="1:78" x14ac:dyDescent="0.25">
      <c r="A369" s="464"/>
      <c r="B369" s="464"/>
      <c r="C369" s="464"/>
      <c r="D369" s="464"/>
      <c r="E369" s="464"/>
      <c r="F369" s="465"/>
      <c r="G369" s="465"/>
      <c r="H369" s="292"/>
      <c r="I369" s="190"/>
      <c r="J369" s="190"/>
      <c r="K369" s="190"/>
      <c r="L369" s="292"/>
      <c r="M369" s="190"/>
      <c r="N369" s="461"/>
      <c r="O369" s="461"/>
      <c r="P369" s="695"/>
      <c r="Q369" s="696"/>
      <c r="R369" s="292"/>
      <c r="S369" s="292"/>
      <c r="T369" s="697"/>
      <c r="U369" s="190"/>
      <c r="V369" s="190"/>
      <c r="W369" s="190"/>
      <c r="X369" s="190"/>
      <c r="Y369" s="190"/>
      <c r="Z369" s="190"/>
      <c r="AA369" s="190"/>
      <c r="AB369" s="190"/>
      <c r="AC369" s="190"/>
      <c r="AD369" s="190"/>
      <c r="AE369" s="190"/>
      <c r="AF369" s="190"/>
      <c r="AG369" s="190"/>
      <c r="AH369" s="190"/>
      <c r="AI369" s="190"/>
      <c r="AJ369" s="190"/>
      <c r="AK369" s="190"/>
      <c r="AL369" s="190"/>
      <c r="AM369" s="190"/>
      <c r="AN369" s="190"/>
      <c r="AO369" s="190"/>
      <c r="AP369" s="190"/>
      <c r="AQ369" s="190"/>
      <c r="AR369" s="190"/>
      <c r="AS369" s="190"/>
      <c r="AT369" s="695"/>
      <c r="AU369" s="190"/>
      <c r="AV369" s="190"/>
      <c r="AW369" s="695"/>
      <c r="AX369" s="190"/>
      <c r="AY369" s="190"/>
      <c r="AZ369" s="190"/>
      <c r="BA369" s="190"/>
      <c r="BB369" s="190"/>
      <c r="BC369" s="190"/>
      <c r="BD369" s="190"/>
      <c r="BE369" s="190"/>
      <c r="BF369" s="190"/>
      <c r="BG369" s="190"/>
      <c r="BH369" s="190"/>
      <c r="BI369" s="190"/>
      <c r="BJ369" s="190"/>
      <c r="BK369" s="292"/>
      <c r="BL369" s="462"/>
      <c r="BM369" s="462"/>
      <c r="BN369" s="599"/>
      <c r="BO369" s="292"/>
      <c r="BP369" s="292"/>
      <c r="BQ369" s="292"/>
      <c r="BR369" s="292"/>
      <c r="BS369" s="292"/>
      <c r="BT369" s="292"/>
      <c r="BU369" s="292"/>
      <c r="BV369" s="368"/>
      <c r="BW369" s="368"/>
      <c r="BX369" s="292"/>
      <c r="BY369" s="292"/>
      <c r="BZ369" s="292"/>
    </row>
    <row r="370" spans="1:78" x14ac:dyDescent="0.25">
      <c r="A370" s="464"/>
      <c r="B370" s="464"/>
      <c r="C370" s="464"/>
      <c r="D370" s="464"/>
      <c r="E370" s="464"/>
      <c r="F370" s="465"/>
      <c r="G370" s="465"/>
      <c r="H370" s="292"/>
      <c r="I370" s="190"/>
      <c r="J370" s="190"/>
      <c r="K370" s="190"/>
      <c r="L370" s="292"/>
      <c r="M370" s="190"/>
      <c r="N370" s="461"/>
      <c r="O370" s="461"/>
      <c r="P370" s="695"/>
      <c r="Q370" s="696"/>
      <c r="R370" s="292"/>
      <c r="S370" s="292"/>
      <c r="T370" s="697"/>
      <c r="U370" s="190"/>
      <c r="V370" s="190"/>
      <c r="W370" s="190"/>
      <c r="X370" s="190"/>
      <c r="Y370" s="190"/>
      <c r="Z370" s="190"/>
      <c r="AA370" s="190"/>
      <c r="AB370" s="190"/>
      <c r="AC370" s="190"/>
      <c r="AD370" s="190"/>
      <c r="AE370" s="190"/>
      <c r="AF370" s="190"/>
      <c r="AG370" s="190"/>
      <c r="AH370" s="190"/>
      <c r="AI370" s="190"/>
      <c r="AJ370" s="190"/>
      <c r="AK370" s="190"/>
      <c r="AL370" s="190"/>
      <c r="AM370" s="190"/>
      <c r="AN370" s="190"/>
      <c r="AO370" s="190"/>
      <c r="AP370" s="190"/>
      <c r="AQ370" s="190"/>
      <c r="AR370" s="190"/>
      <c r="AS370" s="190"/>
      <c r="AT370" s="695"/>
      <c r="AU370" s="190"/>
      <c r="AV370" s="190"/>
      <c r="AW370" s="695"/>
      <c r="AX370" s="190"/>
      <c r="AY370" s="190"/>
      <c r="AZ370" s="190"/>
      <c r="BA370" s="190"/>
      <c r="BB370" s="190"/>
      <c r="BC370" s="190"/>
      <c r="BD370" s="190"/>
      <c r="BE370" s="190"/>
      <c r="BF370" s="190"/>
      <c r="BG370" s="190"/>
      <c r="BH370" s="190"/>
      <c r="BI370" s="190"/>
      <c r="BJ370" s="190"/>
      <c r="BK370" s="292"/>
      <c r="BL370" s="462"/>
      <c r="BM370" s="462"/>
      <c r="BN370" s="599"/>
      <c r="BO370" s="292"/>
      <c r="BP370" s="292"/>
      <c r="BQ370" s="292"/>
      <c r="BR370" s="292"/>
      <c r="BS370" s="292"/>
      <c r="BT370" s="292"/>
      <c r="BU370" s="292"/>
      <c r="BV370" s="368"/>
      <c r="BW370" s="368"/>
      <c r="BX370" s="292"/>
      <c r="BY370" s="292"/>
      <c r="BZ370" s="292"/>
    </row>
    <row r="371" spans="1:78" x14ac:dyDescent="0.25">
      <c r="A371" s="464"/>
      <c r="B371" s="464"/>
      <c r="C371" s="464"/>
      <c r="D371" s="464"/>
      <c r="E371" s="464"/>
      <c r="F371" s="465"/>
      <c r="G371" s="465"/>
      <c r="H371" s="292"/>
      <c r="I371" s="190"/>
      <c r="J371" s="190"/>
      <c r="K371" s="190"/>
      <c r="L371" s="292"/>
      <c r="M371" s="190"/>
      <c r="N371" s="461"/>
      <c r="O371" s="461"/>
      <c r="P371" s="695"/>
      <c r="Q371" s="696"/>
      <c r="R371" s="292"/>
      <c r="S371" s="292"/>
      <c r="T371" s="697"/>
      <c r="U371" s="190"/>
      <c r="V371" s="190"/>
      <c r="W371" s="190"/>
      <c r="X371" s="190"/>
      <c r="Y371" s="190"/>
      <c r="Z371" s="190"/>
      <c r="AA371" s="190"/>
      <c r="AB371" s="190"/>
      <c r="AC371" s="190"/>
      <c r="AD371" s="190"/>
      <c r="AE371" s="190"/>
      <c r="AF371" s="190"/>
      <c r="AG371" s="190"/>
      <c r="AH371" s="190"/>
      <c r="AI371" s="190"/>
      <c r="AJ371" s="190"/>
      <c r="AK371" s="190"/>
      <c r="AL371" s="190"/>
      <c r="AM371" s="190"/>
      <c r="AN371" s="190"/>
      <c r="AO371" s="190"/>
      <c r="AP371" s="190"/>
      <c r="AQ371" s="190"/>
      <c r="AR371" s="190"/>
      <c r="AS371" s="190"/>
      <c r="AT371" s="695"/>
      <c r="AU371" s="190"/>
      <c r="AV371" s="190"/>
      <c r="AW371" s="695"/>
      <c r="AX371" s="190"/>
      <c r="AY371" s="190"/>
      <c r="AZ371" s="190"/>
      <c r="BA371" s="190"/>
      <c r="BB371" s="190"/>
      <c r="BC371" s="190"/>
      <c r="BD371" s="190"/>
      <c r="BE371" s="190"/>
      <c r="BF371" s="190"/>
      <c r="BG371" s="190"/>
      <c r="BH371" s="190"/>
      <c r="BI371" s="190"/>
      <c r="BJ371" s="190"/>
      <c r="BK371" s="292"/>
      <c r="BL371" s="462"/>
      <c r="BM371" s="462"/>
      <c r="BN371" s="599"/>
      <c r="BO371" s="292"/>
      <c r="BP371" s="292"/>
      <c r="BQ371" s="292"/>
      <c r="BR371" s="292"/>
      <c r="BS371" s="292"/>
      <c r="BT371" s="292"/>
      <c r="BU371" s="292"/>
      <c r="BV371" s="368"/>
      <c r="BW371" s="368"/>
      <c r="BX371" s="292"/>
      <c r="BY371" s="292"/>
      <c r="BZ371" s="292"/>
    </row>
    <row r="372" spans="1:78" x14ac:dyDescent="0.25">
      <c r="A372" s="464"/>
      <c r="B372" s="464"/>
      <c r="C372" s="464"/>
      <c r="D372" s="464"/>
      <c r="E372" s="464"/>
      <c r="F372" s="465"/>
      <c r="G372" s="465"/>
      <c r="H372" s="292"/>
      <c r="I372" s="190"/>
      <c r="J372" s="190"/>
      <c r="K372" s="190"/>
      <c r="L372" s="292"/>
      <c r="M372" s="190"/>
      <c r="N372" s="461"/>
      <c r="O372" s="461"/>
      <c r="P372" s="695"/>
      <c r="Q372" s="696"/>
      <c r="R372" s="292"/>
      <c r="S372" s="292"/>
      <c r="T372" s="697"/>
      <c r="U372" s="190"/>
      <c r="V372" s="190"/>
      <c r="W372" s="190"/>
      <c r="X372" s="190"/>
      <c r="Y372" s="190"/>
      <c r="Z372" s="190"/>
      <c r="AA372" s="190"/>
      <c r="AB372" s="190"/>
      <c r="AC372" s="190"/>
      <c r="AD372" s="190"/>
      <c r="AE372" s="190"/>
      <c r="AF372" s="190"/>
      <c r="AG372" s="190"/>
      <c r="AH372" s="190"/>
      <c r="AI372" s="190"/>
      <c r="AJ372" s="190"/>
      <c r="AK372" s="190"/>
      <c r="AL372" s="190"/>
      <c r="AM372" s="190"/>
      <c r="AN372" s="190"/>
      <c r="AO372" s="190"/>
      <c r="AP372" s="190"/>
      <c r="AQ372" s="190"/>
      <c r="AR372" s="190"/>
      <c r="AS372" s="190"/>
      <c r="AT372" s="695"/>
      <c r="AU372" s="190"/>
      <c r="AV372" s="190"/>
      <c r="AW372" s="695"/>
      <c r="AX372" s="190"/>
      <c r="AY372" s="190"/>
      <c r="AZ372" s="190"/>
      <c r="BA372" s="190"/>
      <c r="BB372" s="190"/>
      <c r="BC372" s="190"/>
      <c r="BD372" s="190"/>
      <c r="BE372" s="190"/>
      <c r="BF372" s="190"/>
      <c r="BG372" s="190"/>
      <c r="BH372" s="190"/>
      <c r="BI372" s="190"/>
      <c r="BJ372" s="190"/>
      <c r="BK372" s="292"/>
      <c r="BL372" s="462"/>
      <c r="BM372" s="462"/>
      <c r="BN372" s="599"/>
      <c r="BO372" s="292"/>
      <c r="BP372" s="292"/>
      <c r="BQ372" s="292"/>
      <c r="BR372" s="292"/>
      <c r="BS372" s="292"/>
      <c r="BT372" s="292"/>
      <c r="BU372" s="292"/>
      <c r="BV372" s="368"/>
      <c r="BW372" s="368"/>
      <c r="BX372" s="292"/>
      <c r="BY372" s="292"/>
      <c r="BZ372" s="292"/>
    </row>
    <row r="373" spans="1:78" x14ac:dyDescent="0.25">
      <c r="A373" s="464"/>
      <c r="B373" s="464"/>
      <c r="C373" s="464"/>
      <c r="D373" s="464"/>
      <c r="E373" s="464"/>
      <c r="F373" s="465"/>
      <c r="G373" s="465"/>
      <c r="H373" s="292"/>
      <c r="I373" s="190"/>
      <c r="J373" s="190"/>
      <c r="K373" s="190"/>
      <c r="L373" s="292"/>
      <c r="M373" s="190"/>
      <c r="N373" s="461"/>
      <c r="O373" s="461"/>
      <c r="P373" s="695"/>
      <c r="Q373" s="696"/>
      <c r="R373" s="292"/>
      <c r="S373" s="292"/>
      <c r="T373" s="697"/>
      <c r="U373" s="190"/>
      <c r="V373" s="190"/>
      <c r="W373" s="190"/>
      <c r="X373" s="190"/>
      <c r="Y373" s="190"/>
      <c r="Z373" s="190"/>
      <c r="AA373" s="190"/>
      <c r="AB373" s="190"/>
      <c r="AC373" s="190"/>
      <c r="AD373" s="190"/>
      <c r="AE373" s="190"/>
      <c r="AF373" s="190"/>
      <c r="AG373" s="190"/>
      <c r="AH373" s="190"/>
      <c r="AI373" s="190"/>
      <c r="AJ373" s="190"/>
      <c r="AK373" s="190"/>
      <c r="AL373" s="190"/>
      <c r="AM373" s="190"/>
      <c r="AN373" s="190"/>
      <c r="AO373" s="190"/>
      <c r="AP373" s="190"/>
      <c r="AQ373" s="190"/>
      <c r="AR373" s="190"/>
      <c r="AS373" s="190"/>
      <c r="AT373" s="695"/>
      <c r="AU373" s="190"/>
      <c r="AV373" s="190"/>
      <c r="AW373" s="695"/>
      <c r="AX373" s="190"/>
      <c r="AY373" s="190"/>
      <c r="AZ373" s="190"/>
      <c r="BA373" s="190"/>
      <c r="BB373" s="190"/>
      <c r="BC373" s="190"/>
      <c r="BD373" s="190"/>
      <c r="BE373" s="190"/>
      <c r="BF373" s="190"/>
      <c r="BG373" s="190"/>
      <c r="BH373" s="190"/>
      <c r="BI373" s="190"/>
      <c r="BJ373" s="190"/>
      <c r="BK373" s="292"/>
      <c r="BL373" s="462"/>
      <c r="BM373" s="462"/>
      <c r="BN373" s="599"/>
      <c r="BO373" s="292"/>
      <c r="BP373" s="292"/>
      <c r="BQ373" s="292"/>
      <c r="BR373" s="292"/>
      <c r="BS373" s="292"/>
      <c r="BT373" s="292"/>
      <c r="BU373" s="292"/>
      <c r="BV373" s="368"/>
      <c r="BW373" s="368"/>
      <c r="BX373" s="292"/>
      <c r="BY373" s="292"/>
      <c r="BZ373" s="292"/>
    </row>
    <row r="374" spans="1:78" x14ac:dyDescent="0.25">
      <c r="A374" s="464"/>
      <c r="B374" s="464"/>
      <c r="C374" s="464"/>
      <c r="D374" s="464"/>
      <c r="E374" s="464"/>
      <c r="F374" s="465"/>
      <c r="G374" s="465"/>
      <c r="H374" s="292"/>
      <c r="I374" s="190"/>
      <c r="J374" s="190"/>
      <c r="K374" s="190"/>
      <c r="L374" s="292"/>
      <c r="M374" s="190"/>
      <c r="N374" s="461"/>
      <c r="O374" s="461"/>
      <c r="P374" s="695"/>
      <c r="Q374" s="696"/>
      <c r="R374" s="292"/>
      <c r="S374" s="292"/>
      <c r="T374" s="697"/>
      <c r="U374" s="190"/>
      <c r="V374" s="190"/>
      <c r="W374" s="190"/>
      <c r="X374" s="190"/>
      <c r="Y374" s="190"/>
      <c r="Z374" s="190"/>
      <c r="AA374" s="190"/>
      <c r="AB374" s="190"/>
      <c r="AC374" s="190"/>
      <c r="AD374" s="190"/>
      <c r="AE374" s="190"/>
      <c r="AF374" s="190"/>
      <c r="AG374" s="190"/>
      <c r="AH374" s="190"/>
      <c r="AI374" s="190"/>
      <c r="AJ374" s="190"/>
      <c r="AK374" s="190"/>
      <c r="AL374" s="190"/>
      <c r="AM374" s="190"/>
      <c r="AN374" s="190"/>
      <c r="AO374" s="190"/>
      <c r="AP374" s="190"/>
      <c r="AQ374" s="190"/>
      <c r="AR374" s="190"/>
      <c r="AS374" s="190"/>
      <c r="AT374" s="695"/>
      <c r="AU374" s="190"/>
      <c r="AV374" s="190"/>
      <c r="AW374" s="695"/>
      <c r="AX374" s="190"/>
      <c r="AY374" s="190"/>
      <c r="AZ374" s="190"/>
      <c r="BA374" s="190"/>
      <c r="BB374" s="190"/>
      <c r="BC374" s="190"/>
      <c r="BD374" s="190"/>
      <c r="BE374" s="190"/>
      <c r="BF374" s="190"/>
      <c r="BG374" s="190"/>
      <c r="BH374" s="190"/>
      <c r="BI374" s="190"/>
      <c r="BJ374" s="190"/>
      <c r="BK374" s="292"/>
      <c r="BL374" s="462"/>
      <c r="BM374" s="462"/>
      <c r="BN374" s="599"/>
      <c r="BO374" s="292"/>
      <c r="BP374" s="292"/>
      <c r="BQ374" s="292"/>
      <c r="BR374" s="292"/>
      <c r="BS374" s="292"/>
      <c r="BT374" s="292"/>
      <c r="BU374" s="292"/>
      <c r="BV374" s="368"/>
      <c r="BW374" s="368"/>
      <c r="BX374" s="292"/>
      <c r="BY374" s="292"/>
      <c r="BZ374" s="292"/>
    </row>
    <row r="375" spans="1:78" x14ac:dyDescent="0.25">
      <c r="A375" s="464"/>
      <c r="B375" s="464"/>
      <c r="C375" s="464"/>
      <c r="D375" s="464"/>
      <c r="E375" s="464"/>
      <c r="F375" s="465"/>
      <c r="G375" s="465"/>
      <c r="H375" s="292"/>
      <c r="I375" s="190"/>
      <c r="J375" s="190"/>
      <c r="K375" s="190"/>
      <c r="L375" s="292"/>
      <c r="M375" s="190"/>
      <c r="N375" s="461"/>
      <c r="O375" s="461"/>
      <c r="P375" s="695"/>
      <c r="Q375" s="696"/>
      <c r="R375" s="292"/>
      <c r="S375" s="292"/>
      <c r="T375" s="697"/>
      <c r="U375" s="190"/>
      <c r="V375" s="190"/>
      <c r="W375" s="190"/>
      <c r="X375" s="190"/>
      <c r="Y375" s="190"/>
      <c r="Z375" s="190"/>
      <c r="AA375" s="190"/>
      <c r="AB375" s="190"/>
      <c r="AC375" s="190"/>
      <c r="AD375" s="190"/>
      <c r="AE375" s="190"/>
      <c r="AF375" s="190"/>
      <c r="AG375" s="190"/>
      <c r="AH375" s="190"/>
      <c r="AI375" s="190"/>
      <c r="AJ375" s="190"/>
      <c r="AK375" s="190"/>
      <c r="AL375" s="190"/>
      <c r="AM375" s="190"/>
      <c r="AN375" s="190"/>
      <c r="AO375" s="190"/>
      <c r="AP375" s="190"/>
      <c r="AQ375" s="190"/>
      <c r="AR375" s="190"/>
      <c r="AS375" s="190"/>
      <c r="AT375" s="695"/>
      <c r="AU375" s="190"/>
      <c r="AV375" s="190"/>
      <c r="AW375" s="695"/>
      <c r="AX375" s="190"/>
      <c r="AY375" s="190"/>
      <c r="AZ375" s="190"/>
      <c r="BA375" s="190"/>
      <c r="BB375" s="190"/>
      <c r="BC375" s="190"/>
      <c r="BD375" s="190"/>
      <c r="BE375" s="190"/>
      <c r="BF375" s="190"/>
      <c r="BG375" s="190"/>
      <c r="BH375" s="190"/>
      <c r="BI375" s="190"/>
      <c r="BJ375" s="190"/>
      <c r="BK375" s="292"/>
      <c r="BL375" s="462"/>
      <c r="BM375" s="462"/>
      <c r="BN375" s="599"/>
      <c r="BO375" s="292"/>
      <c r="BP375" s="292"/>
      <c r="BQ375" s="292"/>
      <c r="BR375" s="292"/>
      <c r="BS375" s="292"/>
      <c r="BT375" s="292"/>
      <c r="BU375" s="292"/>
      <c r="BV375" s="368"/>
      <c r="BW375" s="368"/>
      <c r="BX375" s="292"/>
      <c r="BY375" s="292"/>
      <c r="BZ375" s="292"/>
    </row>
    <row r="376" spans="1:78" x14ac:dyDescent="0.25">
      <c r="A376" s="464"/>
      <c r="B376" s="464"/>
      <c r="C376" s="464"/>
      <c r="D376" s="464"/>
      <c r="E376" s="464"/>
      <c r="F376" s="465"/>
      <c r="G376" s="465"/>
      <c r="H376" s="292"/>
      <c r="I376" s="190"/>
      <c r="J376" s="190"/>
      <c r="K376" s="190"/>
      <c r="L376" s="292"/>
      <c r="M376" s="190"/>
      <c r="N376" s="461"/>
      <c r="O376" s="461"/>
      <c r="P376" s="695"/>
      <c r="Q376" s="696"/>
      <c r="R376" s="292"/>
      <c r="S376" s="292"/>
      <c r="T376" s="697"/>
      <c r="U376" s="190"/>
      <c r="V376" s="190"/>
      <c r="W376" s="190"/>
      <c r="X376" s="190"/>
      <c r="Y376" s="190"/>
      <c r="Z376" s="190"/>
      <c r="AA376" s="190"/>
      <c r="AB376" s="190"/>
      <c r="AC376" s="190"/>
      <c r="AD376" s="190"/>
      <c r="AE376" s="190"/>
      <c r="AF376" s="190"/>
      <c r="AG376" s="190"/>
      <c r="AH376" s="190"/>
      <c r="AI376" s="190"/>
      <c r="AJ376" s="190"/>
      <c r="AK376" s="190"/>
      <c r="AL376" s="190"/>
      <c r="AM376" s="190"/>
      <c r="AN376" s="190"/>
      <c r="AO376" s="190"/>
      <c r="AP376" s="190"/>
      <c r="AQ376" s="190"/>
      <c r="AR376" s="190"/>
      <c r="AS376" s="190"/>
      <c r="AT376" s="695"/>
      <c r="AU376" s="190"/>
      <c r="AV376" s="190"/>
      <c r="AW376" s="695"/>
      <c r="AX376" s="190"/>
      <c r="AY376" s="190"/>
      <c r="AZ376" s="190"/>
      <c r="BA376" s="190"/>
      <c r="BB376" s="190"/>
      <c r="BC376" s="190"/>
      <c r="BD376" s="190"/>
      <c r="BE376" s="190"/>
      <c r="BF376" s="190"/>
      <c r="BG376" s="190"/>
      <c r="BH376" s="190"/>
      <c r="BI376" s="190"/>
      <c r="BJ376" s="190"/>
      <c r="BK376" s="292"/>
      <c r="BL376" s="462"/>
      <c r="BM376" s="462"/>
      <c r="BN376" s="599"/>
      <c r="BO376" s="292"/>
      <c r="BP376" s="292"/>
      <c r="BQ376" s="292"/>
      <c r="BR376" s="292"/>
      <c r="BS376" s="292"/>
      <c r="BT376" s="292"/>
      <c r="BU376" s="292"/>
      <c r="BV376" s="368"/>
      <c r="BW376" s="368"/>
      <c r="BX376" s="292"/>
      <c r="BY376" s="292"/>
      <c r="BZ376" s="292"/>
    </row>
    <row r="377" spans="1:78" x14ac:dyDescent="0.25">
      <c r="A377" s="464"/>
      <c r="B377" s="464"/>
      <c r="C377" s="464"/>
      <c r="D377" s="464"/>
      <c r="E377" s="464"/>
      <c r="F377" s="465"/>
      <c r="G377" s="465"/>
      <c r="H377" s="292"/>
      <c r="I377" s="190"/>
      <c r="J377" s="190"/>
      <c r="K377" s="190"/>
      <c r="L377" s="292"/>
      <c r="M377" s="190"/>
      <c r="N377" s="461"/>
      <c r="O377" s="461"/>
      <c r="P377" s="695"/>
      <c r="Q377" s="696"/>
      <c r="R377" s="292"/>
      <c r="S377" s="292"/>
      <c r="T377" s="697"/>
      <c r="U377" s="190"/>
      <c r="V377" s="190"/>
      <c r="W377" s="190"/>
      <c r="X377" s="190"/>
      <c r="Y377" s="190"/>
      <c r="Z377" s="190"/>
      <c r="AA377" s="190"/>
      <c r="AB377" s="190"/>
      <c r="AC377" s="190"/>
      <c r="AD377" s="190"/>
      <c r="AE377" s="190"/>
      <c r="AF377" s="190"/>
      <c r="AG377" s="190"/>
      <c r="AH377" s="190"/>
      <c r="AI377" s="190"/>
      <c r="AJ377" s="190"/>
      <c r="AK377" s="190"/>
      <c r="AL377" s="190"/>
      <c r="AM377" s="190"/>
      <c r="AN377" s="190"/>
      <c r="AO377" s="190"/>
      <c r="AP377" s="190"/>
      <c r="AQ377" s="190"/>
      <c r="AR377" s="190"/>
      <c r="AS377" s="190"/>
      <c r="AT377" s="695"/>
      <c r="AU377" s="190"/>
      <c r="AV377" s="190"/>
      <c r="AW377" s="695"/>
      <c r="AX377" s="190"/>
      <c r="AY377" s="190"/>
      <c r="AZ377" s="190"/>
      <c r="BA377" s="190"/>
      <c r="BB377" s="190"/>
      <c r="BC377" s="190"/>
      <c r="BD377" s="190"/>
      <c r="BE377" s="190"/>
      <c r="BF377" s="190"/>
      <c r="BG377" s="190"/>
      <c r="BH377" s="190"/>
      <c r="BI377" s="190"/>
      <c r="BJ377" s="190"/>
      <c r="BK377" s="292"/>
      <c r="BL377" s="462"/>
      <c r="BM377" s="462"/>
      <c r="BN377" s="599"/>
      <c r="BO377" s="292"/>
      <c r="BP377" s="292"/>
      <c r="BQ377" s="292"/>
      <c r="BR377" s="292"/>
      <c r="BS377" s="292"/>
      <c r="BT377" s="292"/>
      <c r="BU377" s="292"/>
      <c r="BV377" s="368"/>
      <c r="BW377" s="368"/>
      <c r="BX377" s="292"/>
      <c r="BY377" s="292"/>
      <c r="BZ377" s="292"/>
    </row>
    <row r="378" spans="1:78" x14ac:dyDescent="0.25">
      <c r="A378" s="464"/>
      <c r="B378" s="464"/>
      <c r="C378" s="464"/>
      <c r="D378" s="464"/>
      <c r="E378" s="464"/>
      <c r="F378" s="465"/>
      <c r="G378" s="465"/>
      <c r="H378" s="292"/>
      <c r="I378" s="190"/>
      <c r="J378" s="190"/>
      <c r="K378" s="190"/>
      <c r="L378" s="292"/>
      <c r="M378" s="190"/>
      <c r="N378" s="461"/>
      <c r="O378" s="461"/>
      <c r="P378" s="695"/>
      <c r="Q378" s="696"/>
      <c r="R378" s="292"/>
      <c r="S378" s="292"/>
      <c r="T378" s="697"/>
      <c r="U378" s="190"/>
      <c r="V378" s="190"/>
      <c r="W378" s="190"/>
      <c r="X378" s="190"/>
      <c r="Y378" s="190"/>
      <c r="Z378" s="190"/>
      <c r="AA378" s="190"/>
      <c r="AB378" s="190"/>
      <c r="AC378" s="190"/>
      <c r="AD378" s="190"/>
      <c r="AE378" s="190"/>
      <c r="AF378" s="190"/>
      <c r="AG378" s="190"/>
      <c r="AH378" s="190"/>
      <c r="AI378" s="190"/>
      <c r="AJ378" s="190"/>
      <c r="AK378" s="190"/>
      <c r="AL378" s="190"/>
      <c r="AM378" s="190"/>
      <c r="AN378" s="190"/>
      <c r="AO378" s="190"/>
      <c r="AP378" s="190"/>
      <c r="AQ378" s="190"/>
      <c r="AR378" s="190"/>
      <c r="AS378" s="190"/>
      <c r="AT378" s="695"/>
      <c r="AU378" s="190"/>
      <c r="AV378" s="190"/>
      <c r="AW378" s="695"/>
      <c r="AX378" s="190"/>
      <c r="AY378" s="190"/>
      <c r="AZ378" s="190"/>
      <c r="BA378" s="190"/>
      <c r="BB378" s="190"/>
      <c r="BC378" s="190"/>
      <c r="BD378" s="190"/>
      <c r="BE378" s="190"/>
      <c r="BF378" s="190"/>
      <c r="BG378" s="190"/>
      <c r="BH378" s="190"/>
      <c r="BI378" s="190"/>
      <c r="BJ378" s="190"/>
      <c r="BK378" s="292"/>
      <c r="BL378" s="462"/>
      <c r="BM378" s="462"/>
      <c r="BN378" s="599"/>
      <c r="BO378" s="292"/>
      <c r="BP378" s="292"/>
      <c r="BQ378" s="292"/>
      <c r="BR378" s="292"/>
      <c r="BS378" s="292"/>
      <c r="BT378" s="292"/>
      <c r="BU378" s="292"/>
      <c r="BV378" s="368"/>
      <c r="BW378" s="368"/>
      <c r="BX378" s="292"/>
      <c r="BY378" s="292"/>
      <c r="BZ378" s="292"/>
    </row>
    <row r="379" spans="1:78" x14ac:dyDescent="0.25">
      <c r="A379" s="464"/>
      <c r="B379" s="464"/>
      <c r="C379" s="464"/>
      <c r="D379" s="464"/>
      <c r="E379" s="464"/>
      <c r="F379" s="465"/>
      <c r="G379" s="465"/>
      <c r="H379" s="292"/>
      <c r="I379" s="190"/>
      <c r="J379" s="190"/>
      <c r="K379" s="190"/>
      <c r="L379" s="292"/>
      <c r="M379" s="190"/>
      <c r="N379" s="461"/>
      <c r="O379" s="461"/>
      <c r="P379" s="695"/>
      <c r="Q379" s="696"/>
      <c r="R379" s="292"/>
      <c r="S379" s="292"/>
      <c r="T379" s="697"/>
      <c r="U379" s="190"/>
      <c r="V379" s="190"/>
      <c r="W379" s="190"/>
      <c r="X379" s="190"/>
      <c r="Y379" s="190"/>
      <c r="Z379" s="190"/>
      <c r="AA379" s="190"/>
      <c r="AB379" s="190"/>
      <c r="AC379" s="190"/>
      <c r="AD379" s="190"/>
      <c r="AE379" s="190"/>
      <c r="AF379" s="190"/>
      <c r="AG379" s="190"/>
      <c r="AH379" s="190"/>
      <c r="AI379" s="190"/>
      <c r="AJ379" s="190"/>
      <c r="AK379" s="190"/>
      <c r="AL379" s="190"/>
      <c r="AM379" s="190"/>
      <c r="AN379" s="190"/>
      <c r="AO379" s="190"/>
      <c r="AP379" s="190"/>
      <c r="AQ379" s="190"/>
      <c r="AR379" s="190"/>
      <c r="AS379" s="190"/>
      <c r="AT379" s="695"/>
      <c r="AU379" s="190"/>
      <c r="AV379" s="190"/>
      <c r="AW379" s="695"/>
      <c r="AX379" s="190"/>
      <c r="AY379" s="190"/>
      <c r="AZ379" s="190"/>
      <c r="BA379" s="190"/>
      <c r="BB379" s="190"/>
      <c r="BC379" s="190"/>
      <c r="BD379" s="190"/>
      <c r="BE379" s="190"/>
      <c r="BF379" s="190"/>
      <c r="BG379" s="190"/>
      <c r="BH379" s="190"/>
      <c r="BI379" s="190"/>
      <c r="BJ379" s="190"/>
      <c r="BK379" s="292"/>
      <c r="BL379" s="462"/>
      <c r="BM379" s="462"/>
      <c r="BN379" s="599"/>
      <c r="BO379" s="292"/>
      <c r="BP379" s="292"/>
      <c r="BQ379" s="292"/>
      <c r="BR379" s="292"/>
      <c r="BS379" s="292"/>
      <c r="BT379" s="292"/>
      <c r="BU379" s="292"/>
      <c r="BV379" s="368"/>
      <c r="BW379" s="368"/>
      <c r="BX379" s="292"/>
      <c r="BY379" s="292"/>
      <c r="BZ379" s="292"/>
    </row>
    <row r="380" spans="1:78" x14ac:dyDescent="0.25">
      <c r="A380" s="464"/>
      <c r="B380" s="464"/>
      <c r="C380" s="464"/>
      <c r="D380" s="464"/>
      <c r="E380" s="464"/>
      <c r="F380" s="465"/>
      <c r="G380" s="465"/>
      <c r="H380" s="292"/>
      <c r="I380" s="190"/>
      <c r="J380" s="190"/>
      <c r="K380" s="190"/>
      <c r="L380" s="292"/>
      <c r="M380" s="190"/>
      <c r="N380" s="461"/>
      <c r="O380" s="461"/>
      <c r="P380" s="695"/>
      <c r="Q380" s="696"/>
      <c r="R380" s="292"/>
      <c r="S380" s="292"/>
      <c r="T380" s="697"/>
      <c r="U380" s="190"/>
      <c r="V380" s="190"/>
      <c r="W380" s="190"/>
      <c r="X380" s="190"/>
      <c r="Y380" s="190"/>
      <c r="Z380" s="190"/>
      <c r="AA380" s="190"/>
      <c r="AB380" s="190"/>
      <c r="AC380" s="190"/>
      <c r="AD380" s="190"/>
      <c r="AE380" s="190"/>
      <c r="AF380" s="190"/>
      <c r="AG380" s="190"/>
      <c r="AH380" s="190"/>
      <c r="AI380" s="190"/>
      <c r="AJ380" s="190"/>
      <c r="AK380" s="190"/>
      <c r="AL380" s="190"/>
      <c r="AM380" s="190"/>
      <c r="AN380" s="190"/>
      <c r="AO380" s="190"/>
      <c r="AP380" s="190"/>
      <c r="AQ380" s="190"/>
      <c r="AR380" s="190"/>
      <c r="AS380" s="190"/>
      <c r="AT380" s="695"/>
      <c r="AU380" s="190"/>
      <c r="AV380" s="190"/>
      <c r="AW380" s="695"/>
      <c r="AX380" s="190"/>
      <c r="AY380" s="190"/>
      <c r="AZ380" s="190"/>
      <c r="BA380" s="190"/>
      <c r="BB380" s="190"/>
      <c r="BC380" s="190"/>
      <c r="BD380" s="190"/>
      <c r="BE380" s="190"/>
      <c r="BF380" s="190"/>
      <c r="BG380" s="190"/>
      <c r="BH380" s="190"/>
      <c r="BI380" s="190"/>
      <c r="BJ380" s="190"/>
      <c r="BK380" s="292"/>
      <c r="BL380" s="462"/>
      <c r="BM380" s="462"/>
      <c r="BN380" s="599"/>
      <c r="BO380" s="292"/>
      <c r="BP380" s="292"/>
      <c r="BQ380" s="292"/>
      <c r="BR380" s="292"/>
      <c r="BS380" s="292"/>
      <c r="BT380" s="292"/>
      <c r="BU380" s="292"/>
      <c r="BV380" s="368"/>
      <c r="BW380" s="368"/>
      <c r="BX380" s="292"/>
      <c r="BY380" s="292"/>
      <c r="BZ380" s="292"/>
    </row>
    <row r="381" spans="1:78" x14ac:dyDescent="0.25">
      <c r="A381" s="464"/>
      <c r="B381" s="464"/>
      <c r="C381" s="464"/>
      <c r="D381" s="464"/>
      <c r="E381" s="464"/>
      <c r="F381" s="465"/>
      <c r="G381" s="465"/>
      <c r="H381" s="292"/>
      <c r="I381" s="190"/>
      <c r="J381" s="190"/>
      <c r="K381" s="190"/>
      <c r="L381" s="292"/>
      <c r="M381" s="190"/>
      <c r="N381" s="461"/>
      <c r="O381" s="461"/>
      <c r="P381" s="695"/>
      <c r="Q381" s="696"/>
      <c r="R381" s="292"/>
      <c r="S381" s="292"/>
      <c r="T381" s="697"/>
      <c r="U381" s="190"/>
      <c r="V381" s="190"/>
      <c r="W381" s="190"/>
      <c r="X381" s="190"/>
      <c r="Y381" s="190"/>
      <c r="Z381" s="190"/>
      <c r="AA381" s="190"/>
      <c r="AB381" s="190"/>
      <c r="AC381" s="190"/>
      <c r="AD381" s="190"/>
      <c r="AE381" s="190"/>
      <c r="AF381" s="190"/>
      <c r="AG381" s="190"/>
      <c r="AH381" s="190"/>
      <c r="AI381" s="190"/>
      <c r="AJ381" s="190"/>
      <c r="AK381" s="190"/>
      <c r="AL381" s="190"/>
      <c r="AM381" s="190"/>
      <c r="AN381" s="190"/>
      <c r="AO381" s="190"/>
      <c r="AP381" s="190"/>
      <c r="AQ381" s="190"/>
      <c r="AR381" s="190"/>
      <c r="AS381" s="190"/>
      <c r="AT381" s="695"/>
      <c r="AU381" s="190"/>
      <c r="AV381" s="190"/>
      <c r="AW381" s="695"/>
      <c r="AX381" s="190"/>
      <c r="AY381" s="190"/>
      <c r="AZ381" s="190"/>
      <c r="BA381" s="190"/>
      <c r="BB381" s="190"/>
      <c r="BC381" s="190"/>
      <c r="BD381" s="190"/>
      <c r="BE381" s="190"/>
      <c r="BF381" s="190"/>
      <c r="BG381" s="190"/>
      <c r="BH381" s="190"/>
      <c r="BI381" s="190"/>
      <c r="BJ381" s="190"/>
      <c r="BK381" s="292"/>
      <c r="BL381" s="462"/>
      <c r="BM381" s="462"/>
      <c r="BN381" s="599"/>
      <c r="BO381" s="292"/>
      <c r="BP381" s="292"/>
      <c r="BQ381" s="292"/>
      <c r="BR381" s="292"/>
      <c r="BS381" s="292"/>
      <c r="BT381" s="292"/>
      <c r="BU381" s="292"/>
      <c r="BV381" s="368"/>
      <c r="BW381" s="368"/>
      <c r="BX381" s="292"/>
      <c r="BY381" s="292"/>
      <c r="BZ381" s="292"/>
    </row>
    <row r="382" spans="1:78" x14ac:dyDescent="0.25">
      <c r="A382" s="464"/>
      <c r="B382" s="464"/>
      <c r="C382" s="464"/>
      <c r="D382" s="464"/>
      <c r="E382" s="464"/>
      <c r="F382" s="465"/>
      <c r="G382" s="465"/>
      <c r="H382" s="292"/>
      <c r="I382" s="190"/>
      <c r="J382" s="190"/>
      <c r="K382" s="190"/>
      <c r="L382" s="292"/>
      <c r="M382" s="190"/>
      <c r="N382" s="461"/>
      <c r="O382" s="461"/>
      <c r="P382" s="695"/>
      <c r="Q382" s="696"/>
      <c r="R382" s="292"/>
      <c r="S382" s="292"/>
      <c r="T382" s="697"/>
      <c r="U382" s="190"/>
      <c r="V382" s="190"/>
      <c r="W382" s="190"/>
      <c r="X382" s="190"/>
      <c r="Y382" s="190"/>
      <c r="Z382" s="190"/>
      <c r="AA382" s="190"/>
      <c r="AB382" s="190"/>
      <c r="AC382" s="190"/>
      <c r="AD382" s="190"/>
      <c r="AE382" s="190"/>
      <c r="AF382" s="190"/>
      <c r="AG382" s="190"/>
      <c r="AH382" s="190"/>
      <c r="AI382" s="190"/>
      <c r="AJ382" s="190"/>
      <c r="AK382" s="190"/>
      <c r="AL382" s="190"/>
      <c r="AM382" s="190"/>
      <c r="AN382" s="190"/>
      <c r="AO382" s="190"/>
      <c r="AP382" s="190"/>
      <c r="AQ382" s="190"/>
      <c r="AR382" s="190"/>
      <c r="AS382" s="190"/>
      <c r="AT382" s="695"/>
      <c r="AU382" s="190"/>
      <c r="AV382" s="190"/>
      <c r="AW382" s="695"/>
      <c r="AX382" s="190"/>
      <c r="AY382" s="190"/>
      <c r="AZ382" s="190"/>
      <c r="BA382" s="190"/>
      <c r="BB382" s="190"/>
      <c r="BC382" s="190"/>
      <c r="BD382" s="190"/>
      <c r="BE382" s="190"/>
      <c r="BF382" s="190"/>
      <c r="BG382" s="190"/>
      <c r="BH382" s="190"/>
      <c r="BI382" s="190"/>
      <c r="BJ382" s="190"/>
      <c r="BK382" s="292"/>
      <c r="BL382" s="462"/>
      <c r="BM382" s="462"/>
      <c r="BN382" s="599"/>
      <c r="BO382" s="292"/>
      <c r="BP382" s="292"/>
      <c r="BQ382" s="292"/>
      <c r="BR382" s="292"/>
      <c r="BS382" s="292"/>
      <c r="BT382" s="292"/>
      <c r="BU382" s="292"/>
      <c r="BV382" s="368"/>
      <c r="BW382" s="368"/>
      <c r="BX382" s="292"/>
      <c r="BY382" s="292"/>
      <c r="BZ382" s="292"/>
    </row>
    <row r="383" spans="1:78" x14ac:dyDescent="0.25">
      <c r="A383" s="464"/>
      <c r="B383" s="464"/>
      <c r="C383" s="464"/>
      <c r="D383" s="464"/>
      <c r="E383" s="464"/>
      <c r="F383" s="465"/>
      <c r="G383" s="465"/>
      <c r="H383" s="292"/>
      <c r="I383" s="190"/>
      <c r="J383" s="190"/>
      <c r="K383" s="190"/>
      <c r="L383" s="292"/>
      <c r="M383" s="190"/>
      <c r="N383" s="461"/>
      <c r="O383" s="461"/>
      <c r="P383" s="695"/>
      <c r="Q383" s="696"/>
      <c r="R383" s="292"/>
      <c r="S383" s="292"/>
      <c r="T383" s="697"/>
      <c r="U383" s="190"/>
      <c r="V383" s="190"/>
      <c r="W383" s="190"/>
      <c r="X383" s="190"/>
      <c r="Y383" s="190"/>
      <c r="Z383" s="190"/>
      <c r="AA383" s="190"/>
      <c r="AB383" s="190"/>
      <c r="AC383" s="190"/>
      <c r="AD383" s="190"/>
      <c r="AE383" s="190"/>
      <c r="AF383" s="190"/>
      <c r="AG383" s="190"/>
      <c r="AH383" s="190"/>
      <c r="AI383" s="190"/>
      <c r="AJ383" s="190"/>
      <c r="AK383" s="190"/>
      <c r="AL383" s="190"/>
      <c r="AM383" s="190"/>
      <c r="AN383" s="190"/>
      <c r="AO383" s="190"/>
      <c r="AP383" s="190"/>
      <c r="AQ383" s="190"/>
      <c r="AR383" s="190"/>
      <c r="AS383" s="190"/>
      <c r="AT383" s="695"/>
      <c r="AU383" s="190"/>
      <c r="AV383" s="190"/>
      <c r="AW383" s="695"/>
      <c r="AX383" s="190"/>
      <c r="AY383" s="190"/>
      <c r="AZ383" s="190"/>
      <c r="BA383" s="190"/>
      <c r="BB383" s="190"/>
      <c r="BC383" s="190"/>
      <c r="BD383" s="190"/>
      <c r="BE383" s="190"/>
      <c r="BF383" s="190"/>
      <c r="BG383" s="190"/>
      <c r="BH383" s="190"/>
      <c r="BI383" s="190"/>
      <c r="BJ383" s="190"/>
      <c r="BK383" s="292"/>
      <c r="BL383" s="462"/>
      <c r="BM383" s="462"/>
      <c r="BN383" s="599"/>
      <c r="BO383" s="292"/>
      <c r="BP383" s="292"/>
      <c r="BQ383" s="292"/>
      <c r="BR383" s="292"/>
      <c r="BS383" s="292"/>
      <c r="BT383" s="292"/>
      <c r="BU383" s="292"/>
      <c r="BV383" s="368"/>
      <c r="BW383" s="368"/>
      <c r="BX383" s="292"/>
      <c r="BY383" s="292"/>
      <c r="BZ383" s="292"/>
    </row>
    <row r="384" spans="1:78" x14ac:dyDescent="0.25">
      <c r="A384" s="464"/>
      <c r="B384" s="464"/>
      <c r="C384" s="464"/>
      <c r="D384" s="464"/>
      <c r="E384" s="464"/>
      <c r="F384" s="465"/>
      <c r="G384" s="465"/>
      <c r="H384" s="292"/>
      <c r="I384" s="190"/>
      <c r="J384" s="190"/>
      <c r="K384" s="190"/>
      <c r="L384" s="292"/>
      <c r="M384" s="190"/>
      <c r="N384" s="461"/>
      <c r="O384" s="461"/>
      <c r="P384" s="695"/>
      <c r="Q384" s="696"/>
      <c r="R384" s="292"/>
      <c r="S384" s="292"/>
      <c r="T384" s="697"/>
      <c r="U384" s="190"/>
      <c r="V384" s="190"/>
      <c r="W384" s="190"/>
      <c r="X384" s="190"/>
      <c r="Y384" s="190"/>
      <c r="Z384" s="190"/>
      <c r="AA384" s="190"/>
      <c r="AB384" s="190"/>
      <c r="AC384" s="190"/>
      <c r="AD384" s="190"/>
      <c r="AE384" s="190"/>
      <c r="AF384" s="190"/>
      <c r="AG384" s="190"/>
      <c r="AH384" s="190"/>
      <c r="AI384" s="190"/>
      <c r="AJ384" s="190"/>
      <c r="AK384" s="190"/>
      <c r="AL384" s="190"/>
      <c r="AM384" s="190"/>
      <c r="AN384" s="190"/>
      <c r="AO384" s="190"/>
      <c r="AP384" s="190"/>
      <c r="AQ384" s="190"/>
      <c r="AR384" s="190"/>
      <c r="AS384" s="190"/>
      <c r="AT384" s="695"/>
      <c r="AU384" s="190"/>
      <c r="AV384" s="190"/>
      <c r="AW384" s="695"/>
      <c r="AX384" s="190"/>
      <c r="AY384" s="190"/>
      <c r="AZ384" s="190"/>
      <c r="BA384" s="190"/>
      <c r="BB384" s="190"/>
      <c r="BC384" s="190"/>
      <c r="BD384" s="190"/>
      <c r="BE384" s="190"/>
      <c r="BF384" s="190"/>
      <c r="BG384" s="190"/>
      <c r="BH384" s="190"/>
      <c r="BI384" s="190"/>
      <c r="BJ384" s="190"/>
      <c r="BK384" s="292"/>
      <c r="BL384" s="462"/>
      <c r="BM384" s="462"/>
      <c r="BN384" s="599"/>
      <c r="BO384" s="292"/>
      <c r="BP384" s="292"/>
      <c r="BQ384" s="292"/>
      <c r="BR384" s="292"/>
      <c r="BS384" s="292"/>
      <c r="BT384" s="292"/>
      <c r="BU384" s="292"/>
      <c r="BV384" s="368"/>
      <c r="BW384" s="368"/>
      <c r="BX384" s="292"/>
      <c r="BY384" s="292"/>
      <c r="BZ384" s="292"/>
    </row>
    <row r="385" spans="1:78" x14ac:dyDescent="0.25">
      <c r="A385" s="464"/>
      <c r="B385" s="464"/>
      <c r="C385" s="464"/>
      <c r="D385" s="464"/>
      <c r="E385" s="464"/>
      <c r="F385" s="465"/>
      <c r="G385" s="465"/>
      <c r="H385" s="292"/>
      <c r="I385" s="190"/>
      <c r="J385" s="190"/>
      <c r="K385" s="190"/>
      <c r="L385" s="292"/>
      <c r="M385" s="190"/>
      <c r="N385" s="461"/>
      <c r="O385" s="461"/>
      <c r="P385" s="695"/>
      <c r="Q385" s="696"/>
      <c r="R385" s="292"/>
      <c r="S385" s="292"/>
      <c r="T385" s="697"/>
      <c r="U385" s="190"/>
      <c r="V385" s="190"/>
      <c r="W385" s="190"/>
      <c r="X385" s="190"/>
      <c r="Y385" s="190"/>
      <c r="Z385" s="190"/>
      <c r="AA385" s="190"/>
      <c r="AB385" s="190"/>
      <c r="AC385" s="190"/>
      <c r="AD385" s="190"/>
      <c r="AE385" s="190"/>
      <c r="AF385" s="190"/>
      <c r="AG385" s="190"/>
      <c r="AH385" s="190"/>
      <c r="AI385" s="190"/>
      <c r="AJ385" s="190"/>
      <c r="AK385" s="190"/>
      <c r="AL385" s="190"/>
      <c r="AM385" s="190"/>
      <c r="AN385" s="190"/>
      <c r="AO385" s="190"/>
      <c r="AP385" s="190"/>
      <c r="AQ385" s="190"/>
      <c r="AR385" s="190"/>
      <c r="AS385" s="190"/>
      <c r="AT385" s="695"/>
      <c r="AU385" s="190"/>
      <c r="AV385" s="190"/>
      <c r="AW385" s="695"/>
      <c r="AX385" s="190"/>
      <c r="AY385" s="190"/>
      <c r="AZ385" s="190"/>
      <c r="BA385" s="190"/>
      <c r="BB385" s="190"/>
      <c r="BC385" s="190"/>
      <c r="BD385" s="190"/>
      <c r="BE385" s="190"/>
      <c r="BF385" s="190"/>
      <c r="BG385" s="190"/>
      <c r="BH385" s="190"/>
      <c r="BI385" s="190"/>
      <c r="BJ385" s="190"/>
      <c r="BK385" s="292"/>
      <c r="BL385" s="462"/>
      <c r="BM385" s="462"/>
      <c r="BN385" s="599"/>
      <c r="BO385" s="292"/>
      <c r="BP385" s="292"/>
      <c r="BQ385" s="292"/>
      <c r="BR385" s="292"/>
      <c r="BS385" s="292"/>
      <c r="BT385" s="292"/>
      <c r="BU385" s="292"/>
      <c r="BV385" s="368"/>
      <c r="BW385" s="368"/>
      <c r="BX385" s="292"/>
      <c r="BY385" s="292"/>
      <c r="BZ385" s="292"/>
    </row>
    <row r="386" spans="1:78" x14ac:dyDescent="0.25">
      <c r="A386" s="464"/>
      <c r="B386" s="464"/>
      <c r="C386" s="464"/>
      <c r="D386" s="464"/>
      <c r="E386" s="464"/>
      <c r="F386" s="465"/>
      <c r="G386" s="465"/>
      <c r="H386" s="292"/>
      <c r="I386" s="190"/>
      <c r="J386" s="190"/>
      <c r="K386" s="190"/>
      <c r="L386" s="292"/>
      <c r="M386" s="190"/>
      <c r="N386" s="461"/>
      <c r="O386" s="461"/>
      <c r="P386" s="695"/>
      <c r="Q386" s="696"/>
      <c r="R386" s="292"/>
      <c r="S386" s="292"/>
      <c r="T386" s="697"/>
      <c r="U386" s="190"/>
      <c r="V386" s="190"/>
      <c r="W386" s="190"/>
      <c r="X386" s="190"/>
      <c r="Y386" s="190"/>
      <c r="Z386" s="190"/>
      <c r="AA386" s="190"/>
      <c r="AB386" s="190"/>
      <c r="AC386" s="190"/>
      <c r="AD386" s="190"/>
      <c r="AE386" s="190"/>
      <c r="AF386" s="190"/>
      <c r="AG386" s="190"/>
      <c r="AH386" s="190"/>
      <c r="AI386" s="190"/>
      <c r="AJ386" s="190"/>
      <c r="AK386" s="190"/>
      <c r="AL386" s="190"/>
      <c r="AM386" s="190"/>
      <c r="AN386" s="190"/>
      <c r="AO386" s="190"/>
      <c r="AP386" s="190"/>
      <c r="AQ386" s="190"/>
      <c r="AR386" s="190"/>
      <c r="AS386" s="190"/>
      <c r="AT386" s="695"/>
      <c r="AU386" s="190"/>
      <c r="AV386" s="190"/>
      <c r="AW386" s="695"/>
      <c r="AX386" s="190"/>
      <c r="AY386" s="190"/>
      <c r="AZ386" s="190"/>
      <c r="BA386" s="190"/>
      <c r="BB386" s="190"/>
      <c r="BC386" s="190"/>
      <c r="BD386" s="190"/>
      <c r="BE386" s="190"/>
      <c r="BF386" s="190"/>
      <c r="BG386" s="190"/>
      <c r="BH386" s="190"/>
      <c r="BI386" s="190"/>
      <c r="BJ386" s="190"/>
      <c r="BK386" s="292"/>
      <c r="BL386" s="462"/>
      <c r="BM386" s="462"/>
      <c r="BN386" s="599"/>
      <c r="BO386" s="292"/>
      <c r="BP386" s="292"/>
      <c r="BQ386" s="292"/>
      <c r="BR386" s="292"/>
      <c r="BS386" s="292"/>
      <c r="BT386" s="292"/>
      <c r="BU386" s="292"/>
      <c r="BV386" s="368"/>
      <c r="BW386" s="368"/>
      <c r="BX386" s="292"/>
      <c r="BY386" s="292"/>
      <c r="BZ386" s="292"/>
    </row>
    <row r="387" spans="1:78" x14ac:dyDescent="0.25">
      <c r="A387" s="464"/>
      <c r="B387" s="464"/>
      <c r="C387" s="464"/>
      <c r="D387" s="464"/>
      <c r="E387" s="464"/>
      <c r="F387" s="465"/>
      <c r="G387" s="465"/>
      <c r="H387" s="292"/>
      <c r="I387" s="190"/>
      <c r="J387" s="190"/>
      <c r="K387" s="190"/>
      <c r="L387" s="292"/>
      <c r="M387" s="190"/>
      <c r="N387" s="461"/>
      <c r="O387" s="461"/>
      <c r="P387" s="695"/>
      <c r="Q387" s="696"/>
      <c r="R387" s="292"/>
      <c r="S387" s="292"/>
      <c r="T387" s="697"/>
      <c r="U387" s="190"/>
      <c r="V387" s="190"/>
      <c r="W387" s="190"/>
      <c r="X387" s="190"/>
      <c r="Y387" s="190"/>
      <c r="Z387" s="190"/>
      <c r="AA387" s="190"/>
      <c r="AB387" s="190"/>
      <c r="AC387" s="190"/>
      <c r="AD387" s="190"/>
      <c r="AE387" s="190"/>
      <c r="AF387" s="190"/>
      <c r="AG387" s="190"/>
      <c r="AH387" s="190"/>
      <c r="AI387" s="190"/>
      <c r="AJ387" s="190"/>
      <c r="AK387" s="190"/>
      <c r="AL387" s="190"/>
      <c r="AM387" s="190"/>
      <c r="AN387" s="190"/>
      <c r="AO387" s="190"/>
      <c r="AP387" s="190"/>
      <c r="AQ387" s="190"/>
      <c r="AR387" s="190"/>
      <c r="AS387" s="190"/>
      <c r="AT387" s="695"/>
      <c r="AU387" s="190"/>
      <c r="AV387" s="190"/>
      <c r="AW387" s="695"/>
      <c r="AX387" s="190"/>
      <c r="AY387" s="190"/>
      <c r="AZ387" s="190"/>
      <c r="BA387" s="190"/>
      <c r="BB387" s="190"/>
      <c r="BC387" s="190"/>
      <c r="BD387" s="190"/>
      <c r="BE387" s="190"/>
      <c r="BF387" s="190"/>
      <c r="BG387" s="190"/>
      <c r="BH387" s="190"/>
      <c r="BI387" s="190"/>
      <c r="BJ387" s="190"/>
      <c r="BK387" s="292"/>
      <c r="BL387" s="462"/>
      <c r="BM387" s="462"/>
      <c r="BN387" s="599"/>
      <c r="BO387" s="292"/>
      <c r="BP387" s="292"/>
      <c r="BQ387" s="292"/>
      <c r="BR387" s="292"/>
      <c r="BS387" s="292"/>
      <c r="BT387" s="292"/>
      <c r="BU387" s="292"/>
      <c r="BV387" s="368"/>
      <c r="BW387" s="368"/>
      <c r="BX387" s="292"/>
      <c r="BY387" s="292"/>
      <c r="BZ387" s="292"/>
    </row>
    <row r="388" spans="1:78" x14ac:dyDescent="0.25">
      <c r="A388" s="464"/>
      <c r="B388" s="464"/>
      <c r="C388" s="464"/>
      <c r="D388" s="464"/>
      <c r="E388" s="464"/>
      <c r="F388" s="465"/>
      <c r="G388" s="465"/>
      <c r="H388" s="292"/>
      <c r="I388" s="190"/>
      <c r="J388" s="190"/>
      <c r="K388" s="190"/>
      <c r="L388" s="292"/>
      <c r="M388" s="190"/>
      <c r="N388" s="461"/>
      <c r="O388" s="461"/>
      <c r="P388" s="695"/>
      <c r="Q388" s="696"/>
      <c r="R388" s="292"/>
      <c r="S388" s="292"/>
      <c r="T388" s="697"/>
      <c r="U388" s="190"/>
      <c r="V388" s="190"/>
      <c r="W388" s="190"/>
      <c r="X388" s="190"/>
      <c r="Y388" s="190"/>
      <c r="Z388" s="190"/>
      <c r="AA388" s="190"/>
      <c r="AB388" s="190"/>
      <c r="AC388" s="190"/>
      <c r="AD388" s="190"/>
      <c r="AE388" s="190"/>
      <c r="AF388" s="190"/>
      <c r="AG388" s="190"/>
      <c r="AH388" s="190"/>
      <c r="AI388" s="190"/>
      <c r="AJ388" s="190"/>
      <c r="AK388" s="190"/>
      <c r="AL388" s="190"/>
      <c r="AM388" s="190"/>
      <c r="AN388" s="190"/>
      <c r="AO388" s="190"/>
      <c r="AP388" s="190"/>
      <c r="AQ388" s="190"/>
      <c r="AR388" s="190"/>
      <c r="AS388" s="190"/>
      <c r="AT388" s="695"/>
      <c r="AU388" s="190"/>
      <c r="AV388" s="190"/>
      <c r="AW388" s="695"/>
      <c r="AX388" s="190"/>
      <c r="AY388" s="190"/>
      <c r="AZ388" s="190"/>
      <c r="BA388" s="190"/>
      <c r="BB388" s="190"/>
      <c r="BC388" s="190"/>
      <c r="BD388" s="190"/>
      <c r="BE388" s="190"/>
      <c r="BF388" s="190"/>
      <c r="BG388" s="190"/>
      <c r="BH388" s="190"/>
      <c r="BI388" s="190"/>
      <c r="BJ388" s="190"/>
      <c r="BK388" s="292"/>
      <c r="BL388" s="462"/>
      <c r="BM388" s="462"/>
      <c r="BN388" s="599"/>
      <c r="BO388" s="292"/>
      <c r="BP388" s="292"/>
      <c r="BQ388" s="292"/>
      <c r="BR388" s="292"/>
      <c r="BS388" s="292"/>
      <c r="BT388" s="292"/>
      <c r="BU388" s="292"/>
      <c r="BV388" s="368"/>
      <c r="BW388" s="368"/>
      <c r="BX388" s="292"/>
      <c r="BY388" s="292"/>
      <c r="BZ388" s="292"/>
    </row>
    <row r="389" spans="1:78" x14ac:dyDescent="0.25">
      <c r="A389" s="464"/>
      <c r="B389" s="464"/>
      <c r="C389" s="464"/>
      <c r="D389" s="464"/>
      <c r="E389" s="464"/>
      <c r="F389" s="465"/>
      <c r="G389" s="465"/>
      <c r="H389" s="292"/>
      <c r="I389" s="190"/>
      <c r="J389" s="190"/>
      <c r="K389" s="190"/>
      <c r="L389" s="292"/>
      <c r="M389" s="190"/>
      <c r="N389" s="461"/>
      <c r="O389" s="461"/>
      <c r="P389" s="695"/>
      <c r="Q389" s="696"/>
      <c r="R389" s="292"/>
      <c r="S389" s="292"/>
      <c r="T389" s="697"/>
      <c r="U389" s="190"/>
      <c r="V389" s="190"/>
      <c r="W389" s="190"/>
      <c r="X389" s="190"/>
      <c r="Y389" s="190"/>
      <c r="Z389" s="190"/>
      <c r="AA389" s="190"/>
      <c r="AB389" s="190"/>
      <c r="AC389" s="190"/>
      <c r="AD389" s="190"/>
      <c r="AE389" s="190"/>
      <c r="AF389" s="190"/>
      <c r="AG389" s="190"/>
      <c r="AH389" s="190"/>
      <c r="AI389" s="190"/>
      <c r="AJ389" s="190"/>
      <c r="AK389" s="190"/>
      <c r="AL389" s="190"/>
      <c r="AM389" s="190"/>
      <c r="AN389" s="190"/>
      <c r="AO389" s="190"/>
      <c r="AP389" s="190"/>
      <c r="AQ389" s="190"/>
      <c r="AR389" s="190"/>
      <c r="AS389" s="190"/>
      <c r="AT389" s="695"/>
      <c r="AU389" s="190"/>
      <c r="AV389" s="190"/>
      <c r="AW389" s="695"/>
      <c r="AX389" s="190"/>
      <c r="AY389" s="190"/>
      <c r="AZ389" s="190"/>
      <c r="BA389" s="190"/>
      <c r="BB389" s="190"/>
      <c r="BC389" s="190"/>
      <c r="BD389" s="190"/>
      <c r="BE389" s="190"/>
      <c r="BF389" s="190"/>
      <c r="BG389" s="190"/>
      <c r="BH389" s="190"/>
      <c r="BI389" s="190"/>
      <c r="BJ389" s="190"/>
      <c r="BK389" s="292"/>
      <c r="BL389" s="462"/>
      <c r="BM389" s="462"/>
      <c r="BN389" s="599"/>
      <c r="BO389" s="292"/>
      <c r="BP389" s="292"/>
      <c r="BQ389" s="292"/>
      <c r="BR389" s="292"/>
      <c r="BS389" s="292"/>
      <c r="BT389" s="292"/>
      <c r="BU389" s="292"/>
      <c r="BV389" s="368"/>
      <c r="BW389" s="368"/>
      <c r="BX389" s="292"/>
      <c r="BY389" s="292"/>
      <c r="BZ389" s="292"/>
    </row>
    <row r="390" spans="1:78" x14ac:dyDescent="0.25">
      <c r="A390" s="464"/>
      <c r="B390" s="464"/>
      <c r="C390" s="464"/>
      <c r="D390" s="464"/>
      <c r="E390" s="464"/>
      <c r="F390" s="465"/>
      <c r="G390" s="465"/>
      <c r="H390" s="292"/>
      <c r="I390" s="190"/>
      <c r="J390" s="190"/>
      <c r="K390" s="190"/>
      <c r="L390" s="292"/>
      <c r="M390" s="190"/>
      <c r="N390" s="461"/>
      <c r="O390" s="461"/>
      <c r="P390" s="695"/>
      <c r="Q390" s="696"/>
      <c r="R390" s="292"/>
      <c r="S390" s="292"/>
      <c r="T390" s="697"/>
      <c r="U390" s="190"/>
      <c r="V390" s="190"/>
      <c r="W390" s="190"/>
      <c r="X390" s="190"/>
      <c r="Y390" s="190"/>
      <c r="Z390" s="190"/>
      <c r="AA390" s="190"/>
      <c r="AB390" s="190"/>
      <c r="AC390" s="190"/>
      <c r="AD390" s="190"/>
      <c r="AE390" s="190"/>
      <c r="AF390" s="190"/>
      <c r="AG390" s="190"/>
      <c r="AH390" s="190"/>
      <c r="AI390" s="190"/>
      <c r="AJ390" s="190"/>
      <c r="AK390" s="190"/>
      <c r="AL390" s="190"/>
      <c r="AM390" s="190"/>
      <c r="AN390" s="190"/>
      <c r="AO390" s="190"/>
      <c r="AP390" s="190"/>
      <c r="AQ390" s="190"/>
      <c r="AR390" s="190"/>
      <c r="AS390" s="190"/>
      <c r="AT390" s="695"/>
      <c r="AU390" s="190"/>
      <c r="AV390" s="190"/>
      <c r="AW390" s="695"/>
      <c r="AX390" s="190"/>
      <c r="AY390" s="190"/>
      <c r="AZ390" s="190"/>
      <c r="BA390" s="190"/>
      <c r="BB390" s="190"/>
      <c r="BC390" s="190"/>
      <c r="BD390" s="190"/>
      <c r="BE390" s="190"/>
      <c r="BF390" s="190"/>
      <c r="BG390" s="190"/>
      <c r="BH390" s="190"/>
      <c r="BI390" s="190"/>
      <c r="BJ390" s="190"/>
      <c r="BK390" s="292"/>
      <c r="BL390" s="462"/>
      <c r="BM390" s="462"/>
      <c r="BN390" s="599"/>
      <c r="BO390" s="292"/>
      <c r="BP390" s="292"/>
      <c r="BQ390" s="292"/>
      <c r="BR390" s="292"/>
      <c r="BS390" s="292"/>
      <c r="BT390" s="292"/>
      <c r="BU390" s="292"/>
      <c r="BV390" s="368"/>
      <c r="BW390" s="368"/>
      <c r="BX390" s="292"/>
      <c r="BY390" s="292"/>
      <c r="BZ390" s="292"/>
    </row>
    <row r="391" spans="1:78" x14ac:dyDescent="0.25">
      <c r="A391" s="464"/>
      <c r="B391" s="464"/>
      <c r="C391" s="464"/>
      <c r="D391" s="464"/>
      <c r="E391" s="464"/>
      <c r="F391" s="465"/>
      <c r="G391" s="465"/>
      <c r="H391" s="292"/>
      <c r="I391" s="190"/>
      <c r="J391" s="190"/>
      <c r="K391" s="190"/>
      <c r="L391" s="292"/>
      <c r="M391" s="190"/>
      <c r="N391" s="461"/>
      <c r="O391" s="461"/>
      <c r="P391" s="695"/>
      <c r="Q391" s="696"/>
      <c r="R391" s="292"/>
      <c r="S391" s="292"/>
      <c r="T391" s="697"/>
      <c r="U391" s="190"/>
      <c r="V391" s="190"/>
      <c r="W391" s="190"/>
      <c r="X391" s="190"/>
      <c r="Y391" s="190"/>
      <c r="Z391" s="190"/>
      <c r="AA391" s="190"/>
      <c r="AB391" s="190"/>
      <c r="AC391" s="190"/>
      <c r="AD391" s="190"/>
      <c r="AE391" s="190"/>
      <c r="AF391" s="190"/>
      <c r="AG391" s="190"/>
      <c r="AH391" s="190"/>
      <c r="AI391" s="190"/>
      <c r="AJ391" s="190"/>
      <c r="AK391" s="190"/>
      <c r="AL391" s="190"/>
      <c r="AM391" s="190"/>
      <c r="AN391" s="190"/>
      <c r="AO391" s="190"/>
      <c r="AP391" s="190"/>
      <c r="AQ391" s="190"/>
      <c r="AR391" s="190"/>
      <c r="AS391" s="190"/>
      <c r="AT391" s="695"/>
      <c r="AU391" s="190"/>
      <c r="AV391" s="190"/>
      <c r="AW391" s="695"/>
      <c r="AX391" s="190"/>
      <c r="AY391" s="190"/>
      <c r="AZ391" s="190"/>
      <c r="BA391" s="190"/>
      <c r="BB391" s="190"/>
      <c r="BC391" s="190"/>
      <c r="BD391" s="190"/>
      <c r="BE391" s="190"/>
      <c r="BF391" s="190"/>
      <c r="BG391" s="190"/>
      <c r="BH391" s="190"/>
      <c r="BI391" s="190"/>
      <c r="BJ391" s="190"/>
      <c r="BK391" s="292"/>
      <c r="BL391" s="462"/>
      <c r="BM391" s="462"/>
      <c r="BN391" s="599"/>
      <c r="BO391" s="292"/>
      <c r="BP391" s="292"/>
      <c r="BQ391" s="292"/>
      <c r="BR391" s="292"/>
      <c r="BS391" s="292"/>
      <c r="BT391" s="292"/>
      <c r="BU391" s="292"/>
      <c r="BV391" s="368"/>
      <c r="BW391" s="368"/>
      <c r="BX391" s="292"/>
      <c r="BY391" s="292"/>
      <c r="BZ391" s="292"/>
    </row>
    <row r="392" spans="1:78" x14ac:dyDescent="0.25">
      <c r="A392" s="464"/>
      <c r="B392" s="464"/>
      <c r="C392" s="464"/>
      <c r="D392" s="464"/>
      <c r="E392" s="464"/>
      <c r="F392" s="465"/>
      <c r="G392" s="465"/>
      <c r="H392" s="292"/>
      <c r="I392" s="190"/>
      <c r="J392" s="190"/>
      <c r="K392" s="190"/>
      <c r="L392" s="292"/>
      <c r="M392" s="190"/>
      <c r="N392" s="461"/>
      <c r="O392" s="461"/>
      <c r="P392" s="695"/>
      <c r="Q392" s="696"/>
      <c r="R392" s="292"/>
      <c r="S392" s="292"/>
      <c r="T392" s="697"/>
      <c r="U392" s="190"/>
      <c r="V392" s="190"/>
      <c r="W392" s="190"/>
      <c r="X392" s="190"/>
      <c r="Y392" s="190"/>
      <c r="Z392" s="190"/>
      <c r="AA392" s="190"/>
      <c r="AB392" s="190"/>
      <c r="AC392" s="190"/>
      <c r="AD392" s="190"/>
      <c r="AE392" s="190"/>
      <c r="AF392" s="190"/>
      <c r="AG392" s="190"/>
      <c r="AH392" s="190"/>
      <c r="AI392" s="190"/>
      <c r="AJ392" s="190"/>
      <c r="AK392" s="190"/>
      <c r="AL392" s="190"/>
      <c r="AM392" s="190"/>
      <c r="AN392" s="190"/>
      <c r="AO392" s="190"/>
      <c r="AP392" s="190"/>
      <c r="AQ392" s="190"/>
      <c r="AR392" s="190"/>
      <c r="AS392" s="190"/>
      <c r="AT392" s="695"/>
      <c r="AU392" s="190"/>
      <c r="AV392" s="190"/>
      <c r="AW392" s="695"/>
      <c r="AX392" s="190"/>
      <c r="AY392" s="190"/>
      <c r="AZ392" s="190"/>
      <c r="BA392" s="190"/>
      <c r="BB392" s="190"/>
      <c r="BC392" s="190"/>
      <c r="BD392" s="190"/>
      <c r="BE392" s="190"/>
      <c r="BF392" s="190"/>
      <c r="BG392" s="190"/>
      <c r="BH392" s="190"/>
      <c r="BI392" s="190"/>
      <c r="BJ392" s="190"/>
      <c r="BK392" s="292"/>
      <c r="BL392" s="462"/>
      <c r="BM392" s="462"/>
      <c r="BN392" s="599"/>
      <c r="BO392" s="292"/>
      <c r="BP392" s="292"/>
      <c r="BQ392" s="292"/>
      <c r="BR392" s="292"/>
      <c r="BS392" s="292"/>
      <c r="BT392" s="292"/>
      <c r="BU392" s="292"/>
      <c r="BV392" s="368"/>
      <c r="BW392" s="368"/>
      <c r="BX392" s="292"/>
      <c r="BY392" s="292"/>
      <c r="BZ392" s="292"/>
    </row>
    <row r="393" spans="1:78" x14ac:dyDescent="0.25">
      <c r="A393" s="464"/>
      <c r="B393" s="464"/>
      <c r="C393" s="464"/>
      <c r="D393" s="464"/>
      <c r="E393" s="464"/>
      <c r="F393" s="465"/>
      <c r="G393" s="465"/>
      <c r="H393" s="292"/>
      <c r="I393" s="190"/>
      <c r="J393" s="190"/>
      <c r="K393" s="190"/>
      <c r="L393" s="292"/>
      <c r="M393" s="190"/>
      <c r="N393" s="461"/>
      <c r="O393" s="461"/>
      <c r="P393" s="695"/>
      <c r="Q393" s="696"/>
      <c r="R393" s="292"/>
      <c r="S393" s="292"/>
      <c r="T393" s="697"/>
      <c r="U393" s="190"/>
      <c r="V393" s="190"/>
      <c r="W393" s="190"/>
      <c r="X393" s="190"/>
      <c r="Y393" s="190"/>
      <c r="Z393" s="190"/>
      <c r="AA393" s="190"/>
      <c r="AB393" s="190"/>
      <c r="AC393" s="190"/>
      <c r="AD393" s="190"/>
      <c r="AE393" s="190"/>
      <c r="AF393" s="190"/>
      <c r="AG393" s="190"/>
      <c r="AH393" s="190"/>
      <c r="AI393" s="190"/>
      <c r="AJ393" s="190"/>
      <c r="AK393" s="190"/>
      <c r="AL393" s="190"/>
      <c r="AM393" s="190"/>
      <c r="AN393" s="190"/>
      <c r="AO393" s="190"/>
      <c r="AP393" s="190"/>
      <c r="AQ393" s="190"/>
      <c r="AR393" s="190"/>
      <c r="AS393" s="190"/>
      <c r="AT393" s="695"/>
      <c r="AU393" s="190"/>
      <c r="AV393" s="190"/>
      <c r="AW393" s="695"/>
      <c r="AX393" s="190"/>
      <c r="AY393" s="190"/>
      <c r="AZ393" s="190"/>
      <c r="BA393" s="190"/>
      <c r="BB393" s="190"/>
      <c r="BC393" s="190"/>
      <c r="BD393" s="190"/>
      <c r="BE393" s="190"/>
      <c r="BF393" s="190"/>
      <c r="BG393" s="190"/>
      <c r="BH393" s="190"/>
      <c r="BI393" s="190"/>
      <c r="BJ393" s="190"/>
      <c r="BK393" s="292"/>
      <c r="BL393" s="462"/>
      <c r="BM393" s="462"/>
      <c r="BN393" s="599"/>
      <c r="BO393" s="292"/>
      <c r="BP393" s="292"/>
      <c r="BQ393" s="292"/>
      <c r="BR393" s="292"/>
      <c r="BS393" s="292"/>
      <c r="BT393" s="292"/>
      <c r="BU393" s="292"/>
      <c r="BV393" s="368"/>
      <c r="BW393" s="368"/>
      <c r="BX393" s="292"/>
      <c r="BY393" s="292"/>
      <c r="BZ393" s="292"/>
    </row>
    <row r="394" spans="1:78" x14ac:dyDescent="0.25">
      <c r="A394" s="464"/>
      <c r="B394" s="464"/>
      <c r="C394" s="464"/>
      <c r="D394" s="464"/>
      <c r="E394" s="464"/>
      <c r="F394" s="465"/>
      <c r="G394" s="465"/>
      <c r="H394" s="292"/>
      <c r="I394" s="190"/>
      <c r="J394" s="190"/>
      <c r="K394" s="190"/>
      <c r="L394" s="292"/>
      <c r="M394" s="190"/>
      <c r="N394" s="461"/>
      <c r="O394" s="461"/>
      <c r="P394" s="695"/>
      <c r="Q394" s="696"/>
      <c r="R394" s="292"/>
      <c r="S394" s="292"/>
      <c r="T394" s="697"/>
      <c r="U394" s="190"/>
      <c r="V394" s="190"/>
      <c r="W394" s="190"/>
      <c r="X394" s="190"/>
      <c r="Y394" s="190"/>
      <c r="Z394" s="190"/>
      <c r="AA394" s="190"/>
      <c r="AB394" s="190"/>
      <c r="AC394" s="190"/>
      <c r="AD394" s="190"/>
      <c r="AE394" s="190"/>
      <c r="AF394" s="190"/>
      <c r="AG394" s="190"/>
      <c r="AH394" s="190"/>
      <c r="AI394" s="190"/>
      <c r="AJ394" s="190"/>
      <c r="AK394" s="190"/>
      <c r="AL394" s="190"/>
      <c r="AM394" s="190"/>
      <c r="AN394" s="190"/>
      <c r="AO394" s="190"/>
      <c r="AP394" s="190"/>
      <c r="AQ394" s="190"/>
      <c r="AR394" s="190"/>
      <c r="AS394" s="190"/>
      <c r="AT394" s="695"/>
      <c r="AU394" s="190"/>
      <c r="AV394" s="190"/>
      <c r="AW394" s="695"/>
      <c r="AX394" s="190"/>
      <c r="AY394" s="190"/>
      <c r="AZ394" s="190"/>
      <c r="BA394" s="190"/>
      <c r="BB394" s="190"/>
      <c r="BC394" s="190"/>
      <c r="BD394" s="190"/>
      <c r="BE394" s="190"/>
      <c r="BF394" s="190"/>
      <c r="BG394" s="190"/>
      <c r="BH394" s="190"/>
      <c r="BI394" s="190"/>
      <c r="BJ394" s="190"/>
      <c r="BK394" s="292"/>
      <c r="BL394" s="462"/>
      <c r="BM394" s="462"/>
      <c r="BN394" s="599"/>
      <c r="BO394" s="292"/>
      <c r="BP394" s="292"/>
      <c r="BQ394" s="292"/>
      <c r="BR394" s="292"/>
      <c r="BS394" s="292"/>
      <c r="BT394" s="292"/>
      <c r="BU394" s="292"/>
      <c r="BV394" s="368"/>
      <c r="BW394" s="368"/>
      <c r="BX394" s="292"/>
      <c r="BY394" s="292"/>
      <c r="BZ394" s="292"/>
    </row>
    <row r="395" spans="1:78" x14ac:dyDescent="0.25">
      <c r="A395" s="464"/>
      <c r="B395" s="464"/>
      <c r="C395" s="464"/>
      <c r="D395" s="464"/>
      <c r="E395" s="464"/>
      <c r="F395" s="465"/>
      <c r="G395" s="465"/>
      <c r="H395" s="292"/>
      <c r="I395" s="190"/>
      <c r="J395" s="190"/>
      <c r="K395" s="190"/>
      <c r="L395" s="292"/>
      <c r="M395" s="190"/>
      <c r="N395" s="461"/>
      <c r="O395" s="461"/>
      <c r="P395" s="695"/>
      <c r="Q395" s="696"/>
      <c r="R395" s="292"/>
      <c r="S395" s="292"/>
      <c r="T395" s="697"/>
      <c r="U395" s="190"/>
      <c r="V395" s="190"/>
      <c r="W395" s="190"/>
      <c r="X395" s="190"/>
      <c r="Y395" s="190"/>
      <c r="Z395" s="190"/>
      <c r="AA395" s="190"/>
      <c r="AB395" s="190"/>
      <c r="AC395" s="190"/>
      <c r="AD395" s="190"/>
      <c r="AE395" s="190"/>
      <c r="AF395" s="190"/>
      <c r="AG395" s="190"/>
      <c r="AH395" s="190"/>
      <c r="AI395" s="190"/>
      <c r="AJ395" s="190"/>
      <c r="AK395" s="190"/>
      <c r="AL395" s="190"/>
      <c r="AM395" s="190"/>
      <c r="AN395" s="190"/>
      <c r="AO395" s="190"/>
      <c r="AP395" s="190"/>
      <c r="AQ395" s="190"/>
      <c r="AR395" s="190"/>
      <c r="AS395" s="190"/>
      <c r="AT395" s="695"/>
      <c r="AU395" s="190"/>
      <c r="AV395" s="190"/>
      <c r="AW395" s="695"/>
      <c r="AX395" s="190"/>
      <c r="AY395" s="190"/>
      <c r="AZ395" s="190"/>
      <c r="BA395" s="190"/>
      <c r="BB395" s="190"/>
      <c r="BC395" s="190"/>
      <c r="BD395" s="190"/>
      <c r="BE395" s="190"/>
      <c r="BF395" s="190"/>
      <c r="BG395" s="190"/>
      <c r="BH395" s="190"/>
      <c r="BI395" s="190"/>
      <c r="BJ395" s="190"/>
      <c r="BK395" s="292"/>
      <c r="BL395" s="462"/>
      <c r="BM395" s="462"/>
      <c r="BN395" s="599"/>
      <c r="BO395" s="292"/>
      <c r="BP395" s="292"/>
      <c r="BQ395" s="292"/>
      <c r="BR395" s="292"/>
      <c r="BS395" s="292"/>
      <c r="BT395" s="292"/>
      <c r="BU395" s="292"/>
      <c r="BV395" s="368"/>
      <c r="BW395" s="368"/>
      <c r="BX395" s="292"/>
      <c r="BY395" s="292"/>
      <c r="BZ395" s="292"/>
    </row>
    <row r="396" spans="1:78" x14ac:dyDescent="0.25">
      <c r="A396" s="464"/>
      <c r="B396" s="464"/>
      <c r="C396" s="464"/>
      <c r="D396" s="464"/>
      <c r="E396" s="464"/>
      <c r="F396" s="465"/>
      <c r="G396" s="465"/>
      <c r="H396" s="292"/>
      <c r="I396" s="190"/>
      <c r="J396" s="190"/>
      <c r="K396" s="190"/>
      <c r="L396" s="292"/>
      <c r="M396" s="190"/>
      <c r="N396" s="461"/>
      <c r="O396" s="461"/>
      <c r="P396" s="695"/>
      <c r="Q396" s="696"/>
      <c r="R396" s="292"/>
      <c r="S396" s="292"/>
      <c r="T396" s="697"/>
      <c r="U396" s="190"/>
      <c r="V396" s="190"/>
      <c r="W396" s="190"/>
      <c r="X396" s="190"/>
      <c r="Y396" s="190"/>
      <c r="Z396" s="190"/>
      <c r="AA396" s="190"/>
      <c r="AB396" s="190"/>
      <c r="AC396" s="190"/>
      <c r="AD396" s="190"/>
      <c r="AE396" s="190"/>
      <c r="AF396" s="190"/>
      <c r="AG396" s="190"/>
      <c r="AH396" s="190"/>
      <c r="AI396" s="190"/>
      <c r="AJ396" s="190"/>
      <c r="AK396" s="190"/>
      <c r="AL396" s="190"/>
      <c r="AM396" s="190"/>
      <c r="AN396" s="190"/>
      <c r="AO396" s="190"/>
      <c r="AP396" s="190"/>
      <c r="AQ396" s="190"/>
      <c r="AR396" s="190"/>
      <c r="AS396" s="190"/>
      <c r="AT396" s="695"/>
      <c r="AU396" s="190"/>
      <c r="AV396" s="190"/>
      <c r="AW396" s="695"/>
      <c r="AX396" s="190"/>
      <c r="AY396" s="190"/>
      <c r="AZ396" s="190"/>
      <c r="BA396" s="190"/>
      <c r="BB396" s="190"/>
      <c r="BC396" s="190"/>
      <c r="BD396" s="190"/>
      <c r="BE396" s="190"/>
      <c r="BF396" s="190"/>
      <c r="BG396" s="190"/>
      <c r="BH396" s="190"/>
      <c r="BI396" s="190"/>
      <c r="BJ396" s="190"/>
      <c r="BK396" s="292"/>
      <c r="BL396" s="462"/>
      <c r="BM396" s="462"/>
      <c r="BN396" s="599"/>
      <c r="BO396" s="292"/>
      <c r="BP396" s="292"/>
      <c r="BQ396" s="292"/>
      <c r="BR396" s="292"/>
      <c r="BS396" s="292"/>
      <c r="BT396" s="292"/>
      <c r="BU396" s="292"/>
      <c r="BV396" s="368"/>
      <c r="BW396" s="368"/>
      <c r="BX396" s="292"/>
      <c r="BY396" s="292"/>
      <c r="BZ396" s="292"/>
    </row>
    <row r="397" spans="1:78" x14ac:dyDescent="0.25">
      <c r="A397" s="464"/>
      <c r="B397" s="464"/>
      <c r="C397" s="464"/>
      <c r="D397" s="464"/>
      <c r="E397" s="464"/>
      <c r="F397" s="465"/>
      <c r="G397" s="465"/>
      <c r="H397" s="292"/>
      <c r="I397" s="190"/>
      <c r="J397" s="190"/>
      <c r="K397" s="190"/>
      <c r="L397" s="292"/>
      <c r="M397" s="190"/>
      <c r="N397" s="461"/>
      <c r="O397" s="461"/>
      <c r="P397" s="695"/>
      <c r="Q397" s="696"/>
      <c r="R397" s="292"/>
      <c r="S397" s="292"/>
      <c r="T397" s="697"/>
      <c r="U397" s="190"/>
      <c r="V397" s="190"/>
      <c r="W397" s="190"/>
      <c r="X397" s="190"/>
      <c r="Y397" s="190"/>
      <c r="Z397" s="190"/>
      <c r="AA397" s="190"/>
      <c r="AB397" s="190"/>
      <c r="AC397" s="190"/>
      <c r="AD397" s="190"/>
      <c r="AE397" s="190"/>
      <c r="AF397" s="190"/>
      <c r="AG397" s="190"/>
      <c r="AH397" s="190"/>
      <c r="AI397" s="190"/>
      <c r="AJ397" s="190"/>
      <c r="AK397" s="190"/>
      <c r="AL397" s="190"/>
      <c r="AM397" s="190"/>
      <c r="AN397" s="190"/>
      <c r="AO397" s="190"/>
      <c r="AP397" s="190"/>
      <c r="AQ397" s="190"/>
      <c r="AR397" s="190"/>
      <c r="AS397" s="190"/>
      <c r="AT397" s="695"/>
      <c r="AU397" s="190"/>
      <c r="AV397" s="190"/>
      <c r="AW397" s="695"/>
      <c r="AX397" s="190"/>
      <c r="AY397" s="190"/>
      <c r="AZ397" s="190"/>
      <c r="BA397" s="190"/>
      <c r="BB397" s="190"/>
      <c r="BC397" s="190"/>
      <c r="BD397" s="190"/>
      <c r="BE397" s="190"/>
      <c r="BF397" s="190"/>
      <c r="BG397" s="190"/>
      <c r="BH397" s="190"/>
      <c r="BI397" s="190"/>
      <c r="BJ397" s="190"/>
      <c r="BK397" s="292"/>
      <c r="BL397" s="462"/>
      <c r="BM397" s="462"/>
      <c r="BN397" s="599"/>
      <c r="BO397" s="292"/>
      <c r="BP397" s="292"/>
      <c r="BQ397" s="292"/>
      <c r="BR397" s="292"/>
      <c r="BS397" s="292"/>
      <c r="BT397" s="292"/>
      <c r="BU397" s="292"/>
      <c r="BV397" s="368"/>
      <c r="BW397" s="368"/>
      <c r="BX397" s="292"/>
      <c r="BY397" s="292"/>
      <c r="BZ397" s="292"/>
    </row>
    <row r="398" spans="1:78" x14ac:dyDescent="0.25">
      <c r="A398" s="464"/>
      <c r="B398" s="464"/>
      <c r="C398" s="464"/>
      <c r="D398" s="464"/>
      <c r="E398" s="464"/>
      <c r="F398" s="465"/>
      <c r="G398" s="465"/>
      <c r="H398" s="292"/>
      <c r="I398" s="190"/>
      <c r="J398" s="190"/>
      <c r="K398" s="190"/>
      <c r="L398" s="292"/>
      <c r="M398" s="190"/>
      <c r="N398" s="461"/>
      <c r="O398" s="461"/>
      <c r="P398" s="695"/>
      <c r="Q398" s="696"/>
      <c r="R398" s="292"/>
      <c r="S398" s="292"/>
      <c r="T398" s="697"/>
      <c r="U398" s="190"/>
      <c r="V398" s="190"/>
      <c r="W398" s="190"/>
      <c r="X398" s="190"/>
      <c r="Y398" s="190"/>
      <c r="Z398" s="190"/>
      <c r="AA398" s="190"/>
      <c r="AB398" s="190"/>
      <c r="AC398" s="190"/>
      <c r="AD398" s="190"/>
      <c r="AE398" s="190"/>
      <c r="AF398" s="190"/>
      <c r="AG398" s="190"/>
      <c r="AH398" s="190"/>
      <c r="AI398" s="190"/>
      <c r="AJ398" s="190"/>
      <c r="AK398" s="190"/>
      <c r="AL398" s="190"/>
      <c r="AM398" s="190"/>
      <c r="AN398" s="190"/>
      <c r="AO398" s="190"/>
      <c r="AP398" s="190"/>
      <c r="AQ398" s="190"/>
      <c r="AR398" s="190"/>
      <c r="AS398" s="190"/>
      <c r="AT398" s="695"/>
      <c r="AU398" s="190"/>
      <c r="AV398" s="190"/>
      <c r="AW398" s="695"/>
      <c r="AX398" s="190"/>
      <c r="AY398" s="190"/>
      <c r="AZ398" s="190"/>
      <c r="BA398" s="190"/>
      <c r="BB398" s="190"/>
      <c r="BC398" s="190"/>
      <c r="BD398" s="190"/>
      <c r="BE398" s="190"/>
      <c r="BF398" s="190"/>
      <c r="BG398" s="190"/>
      <c r="BH398" s="190"/>
      <c r="BI398" s="190"/>
      <c r="BJ398" s="190"/>
      <c r="BK398" s="292"/>
      <c r="BL398" s="462"/>
      <c r="BM398" s="462"/>
      <c r="BN398" s="599"/>
      <c r="BO398" s="292"/>
      <c r="BP398" s="292"/>
      <c r="BQ398" s="292"/>
      <c r="BR398" s="292"/>
      <c r="BS398" s="292"/>
      <c r="BT398" s="292"/>
      <c r="BU398" s="292"/>
      <c r="BV398" s="368"/>
      <c r="BW398" s="368"/>
      <c r="BX398" s="292"/>
      <c r="BY398" s="292"/>
      <c r="BZ398" s="292"/>
    </row>
    <row r="399" spans="1:78" x14ac:dyDescent="0.25">
      <c r="A399" s="464"/>
      <c r="B399" s="464"/>
      <c r="C399" s="464"/>
      <c r="D399" s="464"/>
      <c r="E399" s="464"/>
      <c r="F399" s="465"/>
      <c r="G399" s="465"/>
      <c r="H399" s="292"/>
      <c r="I399" s="190"/>
      <c r="J399" s="190"/>
      <c r="K399" s="190"/>
      <c r="L399" s="292"/>
      <c r="M399" s="190"/>
      <c r="N399" s="461"/>
      <c r="O399" s="461"/>
      <c r="P399" s="695"/>
      <c r="Q399" s="696"/>
      <c r="R399" s="292"/>
      <c r="S399" s="292"/>
      <c r="T399" s="697"/>
      <c r="U399" s="190"/>
      <c r="V399" s="190"/>
      <c r="W399" s="190"/>
      <c r="X399" s="190"/>
      <c r="Y399" s="190"/>
      <c r="Z399" s="190"/>
      <c r="AA399" s="190"/>
      <c r="AB399" s="190"/>
      <c r="AC399" s="190"/>
      <c r="AD399" s="190"/>
      <c r="AE399" s="190"/>
      <c r="AF399" s="190"/>
      <c r="AG399" s="190"/>
      <c r="AH399" s="190"/>
      <c r="AI399" s="190"/>
      <c r="AJ399" s="190"/>
      <c r="AK399" s="190"/>
      <c r="AL399" s="190"/>
      <c r="AM399" s="190"/>
      <c r="AN399" s="190"/>
      <c r="AO399" s="190"/>
      <c r="AP399" s="190"/>
      <c r="AQ399" s="190"/>
      <c r="AR399" s="190"/>
      <c r="AS399" s="190"/>
      <c r="AT399" s="695"/>
      <c r="AU399" s="190"/>
      <c r="AV399" s="190"/>
      <c r="AW399" s="695"/>
      <c r="AX399" s="190"/>
      <c r="AY399" s="190"/>
      <c r="AZ399" s="190"/>
      <c r="BA399" s="190"/>
      <c r="BB399" s="190"/>
      <c r="BC399" s="190"/>
      <c r="BD399" s="190"/>
      <c r="BE399" s="190"/>
      <c r="BF399" s="190"/>
      <c r="BG399" s="190"/>
      <c r="BH399" s="190"/>
      <c r="BI399" s="190"/>
      <c r="BJ399" s="190"/>
      <c r="BK399" s="292"/>
      <c r="BL399" s="462"/>
      <c r="BM399" s="462"/>
      <c r="BN399" s="599"/>
      <c r="BO399" s="292"/>
      <c r="BP399" s="292"/>
      <c r="BQ399" s="292"/>
      <c r="BR399" s="292"/>
      <c r="BS399" s="292"/>
      <c r="BT399" s="292"/>
      <c r="BU399" s="292"/>
      <c r="BV399" s="368"/>
      <c r="BW399" s="368"/>
      <c r="BX399" s="292"/>
      <c r="BY399" s="292"/>
      <c r="BZ399" s="292"/>
    </row>
    <row r="400" spans="1:78" x14ac:dyDescent="0.25">
      <c r="A400" s="464"/>
      <c r="B400" s="464"/>
      <c r="C400" s="464"/>
      <c r="D400" s="464"/>
      <c r="E400" s="464"/>
      <c r="F400" s="465"/>
      <c r="G400" s="465"/>
      <c r="H400" s="292"/>
      <c r="I400" s="190"/>
      <c r="J400" s="190"/>
      <c r="K400" s="190"/>
      <c r="L400" s="292"/>
      <c r="M400" s="190"/>
      <c r="N400" s="461"/>
      <c r="O400" s="461"/>
      <c r="P400" s="695"/>
      <c r="Q400" s="696"/>
      <c r="R400" s="292"/>
      <c r="S400" s="292"/>
      <c r="T400" s="697"/>
      <c r="U400" s="190"/>
      <c r="V400" s="190"/>
      <c r="W400" s="190"/>
      <c r="X400" s="190"/>
      <c r="Y400" s="190"/>
      <c r="Z400" s="190"/>
      <c r="AA400" s="190"/>
      <c r="AB400" s="190"/>
      <c r="AC400" s="190"/>
      <c r="AD400" s="190"/>
      <c r="AE400" s="190"/>
      <c r="AF400" s="190"/>
      <c r="AG400" s="190"/>
      <c r="AH400" s="190"/>
      <c r="AI400" s="190"/>
      <c r="AJ400" s="190"/>
      <c r="AK400" s="190"/>
      <c r="AL400" s="190"/>
      <c r="AM400" s="190"/>
      <c r="AN400" s="190"/>
      <c r="AO400" s="190"/>
      <c r="AP400" s="190"/>
      <c r="AQ400" s="190"/>
      <c r="AR400" s="190"/>
      <c r="AS400" s="190"/>
      <c r="AT400" s="695"/>
      <c r="AU400" s="190"/>
      <c r="AV400" s="190"/>
      <c r="AW400" s="695"/>
      <c r="AX400" s="190"/>
      <c r="AY400" s="190"/>
      <c r="AZ400" s="190"/>
      <c r="BA400" s="190"/>
      <c r="BB400" s="190"/>
      <c r="BC400" s="190"/>
      <c r="BD400" s="190"/>
      <c r="BE400" s="190"/>
      <c r="BF400" s="190"/>
      <c r="BG400" s="190"/>
      <c r="BH400" s="190"/>
      <c r="BI400" s="190"/>
      <c r="BJ400" s="190"/>
      <c r="BK400" s="292"/>
      <c r="BL400" s="462"/>
      <c r="BM400" s="462"/>
      <c r="BN400" s="599"/>
      <c r="BO400" s="292"/>
      <c r="BP400" s="292"/>
      <c r="BQ400" s="292"/>
      <c r="BR400" s="292"/>
      <c r="BS400" s="292"/>
      <c r="BT400" s="292"/>
      <c r="BU400" s="292"/>
      <c r="BV400" s="368"/>
      <c r="BW400" s="368"/>
      <c r="BX400" s="292"/>
      <c r="BY400" s="292"/>
      <c r="BZ400" s="292"/>
    </row>
    <row r="401" spans="1:78" x14ac:dyDescent="0.25">
      <c r="A401" s="464"/>
      <c r="B401" s="464"/>
      <c r="C401" s="464"/>
      <c r="D401" s="464"/>
      <c r="E401" s="464"/>
      <c r="F401" s="465"/>
      <c r="G401" s="465"/>
      <c r="H401" s="292"/>
      <c r="I401" s="190"/>
      <c r="J401" s="190"/>
      <c r="K401" s="190"/>
      <c r="L401" s="292"/>
      <c r="M401" s="190"/>
      <c r="N401" s="461"/>
      <c r="O401" s="461"/>
      <c r="P401" s="695"/>
      <c r="Q401" s="696"/>
      <c r="R401" s="292"/>
      <c r="S401" s="292"/>
      <c r="T401" s="697"/>
      <c r="U401" s="190"/>
      <c r="V401" s="190"/>
      <c r="W401" s="190"/>
      <c r="X401" s="190"/>
      <c r="Y401" s="190"/>
      <c r="Z401" s="190"/>
      <c r="AA401" s="190"/>
      <c r="AB401" s="190"/>
      <c r="AC401" s="190"/>
      <c r="AD401" s="190"/>
      <c r="AE401" s="190"/>
      <c r="AF401" s="190"/>
      <c r="AG401" s="190"/>
      <c r="AH401" s="190"/>
      <c r="AI401" s="190"/>
      <c r="AJ401" s="190"/>
      <c r="AK401" s="190"/>
      <c r="AL401" s="190"/>
      <c r="AM401" s="190"/>
      <c r="AN401" s="190"/>
      <c r="AO401" s="190"/>
      <c r="AP401" s="190"/>
      <c r="AQ401" s="190"/>
      <c r="AR401" s="190"/>
      <c r="AS401" s="190"/>
      <c r="AT401" s="695"/>
      <c r="AU401" s="190"/>
      <c r="AV401" s="190"/>
      <c r="AW401" s="695"/>
      <c r="AX401" s="190"/>
      <c r="AY401" s="190"/>
      <c r="AZ401" s="190"/>
      <c r="BA401" s="190"/>
      <c r="BB401" s="190"/>
      <c r="BC401" s="190"/>
      <c r="BD401" s="190"/>
      <c r="BE401" s="190"/>
      <c r="BF401" s="190"/>
      <c r="BG401" s="190"/>
      <c r="BH401" s="190"/>
      <c r="BI401" s="190"/>
      <c r="BJ401" s="190"/>
      <c r="BK401" s="292"/>
      <c r="BL401" s="462"/>
      <c r="BM401" s="462"/>
      <c r="BN401" s="599"/>
      <c r="BO401" s="292"/>
      <c r="BP401" s="292"/>
      <c r="BQ401" s="292"/>
      <c r="BR401" s="292"/>
      <c r="BS401" s="292"/>
      <c r="BT401" s="292"/>
      <c r="BU401" s="292"/>
      <c r="BV401" s="368"/>
      <c r="BW401" s="368"/>
      <c r="BX401" s="292"/>
      <c r="BY401" s="292"/>
      <c r="BZ401" s="292"/>
    </row>
    <row r="402" spans="1:78" x14ac:dyDescent="0.25">
      <c r="A402" s="464"/>
      <c r="B402" s="464"/>
      <c r="C402" s="464"/>
      <c r="D402" s="464"/>
      <c r="E402" s="464"/>
      <c r="F402" s="465"/>
      <c r="G402" s="465"/>
      <c r="H402" s="292"/>
      <c r="I402" s="190"/>
      <c r="J402" s="190"/>
      <c r="K402" s="190"/>
      <c r="L402" s="292"/>
      <c r="M402" s="190"/>
      <c r="N402" s="461"/>
      <c r="O402" s="461"/>
      <c r="P402" s="695"/>
      <c r="Q402" s="696"/>
      <c r="R402" s="292"/>
      <c r="S402" s="292"/>
      <c r="T402" s="697"/>
      <c r="U402" s="190"/>
      <c r="V402" s="190"/>
      <c r="W402" s="190"/>
      <c r="X402" s="190"/>
      <c r="Y402" s="190"/>
      <c r="Z402" s="190"/>
      <c r="AA402" s="190"/>
      <c r="AB402" s="190"/>
      <c r="AC402" s="190"/>
      <c r="AD402" s="190"/>
      <c r="AE402" s="190"/>
      <c r="AF402" s="190"/>
      <c r="AG402" s="190"/>
      <c r="AH402" s="190"/>
      <c r="AI402" s="190"/>
      <c r="AJ402" s="190"/>
      <c r="AK402" s="190"/>
      <c r="AL402" s="190"/>
      <c r="AM402" s="190"/>
      <c r="AN402" s="190"/>
      <c r="AO402" s="190"/>
      <c r="AP402" s="190"/>
      <c r="AQ402" s="190"/>
      <c r="AR402" s="190"/>
      <c r="AS402" s="190"/>
      <c r="AT402" s="695"/>
      <c r="AU402" s="190"/>
      <c r="AV402" s="190"/>
      <c r="AW402" s="695"/>
      <c r="AX402" s="190"/>
      <c r="AY402" s="190"/>
      <c r="AZ402" s="190"/>
      <c r="BA402" s="190"/>
      <c r="BB402" s="190"/>
      <c r="BC402" s="190"/>
      <c r="BD402" s="190"/>
      <c r="BE402" s="190"/>
      <c r="BF402" s="190"/>
      <c r="BG402" s="190"/>
      <c r="BH402" s="190"/>
      <c r="BI402" s="190"/>
      <c r="BJ402" s="190"/>
      <c r="BK402" s="292"/>
      <c r="BL402" s="462"/>
      <c r="BM402" s="462"/>
      <c r="BN402" s="599"/>
      <c r="BO402" s="292"/>
      <c r="BP402" s="292"/>
      <c r="BQ402" s="292"/>
      <c r="BR402" s="292"/>
      <c r="BS402" s="292"/>
      <c r="BT402" s="292"/>
      <c r="BU402" s="292"/>
      <c r="BV402" s="368"/>
      <c r="BW402" s="368"/>
      <c r="BX402" s="292"/>
      <c r="BY402" s="292"/>
      <c r="BZ402" s="292"/>
    </row>
    <row r="403" spans="1:78" x14ac:dyDescent="0.25">
      <c r="A403" s="464"/>
      <c r="B403" s="464"/>
      <c r="C403" s="464"/>
      <c r="D403" s="464"/>
      <c r="E403" s="464"/>
      <c r="F403" s="465"/>
      <c r="G403" s="465"/>
      <c r="H403" s="292"/>
      <c r="I403" s="190"/>
      <c r="J403" s="190"/>
      <c r="K403" s="190"/>
      <c r="L403" s="292"/>
      <c r="M403" s="190"/>
      <c r="N403" s="461"/>
      <c r="O403" s="461"/>
      <c r="P403" s="695"/>
      <c r="Q403" s="696"/>
      <c r="R403" s="292"/>
      <c r="S403" s="292"/>
      <c r="T403" s="697"/>
      <c r="U403" s="190"/>
      <c r="V403" s="190"/>
      <c r="W403" s="190"/>
      <c r="X403" s="190"/>
      <c r="Y403" s="190"/>
      <c r="Z403" s="190"/>
      <c r="AA403" s="190"/>
      <c r="AB403" s="190"/>
      <c r="AC403" s="190"/>
      <c r="AD403" s="190"/>
      <c r="AE403" s="190"/>
      <c r="AF403" s="190"/>
      <c r="AG403" s="190"/>
      <c r="AH403" s="190"/>
      <c r="AI403" s="190"/>
      <c r="AJ403" s="190"/>
      <c r="AK403" s="190"/>
      <c r="AL403" s="190"/>
      <c r="AM403" s="190"/>
      <c r="AN403" s="190"/>
      <c r="AO403" s="190"/>
      <c r="AP403" s="190"/>
      <c r="AQ403" s="190"/>
      <c r="AR403" s="190"/>
      <c r="AS403" s="190"/>
      <c r="AT403" s="695"/>
      <c r="AU403" s="190"/>
      <c r="AV403" s="190"/>
      <c r="AW403" s="695"/>
      <c r="AX403" s="190"/>
      <c r="AY403" s="190"/>
      <c r="AZ403" s="190"/>
      <c r="BA403" s="190"/>
      <c r="BB403" s="190"/>
      <c r="BC403" s="190"/>
      <c r="BD403" s="190"/>
      <c r="BE403" s="190"/>
      <c r="BF403" s="190"/>
      <c r="BG403" s="190"/>
      <c r="BH403" s="190"/>
      <c r="BI403" s="190"/>
      <c r="BJ403" s="190"/>
      <c r="BK403" s="292"/>
      <c r="BL403" s="462"/>
      <c r="BM403" s="462"/>
      <c r="BN403" s="599"/>
      <c r="BO403" s="292"/>
      <c r="BP403" s="292"/>
      <c r="BQ403" s="292"/>
      <c r="BR403" s="292"/>
      <c r="BS403" s="292"/>
      <c r="BT403" s="292"/>
      <c r="BU403" s="292"/>
      <c r="BV403" s="368"/>
      <c r="BW403" s="368"/>
      <c r="BX403" s="292"/>
      <c r="BY403" s="292"/>
      <c r="BZ403" s="292"/>
    </row>
    <row r="404" spans="1:78" x14ac:dyDescent="0.25">
      <c r="A404" s="464"/>
      <c r="B404" s="464"/>
      <c r="C404" s="464"/>
      <c r="D404" s="464"/>
      <c r="E404" s="464"/>
      <c r="F404" s="465"/>
      <c r="G404" s="465"/>
      <c r="H404" s="292"/>
      <c r="I404" s="190"/>
      <c r="J404" s="190"/>
      <c r="K404" s="190"/>
      <c r="L404" s="292"/>
      <c r="M404" s="190"/>
      <c r="N404" s="461"/>
      <c r="O404" s="461"/>
      <c r="P404" s="695"/>
      <c r="Q404" s="696"/>
      <c r="R404" s="292"/>
      <c r="S404" s="292"/>
      <c r="T404" s="697"/>
      <c r="U404" s="190"/>
      <c r="V404" s="190"/>
      <c r="W404" s="190"/>
      <c r="X404" s="190"/>
      <c r="Y404" s="190"/>
      <c r="Z404" s="190"/>
      <c r="AA404" s="190"/>
      <c r="AB404" s="190"/>
      <c r="AC404" s="190"/>
      <c r="AD404" s="190"/>
      <c r="AE404" s="190"/>
      <c r="AF404" s="190"/>
      <c r="AG404" s="190"/>
      <c r="AH404" s="190"/>
      <c r="AI404" s="190"/>
      <c r="AJ404" s="190"/>
      <c r="AK404" s="190"/>
      <c r="AL404" s="190"/>
      <c r="AM404" s="190"/>
      <c r="AN404" s="190"/>
      <c r="AO404" s="190"/>
      <c r="AP404" s="190"/>
      <c r="AQ404" s="190"/>
      <c r="AR404" s="190"/>
      <c r="AS404" s="190"/>
      <c r="AT404" s="695"/>
      <c r="AU404" s="190"/>
      <c r="AV404" s="190"/>
      <c r="AW404" s="695"/>
      <c r="AX404" s="190"/>
      <c r="AY404" s="190"/>
      <c r="AZ404" s="190"/>
      <c r="BA404" s="190"/>
      <c r="BB404" s="190"/>
      <c r="BC404" s="190"/>
      <c r="BD404" s="190"/>
      <c r="BE404" s="190"/>
      <c r="BF404" s="190"/>
      <c r="BG404" s="190"/>
      <c r="BH404" s="190"/>
      <c r="BI404" s="190"/>
      <c r="BJ404" s="190"/>
      <c r="BK404" s="292"/>
      <c r="BL404" s="462"/>
      <c r="BM404" s="462"/>
      <c r="BN404" s="599"/>
      <c r="BO404" s="292"/>
      <c r="BP404" s="292"/>
      <c r="BQ404" s="292"/>
      <c r="BR404" s="292"/>
      <c r="BS404" s="292"/>
      <c r="BT404" s="292"/>
      <c r="BU404" s="292"/>
      <c r="BV404" s="368"/>
      <c r="BW404" s="368"/>
      <c r="BX404" s="292"/>
      <c r="BY404" s="292"/>
      <c r="BZ404" s="292"/>
    </row>
    <row r="405" spans="1:78" x14ac:dyDescent="0.25">
      <c r="A405" s="464"/>
      <c r="B405" s="464"/>
      <c r="C405" s="464"/>
      <c r="D405" s="464"/>
      <c r="E405" s="464"/>
      <c r="F405" s="465"/>
      <c r="G405" s="465"/>
      <c r="H405" s="292"/>
      <c r="I405" s="190"/>
      <c r="J405" s="190"/>
      <c r="K405" s="190"/>
      <c r="L405" s="292"/>
      <c r="M405" s="190"/>
      <c r="N405" s="461"/>
      <c r="O405" s="461"/>
      <c r="P405" s="695"/>
      <c r="Q405" s="696"/>
      <c r="R405" s="292"/>
      <c r="S405" s="292"/>
      <c r="T405" s="697"/>
      <c r="U405" s="190"/>
      <c r="V405" s="190"/>
      <c r="W405" s="190"/>
      <c r="X405" s="190"/>
      <c r="Y405" s="190"/>
      <c r="Z405" s="190"/>
      <c r="AA405" s="190"/>
      <c r="AB405" s="190"/>
      <c r="AC405" s="190"/>
      <c r="AD405" s="190"/>
      <c r="AE405" s="190"/>
      <c r="AF405" s="190"/>
      <c r="AG405" s="190"/>
      <c r="AH405" s="190"/>
      <c r="AI405" s="190"/>
      <c r="AJ405" s="190"/>
      <c r="AK405" s="190"/>
      <c r="AL405" s="190"/>
      <c r="AM405" s="190"/>
      <c r="AN405" s="190"/>
      <c r="AO405" s="190"/>
      <c r="AP405" s="190"/>
      <c r="AQ405" s="190"/>
      <c r="AR405" s="190"/>
      <c r="AS405" s="190"/>
      <c r="AT405" s="695"/>
      <c r="AU405" s="190"/>
      <c r="AV405" s="190"/>
      <c r="AW405" s="695"/>
      <c r="AX405" s="190"/>
      <c r="AY405" s="190"/>
      <c r="AZ405" s="190"/>
      <c r="BA405" s="190"/>
      <c r="BB405" s="190"/>
      <c r="BC405" s="190"/>
      <c r="BD405" s="190"/>
      <c r="BE405" s="190"/>
      <c r="BF405" s="190"/>
      <c r="BG405" s="190"/>
      <c r="BH405" s="190"/>
      <c r="BI405" s="190"/>
      <c r="BJ405" s="190"/>
      <c r="BK405" s="292"/>
      <c r="BL405" s="462"/>
      <c r="BM405" s="462"/>
      <c r="BN405" s="599"/>
      <c r="BO405" s="292"/>
      <c r="BP405" s="292"/>
      <c r="BQ405" s="292"/>
      <c r="BR405" s="292"/>
      <c r="BS405" s="292"/>
      <c r="BT405" s="292"/>
      <c r="BU405" s="292"/>
      <c r="BV405" s="368"/>
      <c r="BW405" s="368"/>
      <c r="BX405" s="292"/>
      <c r="BY405" s="292"/>
      <c r="BZ405" s="292"/>
    </row>
    <row r="406" spans="1:78" x14ac:dyDescent="0.25">
      <c r="A406" s="464"/>
      <c r="B406" s="464"/>
      <c r="C406" s="464"/>
      <c r="D406" s="464"/>
      <c r="E406" s="464"/>
      <c r="F406" s="465"/>
      <c r="G406" s="465"/>
      <c r="H406" s="292"/>
      <c r="I406" s="190"/>
      <c r="J406" s="190"/>
      <c r="K406" s="190"/>
      <c r="L406" s="292"/>
      <c r="M406" s="190"/>
      <c r="N406" s="461"/>
      <c r="O406" s="461"/>
      <c r="P406" s="695"/>
      <c r="Q406" s="696"/>
      <c r="R406" s="292"/>
      <c r="S406" s="292"/>
      <c r="T406" s="697"/>
      <c r="U406" s="190"/>
      <c r="V406" s="190"/>
      <c r="W406" s="190"/>
      <c r="X406" s="190"/>
      <c r="Y406" s="190"/>
      <c r="Z406" s="190"/>
      <c r="AA406" s="190"/>
      <c r="AB406" s="190"/>
      <c r="AC406" s="190"/>
      <c r="AD406" s="190"/>
      <c r="AE406" s="190"/>
      <c r="AF406" s="190"/>
      <c r="AG406" s="190"/>
      <c r="AH406" s="190"/>
      <c r="AI406" s="190"/>
      <c r="AJ406" s="190"/>
      <c r="AK406" s="190"/>
      <c r="AL406" s="190"/>
      <c r="AM406" s="190"/>
      <c r="AN406" s="190"/>
      <c r="AO406" s="190"/>
      <c r="AP406" s="190"/>
      <c r="AQ406" s="190"/>
      <c r="AR406" s="190"/>
      <c r="AS406" s="190"/>
      <c r="AT406" s="695"/>
      <c r="AU406" s="190"/>
      <c r="AV406" s="190"/>
      <c r="AW406" s="695"/>
      <c r="AX406" s="190"/>
      <c r="AY406" s="190"/>
      <c r="AZ406" s="190"/>
      <c r="BA406" s="190"/>
      <c r="BB406" s="190"/>
      <c r="BC406" s="190"/>
      <c r="BD406" s="190"/>
      <c r="BE406" s="190"/>
      <c r="BF406" s="190"/>
      <c r="BG406" s="190"/>
      <c r="BH406" s="190"/>
      <c r="BI406" s="190"/>
      <c r="BJ406" s="190"/>
      <c r="BK406" s="292"/>
      <c r="BL406" s="462"/>
      <c r="BM406" s="462"/>
      <c r="BN406" s="599"/>
      <c r="BO406" s="292"/>
      <c r="BP406" s="292"/>
      <c r="BQ406" s="292"/>
      <c r="BR406" s="292"/>
      <c r="BS406" s="292"/>
      <c r="BT406" s="292"/>
      <c r="BU406" s="292"/>
      <c r="BV406" s="368"/>
      <c r="BW406" s="368"/>
      <c r="BX406" s="292"/>
      <c r="BY406" s="292"/>
      <c r="BZ406" s="292"/>
    </row>
    <row r="407" spans="1:78" x14ac:dyDescent="0.25">
      <c r="A407" s="464"/>
      <c r="B407" s="464"/>
      <c r="C407" s="464"/>
      <c r="D407" s="464"/>
      <c r="E407" s="464"/>
      <c r="F407" s="465"/>
      <c r="G407" s="465"/>
      <c r="H407" s="292"/>
      <c r="I407" s="190"/>
      <c r="J407" s="190"/>
      <c r="K407" s="190"/>
      <c r="L407" s="292"/>
      <c r="M407" s="190"/>
      <c r="N407" s="461"/>
      <c r="O407" s="461"/>
      <c r="P407" s="695"/>
      <c r="Q407" s="696"/>
      <c r="R407" s="292"/>
      <c r="S407" s="292"/>
      <c r="T407" s="697"/>
      <c r="U407" s="190"/>
      <c r="V407" s="190"/>
      <c r="W407" s="190"/>
      <c r="X407" s="190"/>
      <c r="Y407" s="190"/>
      <c r="Z407" s="190"/>
      <c r="AA407" s="190"/>
      <c r="AB407" s="190"/>
      <c r="AC407" s="190"/>
      <c r="AD407" s="190"/>
      <c r="AE407" s="190"/>
      <c r="AF407" s="190"/>
      <c r="AG407" s="190"/>
      <c r="AH407" s="190"/>
      <c r="AI407" s="190"/>
      <c r="AJ407" s="190"/>
      <c r="AK407" s="190"/>
      <c r="AL407" s="190"/>
      <c r="AM407" s="190"/>
      <c r="AN407" s="190"/>
      <c r="AO407" s="190"/>
      <c r="AP407" s="190"/>
      <c r="AQ407" s="190"/>
      <c r="AR407" s="190"/>
      <c r="AS407" s="190"/>
      <c r="AT407" s="695"/>
      <c r="AU407" s="190"/>
      <c r="AV407" s="190"/>
      <c r="AW407" s="695"/>
      <c r="AX407" s="190"/>
      <c r="AY407" s="190"/>
      <c r="AZ407" s="190"/>
      <c r="BA407" s="190"/>
      <c r="BB407" s="190"/>
      <c r="BC407" s="190"/>
      <c r="BD407" s="190"/>
      <c r="BE407" s="190"/>
      <c r="BF407" s="190"/>
      <c r="BG407" s="190"/>
      <c r="BH407" s="190"/>
      <c r="BI407" s="190"/>
      <c r="BJ407" s="190"/>
      <c r="BK407" s="292"/>
      <c r="BL407" s="462"/>
      <c r="BM407" s="462"/>
      <c r="BN407" s="599"/>
      <c r="BO407" s="292"/>
      <c r="BP407" s="292"/>
      <c r="BQ407" s="292"/>
      <c r="BR407" s="292"/>
      <c r="BS407" s="292"/>
      <c r="BT407" s="292"/>
      <c r="BU407" s="292"/>
      <c r="BV407" s="368"/>
      <c r="BW407" s="368"/>
      <c r="BX407" s="292"/>
      <c r="BY407" s="292"/>
      <c r="BZ407" s="292"/>
    </row>
    <row r="408" spans="1:78" x14ac:dyDescent="0.25">
      <c r="A408" s="464"/>
      <c r="B408" s="464"/>
      <c r="C408" s="464"/>
      <c r="D408" s="464"/>
      <c r="E408" s="464"/>
      <c r="F408" s="465"/>
      <c r="G408" s="465"/>
      <c r="H408" s="292"/>
      <c r="I408" s="190"/>
      <c r="J408" s="190"/>
      <c r="K408" s="190"/>
      <c r="L408" s="292"/>
      <c r="M408" s="190"/>
      <c r="N408" s="461"/>
      <c r="O408" s="461"/>
      <c r="P408" s="695"/>
      <c r="Q408" s="696"/>
      <c r="R408" s="292"/>
      <c r="S408" s="292"/>
      <c r="T408" s="697"/>
      <c r="U408" s="190"/>
      <c r="V408" s="190"/>
      <c r="W408" s="190"/>
      <c r="X408" s="190"/>
      <c r="Y408" s="190"/>
      <c r="Z408" s="190"/>
      <c r="AA408" s="190"/>
      <c r="AB408" s="190"/>
      <c r="AC408" s="190"/>
      <c r="AD408" s="190"/>
      <c r="AE408" s="190"/>
      <c r="AF408" s="190"/>
      <c r="AG408" s="190"/>
      <c r="AH408" s="190"/>
      <c r="AI408" s="190"/>
      <c r="AJ408" s="190"/>
      <c r="AK408" s="190"/>
      <c r="AL408" s="190"/>
      <c r="AM408" s="190"/>
      <c r="AN408" s="190"/>
      <c r="AO408" s="190"/>
      <c r="AP408" s="190"/>
      <c r="AQ408" s="190"/>
      <c r="AR408" s="190"/>
      <c r="AS408" s="190"/>
      <c r="AT408" s="695"/>
      <c r="AU408" s="190"/>
      <c r="AV408" s="190"/>
      <c r="AW408" s="695"/>
      <c r="AX408" s="190"/>
      <c r="AY408" s="190"/>
      <c r="AZ408" s="190"/>
      <c r="BA408" s="190"/>
      <c r="BB408" s="190"/>
      <c r="BC408" s="190"/>
      <c r="BD408" s="190"/>
      <c r="BE408" s="190"/>
      <c r="BF408" s="190"/>
      <c r="BG408" s="190"/>
      <c r="BH408" s="190"/>
      <c r="BI408" s="190"/>
      <c r="BJ408" s="190"/>
      <c r="BK408" s="292"/>
      <c r="BL408" s="462"/>
      <c r="BM408" s="462"/>
      <c r="BN408" s="599"/>
      <c r="BO408" s="292"/>
      <c r="BP408" s="292"/>
      <c r="BQ408" s="292"/>
      <c r="BR408" s="292"/>
      <c r="BS408" s="292"/>
      <c r="BT408" s="292"/>
      <c r="BU408" s="292"/>
      <c r="BV408" s="368"/>
      <c r="BW408" s="368"/>
      <c r="BX408" s="292"/>
      <c r="BY408" s="292"/>
      <c r="BZ408" s="292"/>
    </row>
    <row r="409" spans="1:78" x14ac:dyDescent="0.25">
      <c r="A409" s="464"/>
      <c r="B409" s="464"/>
      <c r="C409" s="464"/>
      <c r="D409" s="464"/>
      <c r="E409" s="464"/>
      <c r="F409" s="465"/>
      <c r="G409" s="465"/>
      <c r="H409" s="292"/>
      <c r="I409" s="190"/>
      <c r="J409" s="190"/>
      <c r="K409" s="190"/>
      <c r="L409" s="292"/>
      <c r="M409" s="190"/>
      <c r="N409" s="461"/>
      <c r="O409" s="461"/>
      <c r="P409" s="695"/>
      <c r="Q409" s="696"/>
      <c r="R409" s="292"/>
      <c r="S409" s="292"/>
      <c r="T409" s="697"/>
      <c r="U409" s="190"/>
      <c r="V409" s="190"/>
      <c r="W409" s="190"/>
      <c r="X409" s="190"/>
      <c r="Y409" s="190"/>
      <c r="Z409" s="190"/>
      <c r="AA409" s="190"/>
      <c r="AB409" s="190"/>
      <c r="AC409" s="190"/>
      <c r="AD409" s="190"/>
      <c r="AE409" s="190"/>
      <c r="AF409" s="190"/>
      <c r="AG409" s="190"/>
      <c r="AH409" s="190"/>
      <c r="AI409" s="190"/>
      <c r="AJ409" s="190"/>
      <c r="AK409" s="190"/>
      <c r="AL409" s="190"/>
      <c r="AM409" s="190"/>
      <c r="AN409" s="190"/>
      <c r="AO409" s="190"/>
      <c r="AP409" s="190"/>
      <c r="AQ409" s="190"/>
      <c r="AR409" s="190"/>
      <c r="AS409" s="190"/>
      <c r="AT409" s="695"/>
      <c r="AU409" s="190"/>
      <c r="AV409" s="190"/>
      <c r="AW409" s="695"/>
      <c r="AX409" s="190"/>
      <c r="AY409" s="190"/>
      <c r="AZ409" s="190"/>
      <c r="BA409" s="190"/>
      <c r="BB409" s="190"/>
      <c r="BC409" s="190"/>
      <c r="BD409" s="190"/>
      <c r="BE409" s="190"/>
      <c r="BF409" s="190"/>
      <c r="BG409" s="190"/>
      <c r="BH409" s="190"/>
      <c r="BI409" s="190"/>
      <c r="BJ409" s="190"/>
      <c r="BK409" s="292"/>
      <c r="BL409" s="462"/>
      <c r="BM409" s="462"/>
      <c r="BN409" s="599"/>
      <c r="BO409" s="292"/>
      <c r="BP409" s="292"/>
      <c r="BQ409" s="292"/>
      <c r="BR409" s="292"/>
      <c r="BS409" s="292"/>
      <c r="BT409" s="292"/>
      <c r="BU409" s="292"/>
      <c r="BV409" s="368"/>
      <c r="BW409" s="368"/>
      <c r="BX409" s="292"/>
      <c r="BY409" s="292"/>
      <c r="BZ409" s="292"/>
    </row>
    <row r="410" spans="1:78" x14ac:dyDescent="0.25">
      <c r="A410" s="464"/>
      <c r="B410" s="464"/>
      <c r="C410" s="464"/>
      <c r="D410" s="464"/>
      <c r="E410" s="464"/>
      <c r="F410" s="465"/>
      <c r="G410" s="465"/>
      <c r="H410" s="292"/>
      <c r="I410" s="190"/>
      <c r="J410" s="190"/>
      <c r="K410" s="190"/>
      <c r="L410" s="292"/>
      <c r="M410" s="190"/>
      <c r="N410" s="461"/>
      <c r="O410" s="461"/>
      <c r="P410" s="695"/>
      <c r="Q410" s="696"/>
      <c r="R410" s="292"/>
      <c r="S410" s="292"/>
      <c r="T410" s="697"/>
      <c r="U410" s="190"/>
      <c r="V410" s="190"/>
      <c r="W410" s="190"/>
      <c r="X410" s="190"/>
      <c r="Y410" s="190"/>
      <c r="Z410" s="190"/>
      <c r="AA410" s="190"/>
      <c r="AB410" s="190"/>
      <c r="AC410" s="190"/>
      <c r="AD410" s="190"/>
      <c r="AE410" s="190"/>
      <c r="AF410" s="190"/>
      <c r="AG410" s="190"/>
      <c r="AH410" s="190"/>
      <c r="AI410" s="190"/>
      <c r="AJ410" s="190"/>
      <c r="AK410" s="190"/>
      <c r="AL410" s="190"/>
      <c r="AM410" s="190"/>
      <c r="AN410" s="190"/>
      <c r="AO410" s="190"/>
      <c r="AP410" s="190"/>
      <c r="AQ410" s="190"/>
      <c r="AR410" s="190"/>
      <c r="AS410" s="190"/>
      <c r="AT410" s="695"/>
      <c r="AU410" s="190"/>
      <c r="AV410" s="190"/>
      <c r="AW410" s="695"/>
      <c r="AX410" s="190"/>
      <c r="AY410" s="190"/>
      <c r="AZ410" s="190"/>
      <c r="BA410" s="190"/>
      <c r="BB410" s="190"/>
      <c r="BC410" s="190"/>
      <c r="BD410" s="190"/>
      <c r="BE410" s="190"/>
      <c r="BF410" s="190"/>
      <c r="BG410" s="190"/>
      <c r="BH410" s="190"/>
      <c r="BI410" s="190"/>
      <c r="BJ410" s="190"/>
      <c r="BK410" s="292"/>
      <c r="BL410" s="462"/>
      <c r="BM410" s="462"/>
      <c r="BN410" s="599"/>
      <c r="BO410" s="292"/>
      <c r="BP410" s="292"/>
      <c r="BQ410" s="292"/>
      <c r="BR410" s="292"/>
      <c r="BS410" s="292"/>
      <c r="BT410" s="292"/>
      <c r="BU410" s="292"/>
      <c r="BV410" s="368"/>
      <c r="BW410" s="368"/>
      <c r="BX410" s="292"/>
      <c r="BY410" s="292"/>
      <c r="BZ410" s="292"/>
    </row>
    <row r="411" spans="1:78" x14ac:dyDescent="0.25">
      <c r="A411" s="464"/>
      <c r="B411" s="464"/>
      <c r="C411" s="464"/>
      <c r="D411" s="464"/>
      <c r="E411" s="464"/>
      <c r="F411" s="465"/>
      <c r="G411" s="465"/>
      <c r="H411" s="292"/>
      <c r="I411" s="190"/>
      <c r="J411" s="190"/>
      <c r="K411" s="190"/>
      <c r="L411" s="292"/>
      <c r="M411" s="190"/>
      <c r="N411" s="461"/>
      <c r="O411" s="461"/>
      <c r="P411" s="695"/>
      <c r="Q411" s="696"/>
      <c r="R411" s="292"/>
      <c r="S411" s="292"/>
      <c r="T411" s="697"/>
      <c r="U411" s="190"/>
      <c r="V411" s="190"/>
      <c r="W411" s="190"/>
      <c r="X411" s="190"/>
      <c r="Y411" s="190"/>
      <c r="Z411" s="190"/>
      <c r="AA411" s="190"/>
      <c r="AB411" s="190"/>
      <c r="AC411" s="190"/>
      <c r="AD411" s="190"/>
      <c r="AE411" s="190"/>
      <c r="AF411" s="190"/>
      <c r="AG411" s="190"/>
      <c r="AH411" s="190"/>
      <c r="AI411" s="190"/>
      <c r="AJ411" s="190"/>
      <c r="AK411" s="190"/>
      <c r="AL411" s="190"/>
      <c r="AM411" s="190"/>
      <c r="AN411" s="190"/>
      <c r="AO411" s="190"/>
      <c r="AP411" s="190"/>
      <c r="AQ411" s="190"/>
      <c r="AR411" s="190"/>
      <c r="AS411" s="190"/>
      <c r="AT411" s="695"/>
      <c r="AU411" s="190"/>
      <c r="AV411" s="190"/>
      <c r="AW411" s="695"/>
      <c r="AX411" s="190"/>
      <c r="AY411" s="190"/>
      <c r="AZ411" s="190"/>
      <c r="BA411" s="190"/>
      <c r="BB411" s="190"/>
      <c r="BC411" s="190"/>
      <c r="BD411" s="190"/>
      <c r="BE411" s="190"/>
      <c r="BF411" s="190"/>
      <c r="BG411" s="190"/>
      <c r="BH411" s="190"/>
      <c r="BI411" s="190"/>
      <c r="BJ411" s="190"/>
      <c r="BK411" s="292"/>
      <c r="BL411" s="462"/>
      <c r="BM411" s="462"/>
      <c r="BN411" s="599"/>
      <c r="BO411" s="292"/>
      <c r="BP411" s="292"/>
      <c r="BQ411" s="292"/>
      <c r="BR411" s="292"/>
      <c r="BS411" s="292"/>
      <c r="BT411" s="292"/>
      <c r="BU411" s="292"/>
      <c r="BV411" s="368"/>
      <c r="BW411" s="368"/>
      <c r="BX411" s="292"/>
      <c r="BY411" s="292"/>
      <c r="BZ411" s="292"/>
    </row>
    <row r="412" spans="1:78" x14ac:dyDescent="0.25">
      <c r="A412" s="464"/>
      <c r="B412" s="464"/>
      <c r="C412" s="464"/>
      <c r="D412" s="464"/>
      <c r="E412" s="464"/>
      <c r="F412" s="465"/>
      <c r="G412" s="465"/>
      <c r="H412" s="292"/>
      <c r="I412" s="190"/>
      <c r="J412" s="190"/>
      <c r="K412" s="190"/>
      <c r="L412" s="292"/>
      <c r="M412" s="190"/>
      <c r="N412" s="461"/>
      <c r="O412" s="461"/>
      <c r="P412" s="695"/>
      <c r="Q412" s="696"/>
      <c r="R412" s="292"/>
      <c r="S412" s="292"/>
      <c r="T412" s="697"/>
      <c r="U412" s="190"/>
      <c r="V412" s="190"/>
      <c r="W412" s="190"/>
      <c r="X412" s="190"/>
      <c r="Y412" s="190"/>
      <c r="Z412" s="190"/>
      <c r="AA412" s="190"/>
      <c r="AB412" s="190"/>
      <c r="AC412" s="190"/>
      <c r="AD412" s="190"/>
      <c r="AE412" s="190"/>
      <c r="AF412" s="190"/>
      <c r="AG412" s="190"/>
      <c r="AH412" s="190"/>
      <c r="AI412" s="190"/>
      <c r="AJ412" s="190"/>
      <c r="AK412" s="190"/>
      <c r="AL412" s="190"/>
      <c r="AM412" s="190"/>
      <c r="AN412" s="190"/>
      <c r="AO412" s="190"/>
      <c r="AP412" s="190"/>
      <c r="AQ412" s="190"/>
      <c r="AR412" s="190"/>
      <c r="AS412" s="190"/>
      <c r="AT412" s="695"/>
      <c r="AU412" s="190"/>
      <c r="AV412" s="190"/>
      <c r="AW412" s="695"/>
      <c r="AX412" s="190"/>
      <c r="AY412" s="190"/>
      <c r="AZ412" s="190"/>
      <c r="BA412" s="190"/>
      <c r="BB412" s="190"/>
      <c r="BC412" s="190"/>
      <c r="BD412" s="190"/>
      <c r="BE412" s="190"/>
      <c r="BF412" s="190"/>
      <c r="BG412" s="190"/>
      <c r="BH412" s="190"/>
      <c r="BI412" s="190"/>
      <c r="BJ412" s="190"/>
      <c r="BK412" s="292"/>
      <c r="BL412" s="462"/>
      <c r="BM412" s="462"/>
      <c r="BN412" s="599"/>
      <c r="BO412" s="292"/>
      <c r="BP412" s="292"/>
      <c r="BQ412" s="292"/>
      <c r="BR412" s="292"/>
      <c r="BS412" s="292"/>
      <c r="BT412" s="292"/>
      <c r="BU412" s="292"/>
      <c r="BV412" s="368"/>
      <c r="BW412" s="368"/>
      <c r="BX412" s="292"/>
      <c r="BY412" s="292"/>
      <c r="BZ412" s="292"/>
    </row>
    <row r="413" spans="1:78" x14ac:dyDescent="0.25">
      <c r="A413" s="464"/>
      <c r="B413" s="464"/>
      <c r="C413" s="464"/>
      <c r="D413" s="464"/>
      <c r="E413" s="464"/>
      <c r="F413" s="465"/>
      <c r="G413" s="465"/>
      <c r="H413" s="292"/>
      <c r="I413" s="190"/>
      <c r="J413" s="190"/>
      <c r="K413" s="190"/>
      <c r="L413" s="292"/>
      <c r="M413" s="190"/>
      <c r="N413" s="461"/>
      <c r="O413" s="461"/>
      <c r="P413" s="695"/>
      <c r="Q413" s="696"/>
      <c r="R413" s="292"/>
      <c r="S413" s="292"/>
      <c r="T413" s="697"/>
      <c r="U413" s="190"/>
      <c r="V413" s="190"/>
      <c r="W413" s="190"/>
      <c r="X413" s="190"/>
      <c r="Y413" s="190"/>
      <c r="Z413" s="190"/>
      <c r="AA413" s="190"/>
      <c r="AB413" s="190"/>
      <c r="AC413" s="190"/>
      <c r="AD413" s="190"/>
      <c r="AE413" s="190"/>
      <c r="AF413" s="190"/>
      <c r="AG413" s="190"/>
      <c r="AH413" s="190"/>
      <c r="AI413" s="190"/>
      <c r="AJ413" s="190"/>
      <c r="AK413" s="190"/>
      <c r="AL413" s="190"/>
      <c r="AM413" s="190"/>
      <c r="AN413" s="190"/>
      <c r="AO413" s="190"/>
      <c r="AP413" s="190"/>
      <c r="AQ413" s="190"/>
      <c r="AR413" s="190"/>
      <c r="AS413" s="190"/>
      <c r="AT413" s="695"/>
      <c r="AU413" s="190"/>
      <c r="AV413" s="190"/>
      <c r="AW413" s="695"/>
      <c r="AX413" s="190"/>
      <c r="AY413" s="190"/>
      <c r="AZ413" s="190"/>
      <c r="BA413" s="190"/>
      <c r="BB413" s="190"/>
      <c r="BC413" s="190"/>
      <c r="BD413" s="190"/>
      <c r="BE413" s="190"/>
      <c r="BF413" s="190"/>
      <c r="BG413" s="190"/>
      <c r="BH413" s="190"/>
      <c r="BI413" s="190"/>
      <c r="BJ413" s="190"/>
      <c r="BK413" s="292"/>
      <c r="BL413" s="462"/>
      <c r="BM413" s="462"/>
      <c r="BN413" s="599"/>
      <c r="BO413" s="292"/>
      <c r="BP413" s="292"/>
      <c r="BQ413" s="292"/>
      <c r="BR413" s="292"/>
      <c r="BS413" s="292"/>
      <c r="BT413" s="292"/>
      <c r="BU413" s="292"/>
      <c r="BV413" s="368"/>
      <c r="BW413" s="368"/>
      <c r="BX413" s="292"/>
      <c r="BY413" s="292"/>
      <c r="BZ413" s="292"/>
    </row>
    <row r="414" spans="1:78" x14ac:dyDescent="0.25">
      <c r="A414" s="464"/>
      <c r="B414" s="464"/>
      <c r="C414" s="464"/>
      <c r="D414" s="464"/>
      <c r="E414" s="464"/>
      <c r="F414" s="465"/>
      <c r="G414" s="465"/>
      <c r="H414" s="292"/>
      <c r="I414" s="190"/>
      <c r="J414" s="190"/>
      <c r="K414" s="190"/>
      <c r="L414" s="292"/>
      <c r="M414" s="190"/>
      <c r="N414" s="461"/>
      <c r="O414" s="461"/>
      <c r="P414" s="695"/>
      <c r="Q414" s="696"/>
      <c r="R414" s="292"/>
      <c r="S414" s="292"/>
      <c r="T414" s="697"/>
      <c r="U414" s="190"/>
      <c r="V414" s="190"/>
      <c r="W414" s="190"/>
      <c r="X414" s="190"/>
      <c r="Y414" s="190"/>
      <c r="Z414" s="190"/>
      <c r="AA414" s="190"/>
      <c r="AB414" s="190"/>
      <c r="AC414" s="190"/>
      <c r="AD414" s="190"/>
      <c r="AE414" s="190"/>
      <c r="AF414" s="190"/>
      <c r="AG414" s="190"/>
      <c r="AH414" s="190"/>
      <c r="AI414" s="190"/>
      <c r="AJ414" s="190"/>
      <c r="AK414" s="190"/>
      <c r="AL414" s="190"/>
      <c r="AM414" s="190"/>
      <c r="AN414" s="190"/>
      <c r="AO414" s="190"/>
      <c r="AP414" s="190"/>
      <c r="AQ414" s="190"/>
      <c r="AR414" s="190"/>
      <c r="AS414" s="190"/>
      <c r="AT414" s="695"/>
      <c r="AU414" s="190"/>
      <c r="AV414" s="190"/>
      <c r="AW414" s="695"/>
      <c r="AX414" s="190"/>
      <c r="AY414" s="190"/>
      <c r="AZ414" s="190"/>
      <c r="BA414" s="190"/>
      <c r="BB414" s="190"/>
      <c r="BC414" s="190"/>
      <c r="BD414" s="190"/>
      <c r="BE414" s="190"/>
      <c r="BF414" s="190"/>
      <c r="BG414" s="190"/>
      <c r="BH414" s="190"/>
      <c r="BI414" s="190"/>
      <c r="BJ414" s="190"/>
      <c r="BK414" s="292"/>
      <c r="BL414" s="462"/>
      <c r="BM414" s="462"/>
      <c r="BN414" s="599"/>
      <c r="BO414" s="292"/>
      <c r="BP414" s="292"/>
      <c r="BQ414" s="292"/>
      <c r="BR414" s="292"/>
      <c r="BS414" s="292"/>
      <c r="BT414" s="292"/>
      <c r="BU414" s="292"/>
      <c r="BV414" s="368"/>
      <c r="BW414" s="368"/>
      <c r="BX414" s="292"/>
      <c r="BY414" s="292"/>
      <c r="BZ414" s="292"/>
    </row>
    <row r="415" spans="1:78" x14ac:dyDescent="0.25">
      <c r="A415" s="464"/>
      <c r="B415" s="464"/>
      <c r="C415" s="464"/>
      <c r="D415" s="464"/>
      <c r="E415" s="464"/>
      <c r="F415" s="465"/>
      <c r="G415" s="465"/>
      <c r="H415" s="292"/>
      <c r="I415" s="190"/>
      <c r="J415" s="190"/>
      <c r="K415" s="190"/>
      <c r="L415" s="292"/>
      <c r="M415" s="190"/>
      <c r="N415" s="461"/>
      <c r="O415" s="461"/>
      <c r="P415" s="695"/>
      <c r="Q415" s="696"/>
      <c r="R415" s="292"/>
      <c r="S415" s="292"/>
      <c r="T415" s="697"/>
      <c r="U415" s="190"/>
      <c r="V415" s="190"/>
      <c r="W415" s="190"/>
      <c r="X415" s="190"/>
      <c r="Y415" s="190"/>
      <c r="Z415" s="190"/>
      <c r="AA415" s="190"/>
      <c r="AB415" s="190"/>
      <c r="AC415" s="190"/>
      <c r="AD415" s="190"/>
      <c r="AE415" s="190"/>
      <c r="AF415" s="190"/>
      <c r="AG415" s="190"/>
      <c r="AH415" s="190"/>
      <c r="AI415" s="190"/>
      <c r="AJ415" s="190"/>
      <c r="AK415" s="190"/>
      <c r="AL415" s="190"/>
      <c r="AM415" s="190"/>
      <c r="AN415" s="190"/>
      <c r="AO415" s="190"/>
      <c r="AP415" s="190"/>
      <c r="AQ415" s="190"/>
      <c r="AR415" s="190"/>
      <c r="AS415" s="190"/>
      <c r="AT415" s="695"/>
      <c r="AU415" s="190"/>
      <c r="AV415" s="190"/>
      <c r="AW415" s="695"/>
      <c r="AX415" s="190"/>
      <c r="AY415" s="190"/>
      <c r="AZ415" s="190"/>
      <c r="BA415" s="190"/>
      <c r="BB415" s="190"/>
      <c r="BC415" s="190"/>
      <c r="BD415" s="190"/>
      <c r="BE415" s="190"/>
      <c r="BF415" s="190"/>
      <c r="BG415" s="190"/>
      <c r="BH415" s="190"/>
      <c r="BI415" s="190"/>
      <c r="BJ415" s="190"/>
      <c r="BK415" s="292"/>
      <c r="BL415" s="462"/>
      <c r="BM415" s="462"/>
      <c r="BN415" s="599"/>
      <c r="BO415" s="292"/>
      <c r="BP415" s="292"/>
      <c r="BQ415" s="292"/>
      <c r="BR415" s="292"/>
      <c r="BS415" s="292"/>
      <c r="BT415" s="292"/>
      <c r="BU415" s="292"/>
      <c r="BV415" s="368"/>
      <c r="BW415" s="368"/>
      <c r="BX415" s="292"/>
      <c r="BY415" s="292"/>
      <c r="BZ415" s="292"/>
    </row>
    <row r="416" spans="1:78" x14ac:dyDescent="0.25">
      <c r="A416" s="464"/>
      <c r="B416" s="464"/>
      <c r="C416" s="464"/>
      <c r="D416" s="464"/>
      <c r="E416" s="464"/>
      <c r="F416" s="465"/>
      <c r="G416" s="465"/>
      <c r="H416" s="292"/>
      <c r="I416" s="190"/>
      <c r="J416" s="190"/>
      <c r="K416" s="190"/>
      <c r="L416" s="292"/>
      <c r="M416" s="190"/>
      <c r="N416" s="461"/>
      <c r="O416" s="461"/>
      <c r="P416" s="695"/>
      <c r="Q416" s="696"/>
      <c r="R416" s="292"/>
      <c r="S416" s="292"/>
      <c r="T416" s="697"/>
      <c r="U416" s="190"/>
      <c r="V416" s="190"/>
      <c r="W416" s="190"/>
      <c r="X416" s="190"/>
      <c r="Y416" s="190"/>
      <c r="Z416" s="190"/>
      <c r="AA416" s="190"/>
      <c r="AB416" s="190"/>
      <c r="AC416" s="190"/>
      <c r="AD416" s="190"/>
      <c r="AE416" s="190"/>
      <c r="AF416" s="190"/>
      <c r="AG416" s="190"/>
      <c r="AH416" s="190"/>
      <c r="AI416" s="190"/>
      <c r="AJ416" s="190"/>
      <c r="AK416" s="190"/>
      <c r="AL416" s="190"/>
      <c r="AM416" s="190"/>
      <c r="AN416" s="190"/>
      <c r="AO416" s="190"/>
      <c r="AP416" s="190"/>
      <c r="AQ416" s="190"/>
      <c r="AR416" s="190"/>
      <c r="AS416" s="190"/>
      <c r="AT416" s="695"/>
      <c r="AU416" s="190"/>
      <c r="AV416" s="190"/>
      <c r="AW416" s="695"/>
      <c r="AX416" s="190"/>
      <c r="AY416" s="190"/>
      <c r="AZ416" s="190"/>
      <c r="BA416" s="190"/>
      <c r="BB416" s="190"/>
      <c r="BC416" s="190"/>
      <c r="BD416" s="190"/>
      <c r="BE416" s="190"/>
      <c r="BF416" s="190"/>
      <c r="BG416" s="190"/>
      <c r="BH416" s="190"/>
      <c r="BI416" s="190"/>
      <c r="BJ416" s="190"/>
      <c r="BK416" s="292"/>
      <c r="BL416" s="462"/>
      <c r="BM416" s="462"/>
      <c r="BN416" s="599"/>
      <c r="BO416" s="292"/>
      <c r="BP416" s="292"/>
      <c r="BQ416" s="292"/>
      <c r="BR416" s="292"/>
      <c r="BS416" s="292"/>
      <c r="BT416" s="292"/>
      <c r="BU416" s="292"/>
      <c r="BV416" s="368"/>
      <c r="BW416" s="368"/>
      <c r="BX416" s="292"/>
      <c r="BY416" s="292"/>
      <c r="BZ416" s="292"/>
    </row>
    <row r="417" spans="1:78" x14ac:dyDescent="0.25">
      <c r="A417" s="464"/>
      <c r="B417" s="464"/>
      <c r="C417" s="464"/>
      <c r="D417" s="464"/>
      <c r="E417" s="464"/>
      <c r="F417" s="465"/>
      <c r="G417" s="465"/>
      <c r="H417" s="292"/>
      <c r="I417" s="190"/>
      <c r="J417" s="190"/>
      <c r="K417" s="190"/>
      <c r="L417" s="292"/>
      <c r="M417" s="190"/>
      <c r="N417" s="461"/>
      <c r="O417" s="461"/>
      <c r="P417" s="695"/>
      <c r="Q417" s="696"/>
      <c r="R417" s="292"/>
      <c r="S417" s="292"/>
      <c r="T417" s="697"/>
      <c r="U417" s="190"/>
      <c r="V417" s="190"/>
      <c r="W417" s="190"/>
      <c r="X417" s="190"/>
      <c r="Y417" s="190"/>
      <c r="Z417" s="190"/>
      <c r="AA417" s="190"/>
      <c r="AB417" s="190"/>
      <c r="AC417" s="190"/>
      <c r="AD417" s="190"/>
      <c r="AE417" s="190"/>
      <c r="AF417" s="190"/>
      <c r="AG417" s="190"/>
      <c r="AH417" s="190"/>
      <c r="AI417" s="190"/>
      <c r="AJ417" s="190"/>
      <c r="AK417" s="190"/>
      <c r="AL417" s="190"/>
      <c r="AM417" s="190"/>
      <c r="AN417" s="190"/>
      <c r="AO417" s="190"/>
      <c r="AP417" s="190"/>
      <c r="AQ417" s="190"/>
      <c r="AR417" s="190"/>
      <c r="AS417" s="190"/>
      <c r="AT417" s="695"/>
      <c r="AU417" s="190"/>
      <c r="AV417" s="190"/>
      <c r="AW417" s="695"/>
      <c r="AX417" s="190"/>
      <c r="AY417" s="190"/>
      <c r="AZ417" s="190"/>
      <c r="BA417" s="190"/>
      <c r="BB417" s="190"/>
      <c r="BC417" s="190"/>
      <c r="BD417" s="190"/>
      <c r="BE417" s="190"/>
      <c r="BF417" s="190"/>
      <c r="BG417" s="190"/>
      <c r="BH417" s="190"/>
      <c r="BI417" s="190"/>
      <c r="BJ417" s="190"/>
      <c r="BK417" s="292"/>
      <c r="BL417" s="462"/>
      <c r="BM417" s="462"/>
      <c r="BN417" s="599"/>
      <c r="BO417" s="292"/>
      <c r="BP417" s="292"/>
      <c r="BQ417" s="292"/>
      <c r="BR417" s="292"/>
      <c r="BS417" s="292"/>
      <c r="BT417" s="292"/>
      <c r="BU417" s="292"/>
      <c r="BV417" s="368"/>
      <c r="BW417" s="368"/>
      <c r="BX417" s="292"/>
      <c r="BY417" s="292"/>
      <c r="BZ417" s="292"/>
    </row>
    <row r="418" spans="1:78" x14ac:dyDescent="0.25">
      <c r="A418" s="464"/>
      <c r="B418" s="464"/>
      <c r="C418" s="464"/>
      <c r="D418" s="464"/>
      <c r="E418" s="464"/>
      <c r="F418" s="465"/>
      <c r="G418" s="465"/>
      <c r="H418" s="292"/>
      <c r="I418" s="190"/>
      <c r="J418" s="190"/>
      <c r="K418" s="190"/>
      <c r="L418" s="292"/>
      <c r="M418" s="190"/>
      <c r="N418" s="461"/>
      <c r="O418" s="461"/>
      <c r="P418" s="695"/>
      <c r="Q418" s="696"/>
      <c r="R418" s="292"/>
      <c r="S418" s="292"/>
      <c r="T418" s="697"/>
      <c r="U418" s="190"/>
      <c r="V418" s="190"/>
      <c r="W418" s="190"/>
      <c r="X418" s="190"/>
      <c r="Y418" s="190"/>
      <c r="Z418" s="190"/>
      <c r="AA418" s="190"/>
      <c r="AB418" s="190"/>
      <c r="AC418" s="190"/>
      <c r="AD418" s="190"/>
      <c r="AE418" s="190"/>
      <c r="AF418" s="190"/>
      <c r="AG418" s="190"/>
      <c r="AH418" s="190"/>
      <c r="AI418" s="190"/>
      <c r="AJ418" s="190"/>
      <c r="AK418" s="190"/>
      <c r="AL418" s="190"/>
      <c r="AM418" s="190"/>
      <c r="AN418" s="190"/>
      <c r="AO418" s="190"/>
      <c r="AP418" s="190"/>
      <c r="AQ418" s="190"/>
      <c r="AR418" s="190"/>
      <c r="AS418" s="190"/>
      <c r="AT418" s="695"/>
      <c r="AU418" s="190"/>
      <c r="AV418" s="190"/>
      <c r="AW418" s="695"/>
      <c r="AX418" s="190"/>
      <c r="AY418" s="190"/>
      <c r="AZ418" s="190"/>
      <c r="BA418" s="190"/>
      <c r="BB418" s="190"/>
      <c r="BC418" s="190"/>
      <c r="BD418" s="190"/>
      <c r="BE418" s="190"/>
      <c r="BF418" s="190"/>
      <c r="BG418" s="190"/>
      <c r="BH418" s="190"/>
      <c r="BI418" s="190"/>
      <c r="BJ418" s="190"/>
      <c r="BK418" s="292"/>
      <c r="BL418" s="462"/>
      <c r="BM418" s="462"/>
      <c r="BN418" s="599"/>
      <c r="BO418" s="292"/>
      <c r="BP418" s="292"/>
      <c r="BQ418" s="292"/>
      <c r="BR418" s="292"/>
      <c r="BS418" s="292"/>
      <c r="BT418" s="292"/>
      <c r="BU418" s="292"/>
      <c r="BV418" s="368"/>
      <c r="BW418" s="368"/>
      <c r="BX418" s="292"/>
      <c r="BY418" s="292"/>
      <c r="BZ418" s="292"/>
    </row>
    <row r="419" spans="1:78" x14ac:dyDescent="0.25">
      <c r="A419" s="464"/>
      <c r="B419" s="464"/>
      <c r="C419" s="464"/>
      <c r="D419" s="464"/>
      <c r="E419" s="464"/>
      <c r="F419" s="465"/>
      <c r="G419" s="465"/>
      <c r="H419" s="292"/>
      <c r="I419" s="190"/>
      <c r="J419" s="190"/>
      <c r="K419" s="190"/>
      <c r="L419" s="292"/>
      <c r="M419" s="190"/>
      <c r="N419" s="461"/>
      <c r="O419" s="461"/>
      <c r="P419" s="695"/>
      <c r="Q419" s="696"/>
      <c r="R419" s="292"/>
      <c r="S419" s="292"/>
      <c r="T419" s="697"/>
      <c r="U419" s="190"/>
      <c r="V419" s="190"/>
      <c r="W419" s="190"/>
      <c r="X419" s="190"/>
      <c r="Y419" s="190"/>
      <c r="Z419" s="190"/>
      <c r="AA419" s="190"/>
      <c r="AB419" s="190"/>
      <c r="AC419" s="190"/>
      <c r="AD419" s="190"/>
      <c r="AE419" s="190"/>
      <c r="AF419" s="190"/>
      <c r="AG419" s="190"/>
      <c r="AH419" s="190"/>
      <c r="AI419" s="190"/>
      <c r="AJ419" s="190"/>
      <c r="AK419" s="190"/>
      <c r="AL419" s="190"/>
      <c r="AM419" s="190"/>
      <c r="AN419" s="190"/>
      <c r="AO419" s="190"/>
      <c r="AP419" s="190"/>
      <c r="AQ419" s="190"/>
      <c r="AR419" s="190"/>
      <c r="AS419" s="190"/>
      <c r="AT419" s="695"/>
      <c r="AU419" s="190"/>
      <c r="AV419" s="190"/>
      <c r="AW419" s="695"/>
      <c r="AX419" s="190"/>
      <c r="AY419" s="190"/>
      <c r="AZ419" s="190"/>
      <c r="BA419" s="190"/>
      <c r="BB419" s="190"/>
      <c r="BC419" s="190"/>
      <c r="BD419" s="190"/>
      <c r="BE419" s="190"/>
      <c r="BF419" s="190"/>
      <c r="BG419" s="190"/>
      <c r="BH419" s="190"/>
      <c r="BI419" s="190"/>
      <c r="BJ419" s="190"/>
      <c r="BK419" s="292"/>
      <c r="BL419" s="462"/>
      <c r="BM419" s="462"/>
      <c r="BN419" s="599"/>
      <c r="BO419" s="292"/>
      <c r="BP419" s="292"/>
      <c r="BQ419" s="292"/>
      <c r="BR419" s="292"/>
      <c r="BS419" s="292"/>
      <c r="BT419" s="292"/>
      <c r="BU419" s="292"/>
      <c r="BV419" s="368"/>
      <c r="BW419" s="368"/>
      <c r="BX419" s="292"/>
      <c r="BY419" s="292"/>
      <c r="BZ419" s="292"/>
    </row>
    <row r="420" spans="1:78" x14ac:dyDescent="0.25">
      <c r="A420" s="464"/>
      <c r="B420" s="464"/>
      <c r="C420" s="464"/>
      <c r="D420" s="464"/>
      <c r="E420" s="464"/>
      <c r="F420" s="465"/>
      <c r="G420" s="465"/>
      <c r="H420" s="292"/>
      <c r="I420" s="190"/>
      <c r="J420" s="190"/>
      <c r="K420" s="190"/>
      <c r="L420" s="292"/>
      <c r="M420" s="190"/>
      <c r="N420" s="461"/>
      <c r="O420" s="461"/>
      <c r="P420" s="695"/>
      <c r="Q420" s="696"/>
      <c r="R420" s="292"/>
      <c r="S420" s="292"/>
      <c r="T420" s="697"/>
      <c r="U420" s="190"/>
      <c r="V420" s="190"/>
      <c r="W420" s="190"/>
      <c r="X420" s="190"/>
      <c r="Y420" s="190"/>
      <c r="Z420" s="190"/>
      <c r="AA420" s="190"/>
      <c r="AB420" s="190"/>
      <c r="AC420" s="190"/>
      <c r="AD420" s="190"/>
      <c r="AE420" s="190"/>
      <c r="AF420" s="190"/>
      <c r="AG420" s="190"/>
      <c r="AH420" s="190"/>
      <c r="AI420" s="190"/>
      <c r="AJ420" s="190"/>
      <c r="AK420" s="190"/>
      <c r="AL420" s="190"/>
      <c r="AM420" s="190"/>
      <c r="AN420" s="190"/>
      <c r="AO420" s="190"/>
      <c r="AP420" s="190"/>
      <c r="AQ420" s="190"/>
      <c r="AR420" s="190"/>
      <c r="AS420" s="190"/>
      <c r="AT420" s="695"/>
      <c r="AU420" s="190"/>
      <c r="AV420" s="190"/>
      <c r="AW420" s="695"/>
      <c r="AX420" s="190"/>
      <c r="AY420" s="190"/>
      <c r="AZ420" s="190"/>
      <c r="BA420" s="190"/>
      <c r="BB420" s="190"/>
      <c r="BC420" s="190"/>
      <c r="BD420" s="190"/>
      <c r="BE420" s="190"/>
      <c r="BF420" s="190"/>
      <c r="BG420" s="190"/>
      <c r="BH420" s="190"/>
      <c r="BI420" s="190"/>
      <c r="BJ420" s="190"/>
      <c r="BK420" s="292"/>
      <c r="BL420" s="462"/>
      <c r="BM420" s="462"/>
      <c r="BN420" s="599"/>
      <c r="BO420" s="292"/>
      <c r="BP420" s="292"/>
      <c r="BQ420" s="292"/>
      <c r="BR420" s="292"/>
      <c r="BS420" s="292"/>
      <c r="BT420" s="292"/>
      <c r="BU420" s="292"/>
      <c r="BV420" s="368"/>
      <c r="BW420" s="368"/>
      <c r="BX420" s="292"/>
      <c r="BY420" s="292"/>
      <c r="BZ420" s="292"/>
    </row>
    <row r="421" spans="1:78" x14ac:dyDescent="0.25">
      <c r="A421" s="464"/>
      <c r="B421" s="464"/>
      <c r="C421" s="464"/>
      <c r="D421" s="464"/>
      <c r="E421" s="464"/>
      <c r="F421" s="465"/>
      <c r="G421" s="465"/>
      <c r="H421" s="292"/>
      <c r="I421" s="190"/>
      <c r="J421" s="190"/>
      <c r="K421" s="190"/>
      <c r="L421" s="292"/>
      <c r="M421" s="190"/>
      <c r="N421" s="461"/>
      <c r="O421" s="461"/>
      <c r="P421" s="695"/>
      <c r="Q421" s="696"/>
      <c r="R421" s="292"/>
      <c r="S421" s="292"/>
      <c r="T421" s="697"/>
      <c r="U421" s="190"/>
      <c r="V421" s="190"/>
      <c r="W421" s="190"/>
      <c r="X421" s="190"/>
      <c r="Y421" s="190"/>
      <c r="Z421" s="190"/>
      <c r="AA421" s="190"/>
      <c r="AB421" s="190"/>
      <c r="AC421" s="190"/>
      <c r="AD421" s="190"/>
      <c r="AE421" s="190"/>
      <c r="AF421" s="190"/>
      <c r="AG421" s="190"/>
      <c r="AH421" s="190"/>
      <c r="AI421" s="190"/>
      <c r="AJ421" s="190"/>
      <c r="AK421" s="190"/>
      <c r="AL421" s="190"/>
      <c r="AM421" s="190"/>
      <c r="AN421" s="190"/>
      <c r="AO421" s="190"/>
      <c r="AP421" s="190"/>
      <c r="AQ421" s="190"/>
      <c r="AR421" s="190"/>
      <c r="AS421" s="190"/>
      <c r="AT421" s="695"/>
      <c r="AU421" s="190"/>
      <c r="AV421" s="190"/>
      <c r="AW421" s="695"/>
      <c r="AX421" s="190"/>
      <c r="AY421" s="190"/>
      <c r="AZ421" s="190"/>
      <c r="BA421" s="190"/>
      <c r="BB421" s="190"/>
      <c r="BC421" s="190"/>
      <c r="BD421" s="190"/>
      <c r="BE421" s="190"/>
      <c r="BF421" s="190"/>
      <c r="BG421" s="190"/>
      <c r="BH421" s="190"/>
      <c r="BI421" s="190"/>
      <c r="BJ421" s="190"/>
      <c r="BK421" s="292"/>
      <c r="BL421" s="462"/>
      <c r="BM421" s="462"/>
      <c r="BN421" s="599"/>
      <c r="BO421" s="292"/>
      <c r="BP421" s="292"/>
      <c r="BQ421" s="292"/>
      <c r="BR421" s="292"/>
      <c r="BS421" s="292"/>
      <c r="BT421" s="292"/>
      <c r="BU421" s="292"/>
      <c r="BV421" s="368"/>
      <c r="BW421" s="368"/>
      <c r="BX421" s="292"/>
      <c r="BY421" s="292"/>
      <c r="BZ421" s="292"/>
    </row>
    <row r="422" spans="1:78" x14ac:dyDescent="0.25">
      <c r="A422" s="464"/>
      <c r="B422" s="464"/>
      <c r="C422" s="464"/>
      <c r="D422" s="464"/>
      <c r="E422" s="464"/>
      <c r="F422" s="465"/>
      <c r="G422" s="465"/>
      <c r="H422" s="292"/>
      <c r="I422" s="190"/>
      <c r="J422" s="190"/>
      <c r="K422" s="190"/>
      <c r="L422" s="292"/>
      <c r="M422" s="190"/>
      <c r="N422" s="461"/>
      <c r="O422" s="461"/>
      <c r="P422" s="695"/>
      <c r="Q422" s="696"/>
      <c r="R422" s="292"/>
      <c r="S422" s="292"/>
      <c r="T422" s="697"/>
      <c r="U422" s="190"/>
      <c r="V422" s="190"/>
      <c r="W422" s="190"/>
      <c r="X422" s="190"/>
      <c r="Y422" s="190"/>
      <c r="Z422" s="190"/>
      <c r="AA422" s="190"/>
      <c r="AB422" s="190"/>
      <c r="AC422" s="190"/>
      <c r="AD422" s="190"/>
      <c r="AE422" s="190"/>
      <c r="AF422" s="190"/>
      <c r="AG422" s="190"/>
      <c r="AH422" s="190"/>
      <c r="AI422" s="190"/>
      <c r="AJ422" s="190"/>
      <c r="AK422" s="190"/>
      <c r="AL422" s="190"/>
      <c r="AM422" s="190"/>
      <c r="AN422" s="190"/>
      <c r="AO422" s="190"/>
      <c r="AP422" s="190"/>
      <c r="AQ422" s="190"/>
      <c r="AR422" s="190"/>
      <c r="AS422" s="190"/>
      <c r="AT422" s="695"/>
      <c r="AU422" s="190"/>
      <c r="AV422" s="190"/>
      <c r="AW422" s="695"/>
      <c r="AX422" s="190"/>
      <c r="AY422" s="190"/>
      <c r="AZ422" s="190"/>
      <c r="BA422" s="190"/>
      <c r="BB422" s="190"/>
      <c r="BC422" s="190"/>
      <c r="BD422" s="190"/>
      <c r="BE422" s="190"/>
      <c r="BF422" s="190"/>
      <c r="BG422" s="190"/>
      <c r="BH422" s="190"/>
      <c r="BI422" s="190"/>
      <c r="BJ422" s="190"/>
      <c r="BK422" s="292"/>
      <c r="BL422" s="462"/>
      <c r="BM422" s="462"/>
      <c r="BN422" s="599"/>
      <c r="BO422" s="292"/>
      <c r="BP422" s="292"/>
      <c r="BQ422" s="292"/>
      <c r="BR422" s="292"/>
      <c r="BS422" s="292"/>
      <c r="BT422" s="292"/>
      <c r="BU422" s="292"/>
      <c r="BV422" s="368"/>
      <c r="BW422" s="368"/>
      <c r="BX422" s="292"/>
      <c r="BY422" s="292"/>
      <c r="BZ422" s="292"/>
    </row>
    <row r="423" spans="1:78" x14ac:dyDescent="0.25">
      <c r="A423" s="464"/>
      <c r="B423" s="464"/>
      <c r="C423" s="464"/>
      <c r="D423" s="464"/>
      <c r="E423" s="464"/>
      <c r="F423" s="465"/>
      <c r="G423" s="465"/>
      <c r="H423" s="292"/>
      <c r="I423" s="190"/>
      <c r="J423" s="190"/>
      <c r="K423" s="190"/>
      <c r="L423" s="292"/>
      <c r="M423" s="190"/>
      <c r="N423" s="461"/>
      <c r="O423" s="461"/>
      <c r="P423" s="695"/>
      <c r="Q423" s="696"/>
      <c r="R423" s="292"/>
      <c r="S423" s="292"/>
      <c r="T423" s="697"/>
      <c r="U423" s="190"/>
      <c r="V423" s="190"/>
      <c r="W423" s="190"/>
      <c r="X423" s="190"/>
      <c r="Y423" s="190"/>
      <c r="Z423" s="190"/>
      <c r="AA423" s="190"/>
      <c r="AB423" s="190"/>
      <c r="AC423" s="190"/>
      <c r="AD423" s="190"/>
      <c r="AE423" s="190"/>
      <c r="AF423" s="190"/>
      <c r="AG423" s="190"/>
      <c r="AH423" s="190"/>
      <c r="AI423" s="190"/>
      <c r="AJ423" s="190"/>
      <c r="AK423" s="190"/>
      <c r="AL423" s="190"/>
      <c r="AM423" s="190"/>
      <c r="AN423" s="190"/>
      <c r="AO423" s="190"/>
      <c r="AP423" s="190"/>
      <c r="AQ423" s="190"/>
      <c r="AR423" s="190"/>
      <c r="AS423" s="190"/>
      <c r="AT423" s="695"/>
      <c r="AU423" s="190"/>
      <c r="AV423" s="190"/>
      <c r="AW423" s="695"/>
      <c r="AX423" s="190"/>
      <c r="AY423" s="190"/>
      <c r="AZ423" s="190"/>
      <c r="BA423" s="190"/>
      <c r="BB423" s="190"/>
      <c r="BC423" s="190"/>
      <c r="BD423" s="190"/>
      <c r="BE423" s="190"/>
      <c r="BF423" s="190"/>
      <c r="BG423" s="190"/>
      <c r="BH423" s="190"/>
      <c r="BI423" s="190"/>
      <c r="BJ423" s="190"/>
      <c r="BK423" s="292"/>
      <c r="BL423" s="462"/>
      <c r="BM423" s="462"/>
      <c r="BN423" s="599"/>
      <c r="BO423" s="292"/>
      <c r="BP423" s="292"/>
      <c r="BQ423" s="292"/>
      <c r="BR423" s="292"/>
      <c r="BS423" s="292"/>
      <c r="BT423" s="292"/>
      <c r="BU423" s="292"/>
      <c r="BV423" s="368"/>
      <c r="BW423" s="368"/>
      <c r="BX423" s="292"/>
      <c r="BY423" s="292"/>
      <c r="BZ423" s="292"/>
    </row>
    <row r="424" spans="1:78" x14ac:dyDescent="0.25">
      <c r="A424" s="464"/>
      <c r="B424" s="464"/>
      <c r="C424" s="464"/>
      <c r="D424" s="464"/>
      <c r="E424" s="464"/>
      <c r="F424" s="465"/>
      <c r="G424" s="465"/>
      <c r="H424" s="292"/>
      <c r="I424" s="190"/>
      <c r="J424" s="190"/>
      <c r="K424" s="190"/>
      <c r="L424" s="292"/>
      <c r="M424" s="190"/>
      <c r="N424" s="461"/>
      <c r="O424" s="461"/>
      <c r="P424" s="695"/>
      <c r="Q424" s="696"/>
      <c r="R424" s="292"/>
      <c r="S424" s="292"/>
      <c r="T424" s="697"/>
      <c r="U424" s="190"/>
      <c r="V424" s="190"/>
      <c r="W424" s="190"/>
      <c r="X424" s="190"/>
      <c r="Y424" s="190"/>
      <c r="Z424" s="190"/>
      <c r="AA424" s="190"/>
      <c r="AB424" s="190"/>
      <c r="AC424" s="190"/>
      <c r="AD424" s="190"/>
      <c r="AE424" s="190"/>
      <c r="AF424" s="190"/>
      <c r="AG424" s="190"/>
      <c r="AH424" s="190"/>
      <c r="AI424" s="190"/>
      <c r="AJ424" s="190"/>
      <c r="AK424" s="190"/>
      <c r="AL424" s="190"/>
      <c r="AM424" s="190"/>
      <c r="AN424" s="190"/>
      <c r="AO424" s="190"/>
      <c r="AP424" s="190"/>
      <c r="AQ424" s="190"/>
      <c r="AR424" s="190"/>
      <c r="AS424" s="190"/>
      <c r="AT424" s="695"/>
      <c r="AU424" s="190"/>
      <c r="AV424" s="190"/>
      <c r="AW424" s="695"/>
      <c r="AX424" s="190"/>
      <c r="AY424" s="190"/>
      <c r="AZ424" s="190"/>
      <c r="BA424" s="190"/>
      <c r="BB424" s="190"/>
      <c r="BC424" s="190"/>
      <c r="BD424" s="190"/>
      <c r="BE424" s="190"/>
      <c r="BF424" s="190"/>
      <c r="BG424" s="190"/>
      <c r="BH424" s="190"/>
      <c r="BI424" s="190"/>
      <c r="BJ424" s="190"/>
      <c r="BK424" s="292"/>
      <c r="BL424" s="462"/>
      <c r="BM424" s="462"/>
      <c r="BN424" s="599"/>
      <c r="BO424" s="292"/>
      <c r="BP424" s="292"/>
      <c r="BQ424" s="292"/>
      <c r="BR424" s="292"/>
      <c r="BS424" s="292"/>
      <c r="BT424" s="292"/>
      <c r="BU424" s="292"/>
      <c r="BV424" s="368"/>
      <c r="BW424" s="368"/>
      <c r="BX424" s="292"/>
      <c r="BY424" s="292"/>
      <c r="BZ424" s="292"/>
    </row>
    <row r="425" spans="1:78" x14ac:dyDescent="0.25">
      <c r="A425" s="464"/>
      <c r="B425" s="464"/>
      <c r="C425" s="464"/>
      <c r="D425" s="464"/>
      <c r="E425" s="464"/>
      <c r="F425" s="465"/>
      <c r="G425" s="465"/>
      <c r="H425" s="292"/>
      <c r="I425" s="190"/>
      <c r="J425" s="190"/>
      <c r="K425" s="190"/>
      <c r="L425" s="292"/>
      <c r="M425" s="190"/>
      <c r="N425" s="461"/>
      <c r="O425" s="461"/>
      <c r="P425" s="695"/>
      <c r="Q425" s="696"/>
      <c r="R425" s="292"/>
      <c r="S425" s="292"/>
      <c r="T425" s="697"/>
      <c r="U425" s="190"/>
      <c r="V425" s="190"/>
      <c r="W425" s="190"/>
      <c r="X425" s="190"/>
      <c r="Y425" s="190"/>
      <c r="Z425" s="190"/>
      <c r="AA425" s="190"/>
      <c r="AB425" s="190"/>
      <c r="AC425" s="190"/>
      <c r="AD425" s="190"/>
      <c r="AE425" s="190"/>
      <c r="AF425" s="190"/>
      <c r="AG425" s="190"/>
      <c r="AH425" s="190"/>
      <c r="AI425" s="190"/>
      <c r="AJ425" s="190"/>
      <c r="AK425" s="190"/>
      <c r="AL425" s="190"/>
      <c r="AM425" s="190"/>
      <c r="AN425" s="190"/>
      <c r="AO425" s="190"/>
      <c r="AP425" s="190"/>
      <c r="AQ425" s="190"/>
      <c r="AR425" s="190"/>
      <c r="AS425" s="190"/>
      <c r="AT425" s="695"/>
      <c r="AU425" s="190"/>
      <c r="AV425" s="190"/>
      <c r="AW425" s="695"/>
      <c r="AX425" s="190"/>
      <c r="AY425" s="190"/>
      <c r="AZ425" s="190"/>
      <c r="BA425" s="190"/>
      <c r="BB425" s="190"/>
      <c r="BC425" s="190"/>
      <c r="BD425" s="190"/>
      <c r="BE425" s="190"/>
      <c r="BF425" s="190"/>
      <c r="BG425" s="190"/>
      <c r="BH425" s="190"/>
      <c r="BI425" s="190"/>
      <c r="BJ425" s="190"/>
      <c r="BK425" s="292"/>
      <c r="BL425" s="462"/>
      <c r="BM425" s="462"/>
      <c r="BN425" s="599"/>
      <c r="BO425" s="292"/>
      <c r="BP425" s="292"/>
      <c r="BQ425" s="292"/>
      <c r="BR425" s="292"/>
      <c r="BS425" s="292"/>
      <c r="BT425" s="292"/>
      <c r="BU425" s="292"/>
      <c r="BV425" s="368"/>
      <c r="BW425" s="368"/>
      <c r="BX425" s="292"/>
      <c r="BY425" s="292"/>
      <c r="BZ425" s="292"/>
    </row>
    <row r="426" spans="1:78" x14ac:dyDescent="0.25">
      <c r="A426" s="464"/>
      <c r="B426" s="464"/>
      <c r="C426" s="464"/>
      <c r="D426" s="464"/>
      <c r="E426" s="464"/>
      <c r="F426" s="465"/>
      <c r="G426" s="465"/>
      <c r="H426" s="292"/>
      <c r="I426" s="190"/>
      <c r="J426" s="190"/>
      <c r="K426" s="190"/>
      <c r="L426" s="292"/>
      <c r="M426" s="190"/>
      <c r="N426" s="461"/>
      <c r="O426" s="461"/>
      <c r="P426" s="695"/>
      <c r="Q426" s="696"/>
      <c r="R426" s="292"/>
      <c r="S426" s="292"/>
      <c r="T426" s="697"/>
      <c r="U426" s="190"/>
      <c r="V426" s="190"/>
      <c r="W426" s="190"/>
      <c r="X426" s="190"/>
      <c r="Y426" s="190"/>
      <c r="Z426" s="190"/>
      <c r="AA426" s="190"/>
      <c r="AB426" s="190"/>
      <c r="AC426" s="190"/>
      <c r="AD426" s="190"/>
      <c r="AE426" s="190"/>
      <c r="AF426" s="190"/>
      <c r="AG426" s="190"/>
      <c r="AH426" s="190"/>
      <c r="AI426" s="190"/>
      <c r="AJ426" s="190"/>
      <c r="AK426" s="190"/>
      <c r="AL426" s="190"/>
      <c r="AM426" s="190"/>
      <c r="AN426" s="190"/>
      <c r="AO426" s="190"/>
      <c r="AP426" s="190"/>
      <c r="AQ426" s="190"/>
      <c r="AR426" s="190"/>
      <c r="AS426" s="190"/>
      <c r="AT426" s="695"/>
      <c r="AU426" s="190"/>
      <c r="AV426" s="190"/>
      <c r="AW426" s="695"/>
      <c r="AX426" s="190"/>
      <c r="AY426" s="190"/>
      <c r="AZ426" s="190"/>
      <c r="BA426" s="190"/>
      <c r="BB426" s="190"/>
      <c r="BC426" s="190"/>
      <c r="BD426" s="190"/>
      <c r="BE426" s="190"/>
      <c r="BF426" s="190"/>
      <c r="BG426" s="190"/>
      <c r="BH426" s="190"/>
      <c r="BI426" s="190"/>
      <c r="BJ426" s="190"/>
      <c r="BK426" s="292"/>
      <c r="BL426" s="462"/>
      <c r="BM426" s="462"/>
      <c r="BN426" s="599"/>
      <c r="BO426" s="292"/>
      <c r="BP426" s="292"/>
      <c r="BQ426" s="292"/>
      <c r="BR426" s="292"/>
      <c r="BS426" s="292"/>
      <c r="BT426" s="292"/>
      <c r="BU426" s="292"/>
      <c r="BV426" s="368"/>
      <c r="BW426" s="368"/>
      <c r="BX426" s="292"/>
      <c r="BY426" s="292"/>
      <c r="BZ426" s="292"/>
    </row>
    <row r="427" spans="1:78" x14ac:dyDescent="0.25">
      <c r="A427" s="464"/>
      <c r="B427" s="464"/>
      <c r="C427" s="464"/>
      <c r="D427" s="464"/>
      <c r="E427" s="464"/>
      <c r="F427" s="465"/>
      <c r="G427" s="465"/>
      <c r="H427" s="292"/>
      <c r="I427" s="190"/>
      <c r="J427" s="190"/>
      <c r="K427" s="190"/>
      <c r="L427" s="292"/>
      <c r="M427" s="190"/>
      <c r="N427" s="461"/>
      <c r="O427" s="461"/>
      <c r="P427" s="695"/>
      <c r="Q427" s="696"/>
      <c r="R427" s="292"/>
      <c r="S427" s="292"/>
      <c r="T427" s="697"/>
      <c r="U427" s="190"/>
      <c r="V427" s="190"/>
      <c r="W427" s="190"/>
      <c r="X427" s="190"/>
      <c r="Y427" s="190"/>
      <c r="Z427" s="190"/>
      <c r="AA427" s="190"/>
      <c r="AB427" s="190"/>
      <c r="AC427" s="190"/>
      <c r="AD427" s="190"/>
      <c r="AE427" s="190"/>
      <c r="AF427" s="190"/>
      <c r="AG427" s="190"/>
      <c r="AH427" s="190"/>
      <c r="AI427" s="190"/>
      <c r="AJ427" s="190"/>
      <c r="AK427" s="190"/>
      <c r="AL427" s="190"/>
      <c r="AM427" s="190"/>
      <c r="AN427" s="190"/>
      <c r="AO427" s="190"/>
      <c r="AP427" s="190"/>
      <c r="AQ427" s="190"/>
      <c r="AR427" s="190"/>
      <c r="AS427" s="190"/>
      <c r="AT427" s="695"/>
      <c r="AU427" s="190"/>
      <c r="AV427" s="190"/>
      <c r="AW427" s="695"/>
      <c r="AX427" s="190"/>
      <c r="AY427" s="190"/>
      <c r="AZ427" s="190"/>
      <c r="BA427" s="190"/>
      <c r="BB427" s="190"/>
      <c r="BC427" s="190"/>
      <c r="BD427" s="190"/>
      <c r="BE427" s="190"/>
      <c r="BF427" s="190"/>
      <c r="BG427" s="190"/>
      <c r="BH427" s="190"/>
      <c r="BI427" s="190"/>
      <c r="BJ427" s="190"/>
      <c r="BK427" s="292"/>
      <c r="BL427" s="462"/>
      <c r="BM427" s="462"/>
      <c r="BN427" s="599"/>
      <c r="BO427" s="292"/>
      <c r="BP427" s="292"/>
      <c r="BQ427" s="292"/>
      <c r="BR427" s="292"/>
      <c r="BS427" s="292"/>
      <c r="BT427" s="292"/>
      <c r="BU427" s="292"/>
      <c r="BV427" s="368"/>
      <c r="BW427" s="368"/>
      <c r="BX427" s="292"/>
      <c r="BY427" s="292"/>
      <c r="BZ427" s="292"/>
    </row>
    <row r="428" spans="1:78" x14ac:dyDescent="0.25">
      <c r="A428" s="464"/>
      <c r="B428" s="464"/>
      <c r="C428" s="464"/>
      <c r="D428" s="464"/>
      <c r="E428" s="464"/>
      <c r="F428" s="465"/>
      <c r="G428" s="465"/>
      <c r="H428" s="292"/>
      <c r="I428" s="190"/>
      <c r="J428" s="190"/>
      <c r="K428" s="190"/>
      <c r="L428" s="292"/>
      <c r="M428" s="190"/>
      <c r="N428" s="461"/>
      <c r="O428" s="461"/>
      <c r="P428" s="695"/>
      <c r="Q428" s="696"/>
      <c r="R428" s="292"/>
      <c r="S428" s="292"/>
      <c r="T428" s="697"/>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695"/>
      <c r="AU428" s="190"/>
      <c r="AV428" s="190"/>
      <c r="AW428" s="695"/>
      <c r="AX428" s="190"/>
      <c r="AY428" s="190"/>
      <c r="AZ428" s="190"/>
      <c r="BA428" s="190"/>
      <c r="BB428" s="190"/>
      <c r="BC428" s="190"/>
      <c r="BD428" s="190"/>
      <c r="BE428" s="190"/>
      <c r="BF428" s="190"/>
      <c r="BG428" s="190"/>
      <c r="BH428" s="190"/>
      <c r="BI428" s="190"/>
      <c r="BJ428" s="190"/>
      <c r="BK428" s="292"/>
      <c r="BL428" s="462"/>
      <c r="BM428" s="462"/>
      <c r="BN428" s="599"/>
      <c r="BO428" s="292"/>
      <c r="BP428" s="292"/>
      <c r="BQ428" s="292"/>
      <c r="BR428" s="292"/>
      <c r="BS428" s="292"/>
      <c r="BT428" s="292"/>
      <c r="BU428" s="292"/>
      <c r="BV428" s="368"/>
      <c r="BW428" s="368"/>
      <c r="BX428" s="292"/>
      <c r="BY428" s="292"/>
      <c r="BZ428" s="292"/>
    </row>
    <row r="429" spans="1:78" x14ac:dyDescent="0.25">
      <c r="A429" s="464"/>
      <c r="B429" s="464"/>
      <c r="C429" s="464"/>
      <c r="D429" s="464"/>
      <c r="E429" s="464"/>
      <c r="F429" s="465"/>
      <c r="G429" s="465"/>
      <c r="H429" s="292"/>
      <c r="I429" s="190"/>
      <c r="J429" s="190"/>
      <c r="K429" s="190"/>
      <c r="L429" s="292"/>
      <c r="M429" s="190"/>
      <c r="N429" s="461"/>
      <c r="O429" s="461"/>
      <c r="P429" s="695"/>
      <c r="Q429" s="696"/>
      <c r="R429" s="292"/>
      <c r="S429" s="292"/>
      <c r="T429" s="697"/>
      <c r="U429" s="190"/>
      <c r="V429" s="190"/>
      <c r="W429" s="190"/>
      <c r="X429" s="190"/>
      <c r="Y429" s="190"/>
      <c r="Z429" s="190"/>
      <c r="AA429" s="190"/>
      <c r="AB429" s="190"/>
      <c r="AC429" s="190"/>
      <c r="AD429" s="190"/>
      <c r="AE429" s="190"/>
      <c r="AF429" s="190"/>
      <c r="AG429" s="190"/>
      <c r="AH429" s="190"/>
      <c r="AI429" s="190"/>
      <c r="AJ429" s="190"/>
      <c r="AK429" s="190"/>
      <c r="AL429" s="190"/>
      <c r="AM429" s="190"/>
      <c r="AN429" s="190"/>
      <c r="AO429" s="190"/>
      <c r="AP429" s="190"/>
      <c r="AQ429" s="190"/>
      <c r="AR429" s="190"/>
      <c r="AS429" s="190"/>
      <c r="AT429" s="695"/>
      <c r="AU429" s="190"/>
      <c r="AV429" s="190"/>
      <c r="AW429" s="695"/>
      <c r="AX429" s="190"/>
      <c r="AY429" s="190"/>
      <c r="AZ429" s="190"/>
      <c r="BA429" s="190"/>
      <c r="BB429" s="190"/>
      <c r="BC429" s="190"/>
      <c r="BD429" s="190"/>
      <c r="BE429" s="190"/>
      <c r="BF429" s="190"/>
      <c r="BG429" s="190"/>
      <c r="BH429" s="190"/>
      <c r="BI429" s="190"/>
      <c r="BJ429" s="190"/>
      <c r="BK429" s="292"/>
      <c r="BL429" s="462"/>
      <c r="BM429" s="462"/>
      <c r="BN429" s="599"/>
      <c r="BO429" s="292"/>
      <c r="BP429" s="292"/>
      <c r="BQ429" s="292"/>
      <c r="BR429" s="292"/>
      <c r="BS429" s="292"/>
      <c r="BT429" s="292"/>
      <c r="BU429" s="292"/>
      <c r="BV429" s="368"/>
      <c r="BW429" s="368"/>
      <c r="BX429" s="292"/>
      <c r="BY429" s="292"/>
      <c r="BZ429" s="292"/>
    </row>
    <row r="430" spans="1:78" x14ac:dyDescent="0.25">
      <c r="A430" s="464"/>
      <c r="B430" s="464"/>
      <c r="C430" s="464"/>
      <c r="D430" s="464"/>
      <c r="E430" s="464"/>
      <c r="F430" s="465"/>
      <c r="G430" s="465"/>
      <c r="H430" s="292"/>
      <c r="I430" s="190"/>
      <c r="J430" s="190"/>
      <c r="K430" s="190"/>
      <c r="L430" s="292"/>
      <c r="M430" s="190"/>
      <c r="N430" s="461"/>
      <c r="O430" s="461"/>
      <c r="P430" s="695"/>
      <c r="Q430" s="696"/>
      <c r="R430" s="292"/>
      <c r="S430" s="292"/>
      <c r="T430" s="697"/>
      <c r="U430" s="190"/>
      <c r="V430" s="190"/>
      <c r="W430" s="190"/>
      <c r="X430" s="190"/>
      <c r="Y430" s="190"/>
      <c r="Z430" s="190"/>
      <c r="AA430" s="190"/>
      <c r="AB430" s="190"/>
      <c r="AC430" s="190"/>
      <c r="AD430" s="190"/>
      <c r="AE430" s="190"/>
      <c r="AF430" s="190"/>
      <c r="AG430" s="190"/>
      <c r="AH430" s="190"/>
      <c r="AI430" s="190"/>
      <c r="AJ430" s="190"/>
      <c r="AK430" s="190"/>
      <c r="AL430" s="190"/>
      <c r="AM430" s="190"/>
      <c r="AN430" s="190"/>
      <c r="AO430" s="190"/>
      <c r="AP430" s="190"/>
      <c r="AQ430" s="190"/>
      <c r="AR430" s="190"/>
      <c r="AS430" s="190"/>
      <c r="AT430" s="695"/>
      <c r="AU430" s="190"/>
      <c r="AV430" s="190"/>
      <c r="AW430" s="695"/>
      <c r="AX430" s="190"/>
      <c r="AY430" s="190"/>
      <c r="AZ430" s="190"/>
      <c r="BA430" s="190"/>
      <c r="BB430" s="190"/>
      <c r="BC430" s="190"/>
      <c r="BD430" s="190"/>
      <c r="BE430" s="190"/>
      <c r="BF430" s="190"/>
      <c r="BG430" s="190"/>
      <c r="BH430" s="190"/>
      <c r="BI430" s="190"/>
      <c r="BJ430" s="190"/>
      <c r="BK430" s="292"/>
      <c r="BL430" s="462"/>
      <c r="BM430" s="462"/>
      <c r="BN430" s="599"/>
      <c r="BO430" s="292"/>
      <c r="BP430" s="292"/>
      <c r="BQ430" s="292"/>
      <c r="BR430" s="292"/>
      <c r="BS430" s="292"/>
      <c r="BT430" s="292"/>
      <c r="BU430" s="292"/>
      <c r="BV430" s="368"/>
      <c r="BW430" s="368"/>
      <c r="BX430" s="292"/>
      <c r="BY430" s="292"/>
      <c r="BZ430" s="292"/>
    </row>
    <row r="431" spans="1:78" x14ac:dyDescent="0.25">
      <c r="A431" s="464"/>
      <c r="B431" s="464"/>
      <c r="C431" s="464"/>
      <c r="D431" s="464"/>
      <c r="E431" s="464"/>
      <c r="F431" s="465"/>
      <c r="G431" s="465"/>
      <c r="H431" s="292"/>
      <c r="I431" s="190"/>
      <c r="J431" s="190"/>
      <c r="K431" s="190"/>
      <c r="L431" s="292"/>
      <c r="M431" s="190"/>
      <c r="N431" s="461"/>
      <c r="O431" s="461"/>
      <c r="P431" s="695"/>
      <c r="Q431" s="696"/>
      <c r="R431" s="292"/>
      <c r="S431" s="292"/>
      <c r="T431" s="697"/>
      <c r="U431" s="190"/>
      <c r="V431" s="190"/>
      <c r="W431" s="190"/>
      <c r="X431" s="190"/>
      <c r="Y431" s="190"/>
      <c r="Z431" s="190"/>
      <c r="AA431" s="190"/>
      <c r="AB431" s="190"/>
      <c r="AC431" s="190"/>
      <c r="AD431" s="190"/>
      <c r="AE431" s="190"/>
      <c r="AF431" s="190"/>
      <c r="AG431" s="190"/>
      <c r="AH431" s="190"/>
      <c r="AI431" s="190"/>
      <c r="AJ431" s="190"/>
      <c r="AK431" s="190"/>
      <c r="AL431" s="190"/>
      <c r="AM431" s="190"/>
      <c r="AN431" s="190"/>
      <c r="AO431" s="190"/>
      <c r="AP431" s="190"/>
      <c r="AQ431" s="190"/>
      <c r="AR431" s="190"/>
      <c r="AS431" s="190"/>
      <c r="AT431" s="695"/>
      <c r="AU431" s="190"/>
      <c r="AV431" s="190"/>
      <c r="AW431" s="695"/>
      <c r="AX431" s="190"/>
      <c r="AY431" s="190"/>
      <c r="AZ431" s="190"/>
      <c r="BA431" s="190"/>
      <c r="BB431" s="190"/>
      <c r="BC431" s="190"/>
      <c r="BD431" s="190"/>
      <c r="BE431" s="190"/>
      <c r="BF431" s="190"/>
      <c r="BG431" s="190"/>
      <c r="BH431" s="190"/>
      <c r="BI431" s="190"/>
      <c r="BJ431" s="190"/>
      <c r="BK431" s="292"/>
      <c r="BL431" s="462"/>
      <c r="BM431" s="462"/>
      <c r="BN431" s="599"/>
      <c r="BO431" s="292"/>
      <c r="BP431" s="292"/>
      <c r="BQ431" s="292"/>
      <c r="BR431" s="292"/>
      <c r="BS431" s="292"/>
      <c r="BT431" s="292"/>
      <c r="BU431" s="292"/>
      <c r="BV431" s="368"/>
      <c r="BW431" s="368"/>
      <c r="BX431" s="292"/>
      <c r="BY431" s="292"/>
      <c r="BZ431" s="292"/>
    </row>
    <row r="432" spans="1:78" x14ac:dyDescent="0.25">
      <c r="A432" s="464"/>
      <c r="B432" s="464"/>
      <c r="C432" s="464"/>
      <c r="D432" s="464"/>
      <c r="E432" s="464"/>
      <c r="F432" s="465"/>
      <c r="G432" s="465"/>
      <c r="H432" s="292"/>
      <c r="I432" s="190"/>
      <c r="J432" s="190"/>
      <c r="K432" s="190"/>
      <c r="L432" s="292"/>
      <c r="M432" s="190"/>
      <c r="N432" s="461"/>
      <c r="O432" s="461"/>
      <c r="P432" s="695"/>
      <c r="Q432" s="696"/>
      <c r="R432" s="292"/>
      <c r="S432" s="292"/>
      <c r="T432" s="697"/>
      <c r="U432" s="190"/>
      <c r="V432" s="190"/>
      <c r="W432" s="190"/>
      <c r="X432" s="190"/>
      <c r="Y432" s="190"/>
      <c r="Z432" s="190"/>
      <c r="AA432" s="190"/>
      <c r="AB432" s="190"/>
      <c r="AC432" s="190"/>
      <c r="AD432" s="190"/>
      <c r="AE432" s="190"/>
      <c r="AF432" s="190"/>
      <c r="AG432" s="190"/>
      <c r="AH432" s="190"/>
      <c r="AI432" s="190"/>
      <c r="AJ432" s="190"/>
      <c r="AK432" s="190"/>
      <c r="AL432" s="190"/>
      <c r="AM432" s="190"/>
      <c r="AN432" s="190"/>
      <c r="AO432" s="190"/>
      <c r="AP432" s="190"/>
      <c r="AQ432" s="190"/>
      <c r="AR432" s="190"/>
      <c r="AS432" s="190"/>
      <c r="AT432" s="695"/>
      <c r="AU432" s="190"/>
      <c r="AV432" s="190"/>
      <c r="AW432" s="695"/>
      <c r="AX432" s="190"/>
      <c r="AY432" s="190"/>
      <c r="AZ432" s="190"/>
      <c r="BA432" s="190"/>
      <c r="BB432" s="190"/>
      <c r="BC432" s="190"/>
      <c r="BD432" s="190"/>
      <c r="BE432" s="190"/>
      <c r="BF432" s="190"/>
      <c r="BG432" s="190"/>
      <c r="BH432" s="190"/>
      <c r="BI432" s="190"/>
      <c r="BJ432" s="190"/>
      <c r="BK432" s="292"/>
      <c r="BL432" s="462"/>
      <c r="BM432" s="462"/>
      <c r="BN432" s="599"/>
      <c r="BO432" s="292"/>
      <c r="BP432" s="292"/>
      <c r="BQ432" s="292"/>
      <c r="BR432" s="292"/>
      <c r="BS432" s="292"/>
      <c r="BT432" s="292"/>
      <c r="BU432" s="292"/>
      <c r="BV432" s="368"/>
      <c r="BW432" s="368"/>
      <c r="BX432" s="292"/>
      <c r="BY432" s="292"/>
      <c r="BZ432" s="292"/>
    </row>
    <row r="433" spans="1:78" x14ac:dyDescent="0.25">
      <c r="A433" s="464"/>
      <c r="B433" s="464"/>
      <c r="C433" s="464"/>
      <c r="D433" s="464"/>
      <c r="E433" s="464"/>
      <c r="F433" s="465"/>
      <c r="G433" s="465"/>
      <c r="H433" s="292"/>
      <c r="I433" s="190"/>
      <c r="J433" s="190"/>
      <c r="K433" s="190"/>
      <c r="L433" s="292"/>
      <c r="M433" s="190"/>
      <c r="N433" s="461"/>
      <c r="O433" s="461"/>
      <c r="P433" s="695"/>
      <c r="Q433" s="696"/>
      <c r="R433" s="292"/>
      <c r="S433" s="292"/>
      <c r="T433" s="697"/>
      <c r="U433" s="190"/>
      <c r="V433" s="190"/>
      <c r="W433" s="190"/>
      <c r="X433" s="190"/>
      <c r="Y433" s="190"/>
      <c r="Z433" s="190"/>
      <c r="AA433" s="190"/>
      <c r="AB433" s="190"/>
      <c r="AC433" s="190"/>
      <c r="AD433" s="190"/>
      <c r="AE433" s="190"/>
      <c r="AF433" s="190"/>
      <c r="AG433" s="190"/>
      <c r="AH433" s="190"/>
      <c r="AI433" s="190"/>
      <c r="AJ433" s="190"/>
      <c r="AK433" s="190"/>
      <c r="AL433" s="190"/>
      <c r="AM433" s="190"/>
      <c r="AN433" s="190"/>
      <c r="AO433" s="190"/>
      <c r="AP433" s="190"/>
      <c r="AQ433" s="190"/>
      <c r="AR433" s="190"/>
      <c r="AS433" s="190"/>
      <c r="AT433" s="695"/>
      <c r="AU433" s="190"/>
      <c r="AV433" s="190"/>
      <c r="AW433" s="695"/>
      <c r="AX433" s="190"/>
      <c r="AY433" s="190"/>
      <c r="AZ433" s="190"/>
      <c r="BA433" s="190"/>
      <c r="BB433" s="190"/>
      <c r="BC433" s="190"/>
      <c r="BD433" s="190"/>
      <c r="BE433" s="190"/>
      <c r="BF433" s="190"/>
      <c r="BG433" s="190"/>
      <c r="BH433" s="190"/>
      <c r="BI433" s="190"/>
      <c r="BJ433" s="190"/>
      <c r="BK433" s="292"/>
      <c r="BL433" s="462"/>
      <c r="BM433" s="462"/>
      <c r="BN433" s="599"/>
      <c r="BO433" s="292"/>
      <c r="BP433" s="292"/>
      <c r="BQ433" s="292"/>
      <c r="BR433" s="292"/>
      <c r="BS433" s="292"/>
      <c r="BT433" s="292"/>
      <c r="BU433" s="292"/>
      <c r="BV433" s="368"/>
      <c r="BW433" s="368"/>
      <c r="BX433" s="292"/>
      <c r="BY433" s="292"/>
      <c r="BZ433" s="292"/>
    </row>
    <row r="434" spans="1:78" x14ac:dyDescent="0.25">
      <c r="A434" s="464"/>
      <c r="B434" s="464"/>
      <c r="C434" s="464"/>
      <c r="D434" s="464"/>
      <c r="E434" s="464"/>
      <c r="F434" s="465"/>
      <c r="G434" s="465"/>
      <c r="H434" s="292"/>
      <c r="I434" s="190"/>
      <c r="J434" s="190"/>
      <c r="K434" s="190"/>
      <c r="L434" s="292"/>
      <c r="M434" s="190"/>
      <c r="N434" s="461"/>
      <c r="O434" s="461"/>
      <c r="P434" s="695"/>
      <c r="Q434" s="696"/>
      <c r="R434" s="292"/>
      <c r="S434" s="292"/>
      <c r="T434" s="697"/>
      <c r="U434" s="190"/>
      <c r="V434" s="190"/>
      <c r="W434" s="190"/>
      <c r="X434" s="190"/>
      <c r="Y434" s="190"/>
      <c r="Z434" s="190"/>
      <c r="AA434" s="190"/>
      <c r="AB434" s="190"/>
      <c r="AC434" s="190"/>
      <c r="AD434" s="190"/>
      <c r="AE434" s="190"/>
      <c r="AF434" s="190"/>
      <c r="AG434" s="190"/>
      <c r="AH434" s="190"/>
      <c r="AI434" s="190"/>
      <c r="AJ434" s="190"/>
      <c r="AK434" s="190"/>
      <c r="AL434" s="190"/>
      <c r="AM434" s="190"/>
      <c r="AN434" s="190"/>
      <c r="AO434" s="190"/>
      <c r="AP434" s="190"/>
      <c r="AQ434" s="190"/>
      <c r="AR434" s="190"/>
      <c r="AS434" s="190"/>
      <c r="AT434" s="695"/>
      <c r="AU434" s="190"/>
      <c r="AV434" s="190"/>
      <c r="AW434" s="695"/>
      <c r="AX434" s="190"/>
      <c r="AY434" s="190"/>
      <c r="AZ434" s="190"/>
      <c r="BA434" s="190"/>
      <c r="BB434" s="190"/>
      <c r="BC434" s="190"/>
      <c r="BD434" s="190"/>
      <c r="BE434" s="190"/>
      <c r="BF434" s="190"/>
      <c r="BG434" s="190"/>
      <c r="BH434" s="190"/>
      <c r="BI434" s="190"/>
      <c r="BJ434" s="190"/>
      <c r="BK434" s="292"/>
      <c r="BL434" s="462"/>
      <c r="BM434" s="462"/>
      <c r="BN434" s="599"/>
      <c r="BO434" s="292"/>
      <c r="BP434" s="292"/>
      <c r="BQ434" s="292"/>
      <c r="BR434" s="292"/>
      <c r="BS434" s="292"/>
      <c r="BT434" s="292"/>
      <c r="BU434" s="292"/>
      <c r="BV434" s="368"/>
      <c r="BW434" s="368"/>
      <c r="BX434" s="292"/>
      <c r="BY434" s="292"/>
      <c r="BZ434" s="292"/>
    </row>
    <row r="435" spans="1:78" x14ac:dyDescent="0.25">
      <c r="A435" s="464"/>
      <c r="B435" s="464"/>
      <c r="C435" s="464"/>
      <c r="D435" s="464"/>
      <c r="E435" s="464"/>
      <c r="F435" s="465"/>
      <c r="G435" s="465"/>
      <c r="H435" s="292"/>
      <c r="I435" s="190"/>
      <c r="J435" s="190"/>
      <c r="K435" s="190"/>
      <c r="L435" s="292"/>
      <c r="M435" s="190"/>
      <c r="N435" s="461"/>
      <c r="O435" s="461"/>
      <c r="P435" s="695"/>
      <c r="Q435" s="696"/>
      <c r="R435" s="292"/>
      <c r="S435" s="292"/>
      <c r="T435" s="697"/>
      <c r="U435" s="190"/>
      <c r="V435" s="190"/>
      <c r="W435" s="190"/>
      <c r="X435" s="190"/>
      <c r="Y435" s="190"/>
      <c r="Z435" s="190"/>
      <c r="AA435" s="190"/>
      <c r="AB435" s="190"/>
      <c r="AC435" s="190"/>
      <c r="AD435" s="190"/>
      <c r="AE435" s="190"/>
      <c r="AF435" s="190"/>
      <c r="AG435" s="190"/>
      <c r="AH435" s="190"/>
      <c r="AI435" s="190"/>
      <c r="AJ435" s="190"/>
      <c r="AK435" s="190"/>
      <c r="AL435" s="190"/>
      <c r="AM435" s="190"/>
      <c r="AN435" s="190"/>
      <c r="AO435" s="190"/>
      <c r="AP435" s="190"/>
      <c r="AQ435" s="190"/>
      <c r="AR435" s="190"/>
      <c r="AS435" s="190"/>
      <c r="AT435" s="695"/>
      <c r="AU435" s="190"/>
      <c r="AV435" s="190"/>
      <c r="AW435" s="695"/>
      <c r="AX435" s="190"/>
      <c r="AY435" s="190"/>
      <c r="AZ435" s="190"/>
      <c r="BA435" s="190"/>
      <c r="BB435" s="190"/>
      <c r="BC435" s="190"/>
      <c r="BD435" s="190"/>
      <c r="BE435" s="190"/>
      <c r="BF435" s="190"/>
      <c r="BG435" s="190"/>
      <c r="BH435" s="190"/>
      <c r="BI435" s="190"/>
      <c r="BJ435" s="190"/>
      <c r="BK435" s="292"/>
      <c r="BL435" s="462"/>
      <c r="BM435" s="462"/>
      <c r="BN435" s="599"/>
      <c r="BO435" s="292"/>
      <c r="BP435" s="292"/>
      <c r="BQ435" s="292"/>
      <c r="BR435" s="292"/>
      <c r="BS435" s="292"/>
      <c r="BT435" s="292"/>
      <c r="BU435" s="292"/>
      <c r="BV435" s="368"/>
      <c r="BW435" s="368"/>
      <c r="BX435" s="292"/>
      <c r="BY435" s="292"/>
      <c r="BZ435" s="292"/>
    </row>
    <row r="436" spans="1:78" x14ac:dyDescent="0.25">
      <c r="A436" s="464"/>
      <c r="B436" s="464"/>
      <c r="C436" s="464"/>
      <c r="D436" s="464"/>
      <c r="E436" s="464"/>
      <c r="F436" s="465"/>
      <c r="G436" s="465"/>
      <c r="H436" s="292"/>
      <c r="I436" s="190"/>
      <c r="J436" s="190"/>
      <c r="K436" s="190"/>
      <c r="L436" s="292"/>
      <c r="M436" s="190"/>
      <c r="N436" s="461"/>
      <c r="O436" s="461"/>
      <c r="P436" s="695"/>
      <c r="Q436" s="696"/>
      <c r="R436" s="292"/>
      <c r="S436" s="292"/>
      <c r="T436" s="697"/>
      <c r="U436" s="190"/>
      <c r="V436" s="190"/>
      <c r="W436" s="190"/>
      <c r="X436" s="190"/>
      <c r="Y436" s="190"/>
      <c r="Z436" s="190"/>
      <c r="AA436" s="190"/>
      <c r="AB436" s="190"/>
      <c r="AC436" s="190"/>
      <c r="AD436" s="190"/>
      <c r="AE436" s="190"/>
      <c r="AF436" s="190"/>
      <c r="AG436" s="190"/>
      <c r="AH436" s="190"/>
      <c r="AI436" s="190"/>
      <c r="AJ436" s="190"/>
      <c r="AK436" s="190"/>
      <c r="AL436" s="190"/>
      <c r="AM436" s="190"/>
      <c r="AN436" s="190"/>
      <c r="AO436" s="190"/>
      <c r="AP436" s="190"/>
      <c r="AQ436" s="190"/>
      <c r="AR436" s="190"/>
      <c r="AS436" s="190"/>
      <c r="AT436" s="695"/>
      <c r="AU436" s="190"/>
      <c r="AV436" s="190"/>
      <c r="AW436" s="695"/>
      <c r="AX436" s="190"/>
      <c r="AY436" s="190"/>
      <c r="AZ436" s="190"/>
      <c r="BA436" s="190"/>
      <c r="BB436" s="190"/>
      <c r="BC436" s="190"/>
      <c r="BD436" s="190"/>
      <c r="BE436" s="190"/>
      <c r="BF436" s="190"/>
      <c r="BG436" s="190"/>
      <c r="BH436" s="190"/>
      <c r="BI436" s="190"/>
      <c r="BJ436" s="190"/>
      <c r="BK436" s="292"/>
      <c r="BL436" s="462"/>
      <c r="BM436" s="462"/>
      <c r="BN436" s="599"/>
      <c r="BO436" s="292"/>
      <c r="BP436" s="292"/>
      <c r="BQ436" s="292"/>
      <c r="BR436" s="292"/>
      <c r="BS436" s="292"/>
      <c r="BT436" s="292"/>
      <c r="BU436" s="292"/>
      <c r="BV436" s="368"/>
      <c r="BW436" s="368"/>
      <c r="BX436" s="292"/>
      <c r="BY436" s="292"/>
      <c r="BZ436" s="292"/>
    </row>
    <row r="437" spans="1:78" x14ac:dyDescent="0.25">
      <c r="A437" s="464"/>
      <c r="B437" s="464"/>
      <c r="C437" s="464"/>
      <c r="D437" s="464"/>
      <c r="E437" s="464"/>
      <c r="F437" s="465"/>
      <c r="G437" s="465"/>
      <c r="H437" s="292"/>
      <c r="I437" s="190"/>
      <c r="J437" s="190"/>
      <c r="K437" s="190"/>
      <c r="L437" s="292"/>
      <c r="M437" s="190"/>
      <c r="N437" s="461"/>
      <c r="O437" s="461"/>
      <c r="P437" s="695"/>
      <c r="Q437" s="696"/>
      <c r="R437" s="292"/>
      <c r="S437" s="292"/>
      <c r="T437" s="697"/>
      <c r="U437" s="190"/>
      <c r="V437" s="190"/>
      <c r="W437" s="190"/>
      <c r="X437" s="190"/>
      <c r="Y437" s="190"/>
      <c r="Z437" s="190"/>
      <c r="AA437" s="190"/>
      <c r="AB437" s="190"/>
      <c r="AC437" s="190"/>
      <c r="AD437" s="190"/>
      <c r="AE437" s="190"/>
      <c r="AF437" s="190"/>
      <c r="AG437" s="190"/>
      <c r="AH437" s="190"/>
      <c r="AI437" s="190"/>
      <c r="AJ437" s="190"/>
      <c r="AK437" s="190"/>
      <c r="AL437" s="190"/>
      <c r="AM437" s="190"/>
      <c r="AN437" s="190"/>
      <c r="AO437" s="190"/>
      <c r="AP437" s="190"/>
      <c r="AQ437" s="190"/>
      <c r="AR437" s="190"/>
      <c r="AS437" s="190"/>
      <c r="AT437" s="695"/>
      <c r="AU437" s="190"/>
      <c r="AV437" s="190"/>
      <c r="AW437" s="695"/>
      <c r="AX437" s="190"/>
      <c r="AY437" s="190"/>
      <c r="AZ437" s="190"/>
      <c r="BA437" s="190"/>
      <c r="BB437" s="190"/>
      <c r="BC437" s="190"/>
      <c r="BD437" s="190"/>
      <c r="BE437" s="190"/>
      <c r="BF437" s="190"/>
      <c r="BG437" s="190"/>
      <c r="BH437" s="190"/>
      <c r="BI437" s="190"/>
      <c r="BJ437" s="190"/>
      <c r="BK437" s="292"/>
      <c r="BL437" s="462"/>
      <c r="BM437" s="462"/>
      <c r="BN437" s="599"/>
      <c r="BO437" s="292"/>
      <c r="BP437" s="292"/>
      <c r="BQ437" s="292"/>
      <c r="BR437" s="292"/>
      <c r="BS437" s="292"/>
      <c r="BT437" s="292"/>
      <c r="BU437" s="292"/>
      <c r="BV437" s="368"/>
      <c r="BW437" s="368"/>
      <c r="BX437" s="292"/>
      <c r="BY437" s="292"/>
      <c r="BZ437" s="292"/>
    </row>
    <row r="438" spans="1:78" x14ac:dyDescent="0.25">
      <c r="A438" s="464"/>
      <c r="B438" s="464"/>
      <c r="C438" s="464"/>
      <c r="D438" s="464"/>
      <c r="E438" s="464"/>
      <c r="F438" s="465"/>
      <c r="G438" s="465"/>
      <c r="H438" s="292"/>
      <c r="I438" s="190"/>
      <c r="J438" s="190"/>
      <c r="K438" s="190"/>
      <c r="L438" s="292"/>
      <c r="M438" s="190"/>
      <c r="N438" s="461"/>
      <c r="O438" s="461"/>
      <c r="P438" s="695"/>
      <c r="Q438" s="696"/>
      <c r="R438" s="292"/>
      <c r="S438" s="292"/>
      <c r="T438" s="697"/>
      <c r="U438" s="190"/>
      <c r="V438" s="190"/>
      <c r="W438" s="190"/>
      <c r="X438" s="190"/>
      <c r="Y438" s="190"/>
      <c r="Z438" s="190"/>
      <c r="AA438" s="190"/>
      <c r="AB438" s="190"/>
      <c r="AC438" s="190"/>
      <c r="AD438" s="190"/>
      <c r="AE438" s="190"/>
      <c r="AF438" s="190"/>
      <c r="AG438" s="190"/>
      <c r="AH438" s="190"/>
      <c r="AI438" s="190"/>
      <c r="AJ438" s="190"/>
      <c r="AK438" s="190"/>
      <c r="AL438" s="190"/>
      <c r="AM438" s="190"/>
      <c r="AN438" s="190"/>
      <c r="AO438" s="190"/>
      <c r="AP438" s="190"/>
      <c r="AQ438" s="190"/>
      <c r="AR438" s="190"/>
      <c r="AS438" s="190"/>
      <c r="AT438" s="695"/>
      <c r="AU438" s="190"/>
      <c r="AV438" s="190"/>
      <c r="AW438" s="695"/>
      <c r="AX438" s="190"/>
      <c r="AY438" s="190"/>
      <c r="AZ438" s="190"/>
      <c r="BA438" s="190"/>
      <c r="BB438" s="190"/>
      <c r="BC438" s="190"/>
      <c r="BD438" s="190"/>
      <c r="BE438" s="190"/>
      <c r="BF438" s="190"/>
      <c r="BG438" s="190"/>
      <c r="BH438" s="190"/>
      <c r="BI438" s="190"/>
      <c r="BJ438" s="190"/>
      <c r="BK438" s="292"/>
      <c r="BL438" s="462"/>
      <c r="BM438" s="462"/>
      <c r="BN438" s="599"/>
      <c r="BO438" s="292"/>
      <c r="BP438" s="292"/>
      <c r="BQ438" s="292"/>
      <c r="BR438" s="292"/>
      <c r="BS438" s="292"/>
      <c r="BT438" s="292"/>
      <c r="BU438" s="292"/>
      <c r="BV438" s="368"/>
      <c r="BW438" s="368"/>
      <c r="BX438" s="292"/>
      <c r="BY438" s="292"/>
      <c r="BZ438" s="292"/>
    </row>
    <row r="439" spans="1:78" x14ac:dyDescent="0.25">
      <c r="A439" s="464"/>
      <c r="B439" s="464"/>
      <c r="C439" s="464"/>
      <c r="D439" s="464"/>
      <c r="E439" s="464"/>
      <c r="F439" s="465"/>
      <c r="G439" s="465"/>
      <c r="H439" s="292"/>
      <c r="I439" s="190"/>
      <c r="J439" s="190"/>
      <c r="K439" s="190"/>
      <c r="L439" s="292"/>
      <c r="M439" s="190"/>
      <c r="N439" s="461"/>
      <c r="O439" s="461"/>
      <c r="P439" s="695"/>
      <c r="Q439" s="696"/>
      <c r="R439" s="292"/>
      <c r="S439" s="292"/>
      <c r="T439" s="697"/>
      <c r="U439" s="190"/>
      <c r="V439" s="190"/>
      <c r="W439" s="190"/>
      <c r="X439" s="190"/>
      <c r="Y439" s="190"/>
      <c r="Z439" s="190"/>
      <c r="AA439" s="190"/>
      <c r="AB439" s="190"/>
      <c r="AC439" s="190"/>
      <c r="AD439" s="190"/>
      <c r="AE439" s="190"/>
      <c r="AF439" s="190"/>
      <c r="AG439" s="190"/>
      <c r="AH439" s="190"/>
      <c r="AI439" s="190"/>
      <c r="AJ439" s="190"/>
      <c r="AK439" s="190"/>
      <c r="AL439" s="190"/>
      <c r="AM439" s="190"/>
      <c r="AN439" s="190"/>
      <c r="AO439" s="190"/>
      <c r="AP439" s="190"/>
      <c r="AQ439" s="190"/>
      <c r="AR439" s="190"/>
      <c r="AS439" s="190"/>
      <c r="AT439" s="695"/>
      <c r="AU439" s="190"/>
      <c r="AV439" s="190"/>
      <c r="AW439" s="695"/>
      <c r="AX439" s="190"/>
      <c r="AY439" s="190"/>
      <c r="AZ439" s="190"/>
      <c r="BA439" s="190"/>
      <c r="BB439" s="190"/>
      <c r="BC439" s="190"/>
      <c r="BD439" s="190"/>
      <c r="BE439" s="190"/>
      <c r="BF439" s="190"/>
      <c r="BG439" s="190"/>
      <c r="BH439" s="190"/>
      <c r="BI439" s="190"/>
      <c r="BJ439" s="190"/>
      <c r="BK439" s="292"/>
      <c r="BL439" s="462"/>
      <c r="BM439" s="462"/>
      <c r="BN439" s="599"/>
      <c r="BO439" s="292"/>
      <c r="BP439" s="292"/>
      <c r="BQ439" s="292"/>
      <c r="BR439" s="292"/>
      <c r="BS439" s="292"/>
      <c r="BT439" s="292"/>
      <c r="BU439" s="292"/>
      <c r="BV439" s="368"/>
      <c r="BW439" s="368"/>
      <c r="BX439" s="292"/>
      <c r="BY439" s="292"/>
      <c r="BZ439" s="292"/>
    </row>
    <row r="440" spans="1:78" x14ac:dyDescent="0.25">
      <c r="A440" s="464"/>
      <c r="B440" s="464"/>
      <c r="C440" s="464"/>
      <c r="D440" s="464"/>
      <c r="E440" s="464"/>
      <c r="F440" s="465"/>
      <c r="G440" s="465"/>
      <c r="H440" s="292"/>
      <c r="I440" s="190"/>
      <c r="J440" s="190"/>
      <c r="K440" s="190"/>
      <c r="L440" s="292"/>
      <c r="M440" s="190"/>
      <c r="N440" s="461"/>
      <c r="O440" s="461"/>
      <c r="P440" s="695"/>
      <c r="Q440" s="696"/>
      <c r="R440" s="292"/>
      <c r="S440" s="292"/>
      <c r="T440" s="697"/>
      <c r="U440" s="190"/>
      <c r="V440" s="190"/>
      <c r="W440" s="190"/>
      <c r="X440" s="190"/>
      <c r="Y440" s="190"/>
      <c r="Z440" s="190"/>
      <c r="AA440" s="190"/>
      <c r="AB440" s="190"/>
      <c r="AC440" s="190"/>
      <c r="AD440" s="190"/>
      <c r="AE440" s="190"/>
      <c r="AF440" s="190"/>
      <c r="AG440" s="190"/>
      <c r="AH440" s="190"/>
      <c r="AI440" s="190"/>
      <c r="AJ440" s="190"/>
      <c r="AK440" s="190"/>
      <c r="AL440" s="190"/>
      <c r="AM440" s="190"/>
      <c r="AN440" s="190"/>
      <c r="AO440" s="190"/>
      <c r="AP440" s="190"/>
      <c r="AQ440" s="190"/>
      <c r="AR440" s="190"/>
      <c r="AS440" s="190"/>
      <c r="AT440" s="695"/>
      <c r="AU440" s="190"/>
      <c r="AV440" s="190"/>
      <c r="AW440" s="695"/>
      <c r="AX440" s="190"/>
      <c r="AY440" s="190"/>
      <c r="AZ440" s="190"/>
      <c r="BA440" s="190"/>
      <c r="BB440" s="190"/>
      <c r="BC440" s="190"/>
      <c r="BD440" s="190"/>
      <c r="BE440" s="190"/>
      <c r="BF440" s="190"/>
      <c r="BG440" s="190"/>
      <c r="BH440" s="190"/>
      <c r="BI440" s="190"/>
      <c r="BJ440" s="190"/>
      <c r="BK440" s="292"/>
      <c r="BL440" s="462"/>
      <c r="BM440" s="462"/>
      <c r="BN440" s="599"/>
      <c r="BO440" s="292"/>
      <c r="BP440" s="292"/>
      <c r="BQ440" s="292"/>
      <c r="BR440" s="292"/>
      <c r="BS440" s="292"/>
      <c r="BT440" s="292"/>
      <c r="BU440" s="292"/>
      <c r="BV440" s="368"/>
      <c r="BW440" s="368"/>
      <c r="BX440" s="292"/>
      <c r="BY440" s="292"/>
      <c r="BZ440" s="292"/>
    </row>
    <row r="441" spans="1:78" x14ac:dyDescent="0.25">
      <c r="A441" s="464"/>
      <c r="B441" s="464"/>
      <c r="C441" s="464"/>
      <c r="D441" s="464"/>
      <c r="E441" s="464"/>
      <c r="F441" s="465"/>
      <c r="G441" s="465"/>
      <c r="H441" s="292"/>
      <c r="I441" s="190"/>
      <c r="J441" s="190"/>
      <c r="K441" s="190"/>
      <c r="L441" s="292"/>
      <c r="M441" s="190"/>
      <c r="N441" s="461"/>
      <c r="O441" s="461"/>
      <c r="P441" s="695"/>
      <c r="Q441" s="696"/>
      <c r="R441" s="292"/>
      <c r="S441" s="292"/>
      <c r="T441" s="697"/>
      <c r="U441" s="190"/>
      <c r="V441" s="190"/>
      <c r="W441" s="190"/>
      <c r="X441" s="190"/>
      <c r="Y441" s="190"/>
      <c r="Z441" s="190"/>
      <c r="AA441" s="190"/>
      <c r="AB441" s="190"/>
      <c r="AC441" s="190"/>
      <c r="AD441" s="190"/>
      <c r="AE441" s="190"/>
      <c r="AF441" s="190"/>
      <c r="AG441" s="190"/>
      <c r="AH441" s="190"/>
      <c r="AI441" s="190"/>
      <c r="AJ441" s="190"/>
      <c r="AK441" s="190"/>
      <c r="AL441" s="190"/>
      <c r="AM441" s="190"/>
      <c r="AN441" s="190"/>
      <c r="AO441" s="190"/>
      <c r="AP441" s="190"/>
      <c r="AQ441" s="190"/>
      <c r="AR441" s="190"/>
      <c r="AS441" s="190"/>
      <c r="AT441" s="695"/>
      <c r="AU441" s="190"/>
      <c r="AV441" s="190"/>
      <c r="AW441" s="695"/>
      <c r="AX441" s="190"/>
      <c r="AY441" s="190"/>
      <c r="AZ441" s="190"/>
      <c r="BA441" s="190"/>
      <c r="BB441" s="190"/>
      <c r="BC441" s="190"/>
      <c r="BD441" s="190"/>
      <c r="BE441" s="190"/>
      <c r="BF441" s="190"/>
      <c r="BG441" s="190"/>
      <c r="BH441" s="190"/>
      <c r="BI441" s="190"/>
      <c r="BJ441" s="190"/>
      <c r="BK441" s="292"/>
      <c r="BL441" s="462"/>
      <c r="BM441" s="462"/>
      <c r="BN441" s="599"/>
      <c r="BO441" s="292"/>
      <c r="BP441" s="292"/>
      <c r="BQ441" s="292"/>
      <c r="BR441" s="292"/>
      <c r="BS441" s="292"/>
      <c r="BT441" s="292"/>
      <c r="BU441" s="292"/>
      <c r="BV441" s="368"/>
      <c r="BW441" s="368"/>
      <c r="BX441" s="292"/>
      <c r="BY441" s="292"/>
      <c r="BZ441" s="292"/>
    </row>
    <row r="442" spans="1:78" x14ac:dyDescent="0.25">
      <c r="A442" s="464"/>
      <c r="B442" s="464"/>
      <c r="C442" s="464"/>
      <c r="D442" s="464"/>
      <c r="E442" s="464"/>
      <c r="F442" s="465"/>
      <c r="G442" s="465"/>
      <c r="H442" s="292"/>
      <c r="I442" s="190"/>
      <c r="J442" s="190"/>
      <c r="K442" s="190"/>
      <c r="L442" s="292"/>
      <c r="M442" s="190"/>
      <c r="N442" s="461"/>
      <c r="O442" s="461"/>
      <c r="P442" s="695"/>
      <c r="Q442" s="696"/>
      <c r="R442" s="292"/>
      <c r="S442" s="292"/>
      <c r="T442" s="697"/>
      <c r="U442" s="190"/>
      <c r="V442" s="190"/>
      <c r="W442" s="190"/>
      <c r="X442" s="190"/>
      <c r="Y442" s="190"/>
      <c r="Z442" s="190"/>
      <c r="AA442" s="190"/>
      <c r="AB442" s="190"/>
      <c r="AC442" s="190"/>
      <c r="AD442" s="190"/>
      <c r="AE442" s="190"/>
      <c r="AF442" s="190"/>
      <c r="AG442" s="190"/>
      <c r="AH442" s="190"/>
      <c r="AI442" s="190"/>
      <c r="AJ442" s="190"/>
      <c r="AK442" s="190"/>
      <c r="AL442" s="190"/>
      <c r="AM442" s="190"/>
      <c r="AN442" s="190"/>
      <c r="AO442" s="190"/>
      <c r="AP442" s="190"/>
      <c r="AQ442" s="190"/>
      <c r="AR442" s="190"/>
      <c r="AS442" s="190"/>
      <c r="AT442" s="695"/>
      <c r="AU442" s="190"/>
      <c r="AV442" s="190"/>
      <c r="AW442" s="695"/>
      <c r="AX442" s="190"/>
      <c r="AY442" s="190"/>
      <c r="AZ442" s="190"/>
      <c r="BA442" s="190"/>
      <c r="BB442" s="190"/>
      <c r="BC442" s="190"/>
      <c r="BD442" s="190"/>
      <c r="BE442" s="190"/>
      <c r="BF442" s="190"/>
      <c r="BG442" s="190"/>
      <c r="BH442" s="190"/>
      <c r="BI442" s="190"/>
      <c r="BJ442" s="190"/>
      <c r="BK442" s="292"/>
      <c r="BL442" s="462"/>
      <c r="BM442" s="462"/>
      <c r="BN442" s="599"/>
      <c r="BO442" s="292"/>
      <c r="BP442" s="292"/>
      <c r="BQ442" s="292"/>
      <c r="BR442" s="292"/>
      <c r="BS442" s="292"/>
      <c r="BT442" s="292"/>
      <c r="BU442" s="292"/>
      <c r="BV442" s="368"/>
      <c r="BW442" s="368"/>
      <c r="BX442" s="292"/>
      <c r="BY442" s="292"/>
      <c r="BZ442" s="292"/>
    </row>
    <row r="443" spans="1:78" x14ac:dyDescent="0.25">
      <c r="A443" s="464"/>
      <c r="B443" s="464"/>
      <c r="C443" s="464"/>
      <c r="D443" s="464"/>
      <c r="E443" s="464"/>
      <c r="F443" s="465"/>
      <c r="G443" s="465"/>
      <c r="H443" s="292"/>
      <c r="I443" s="190"/>
      <c r="J443" s="190"/>
      <c r="K443" s="190"/>
      <c r="L443" s="292"/>
      <c r="M443" s="190"/>
      <c r="N443" s="461"/>
      <c r="O443" s="461"/>
      <c r="P443" s="695"/>
      <c r="Q443" s="696"/>
      <c r="R443" s="292"/>
      <c r="S443" s="292"/>
      <c r="T443" s="697"/>
      <c r="U443" s="190"/>
      <c r="V443" s="190"/>
      <c r="W443" s="190"/>
      <c r="X443" s="190"/>
      <c r="Y443" s="190"/>
      <c r="Z443" s="190"/>
      <c r="AA443" s="190"/>
      <c r="AB443" s="190"/>
      <c r="AC443" s="190"/>
      <c r="AD443" s="190"/>
      <c r="AE443" s="190"/>
      <c r="AF443" s="190"/>
      <c r="AG443" s="190"/>
      <c r="AH443" s="190"/>
      <c r="AI443" s="190"/>
      <c r="AJ443" s="190"/>
      <c r="AK443" s="190"/>
      <c r="AL443" s="190"/>
      <c r="AM443" s="190"/>
      <c r="AN443" s="190"/>
      <c r="AO443" s="190"/>
      <c r="AP443" s="190"/>
      <c r="AQ443" s="190"/>
      <c r="AR443" s="190"/>
      <c r="AS443" s="190"/>
      <c r="AT443" s="695"/>
      <c r="AU443" s="190"/>
      <c r="AV443" s="190"/>
      <c r="AW443" s="695"/>
      <c r="AX443" s="190"/>
      <c r="AY443" s="190"/>
      <c r="AZ443" s="190"/>
      <c r="BA443" s="190"/>
      <c r="BB443" s="190"/>
      <c r="BC443" s="190"/>
      <c r="BD443" s="190"/>
      <c r="BE443" s="190"/>
      <c r="BF443" s="190"/>
      <c r="BG443" s="190"/>
      <c r="BH443" s="190"/>
      <c r="BI443" s="190"/>
      <c r="BJ443" s="190"/>
      <c r="BK443" s="292"/>
      <c r="BL443" s="462"/>
      <c r="BM443" s="462"/>
      <c r="BN443" s="599"/>
      <c r="BO443" s="292"/>
      <c r="BP443" s="292"/>
      <c r="BQ443" s="292"/>
      <c r="BR443" s="292"/>
      <c r="BS443" s="292"/>
      <c r="BT443" s="292"/>
      <c r="BU443" s="292"/>
      <c r="BV443" s="368"/>
      <c r="BW443" s="368"/>
      <c r="BX443" s="292"/>
      <c r="BY443" s="292"/>
      <c r="BZ443" s="292"/>
    </row>
    <row r="444" spans="1:78" x14ac:dyDescent="0.25">
      <c r="A444" s="464"/>
      <c r="B444" s="464"/>
      <c r="C444" s="464"/>
      <c r="D444" s="464"/>
      <c r="E444" s="464"/>
      <c r="F444" s="465"/>
      <c r="G444" s="465"/>
      <c r="H444" s="292"/>
      <c r="I444" s="190"/>
      <c r="J444" s="190"/>
      <c r="K444" s="190"/>
      <c r="L444" s="292"/>
      <c r="M444" s="190"/>
      <c r="N444" s="461"/>
      <c r="O444" s="461"/>
      <c r="P444" s="695"/>
      <c r="Q444" s="696"/>
      <c r="R444" s="292"/>
      <c r="S444" s="292"/>
      <c r="T444" s="697"/>
      <c r="U444" s="190"/>
      <c r="V444" s="190"/>
      <c r="W444" s="190"/>
      <c r="X444" s="190"/>
      <c r="Y444" s="190"/>
      <c r="Z444" s="190"/>
      <c r="AA444" s="190"/>
      <c r="AB444" s="190"/>
      <c r="AC444" s="190"/>
      <c r="AD444" s="190"/>
      <c r="AE444" s="190"/>
      <c r="AF444" s="190"/>
      <c r="AG444" s="190"/>
      <c r="AH444" s="190"/>
      <c r="AI444" s="190"/>
      <c r="AJ444" s="190"/>
      <c r="AK444" s="190"/>
      <c r="AL444" s="190"/>
      <c r="AM444" s="190"/>
      <c r="AN444" s="190"/>
      <c r="AO444" s="190"/>
      <c r="AP444" s="190"/>
      <c r="AQ444" s="190"/>
      <c r="AR444" s="190"/>
      <c r="AS444" s="190"/>
      <c r="AT444" s="695"/>
      <c r="AU444" s="190"/>
      <c r="AV444" s="190"/>
      <c r="AW444" s="695"/>
      <c r="AX444" s="190"/>
      <c r="AY444" s="190"/>
      <c r="AZ444" s="190"/>
      <c r="BA444" s="190"/>
      <c r="BB444" s="190"/>
      <c r="BC444" s="190"/>
      <c r="BD444" s="190"/>
      <c r="BE444" s="190"/>
      <c r="BF444" s="190"/>
      <c r="BG444" s="190"/>
      <c r="BH444" s="190"/>
      <c r="BI444" s="190"/>
      <c r="BJ444" s="190"/>
      <c r="BK444" s="292"/>
      <c r="BL444" s="462"/>
      <c r="BM444" s="462"/>
      <c r="BN444" s="599"/>
      <c r="BO444" s="292"/>
      <c r="BP444" s="292"/>
      <c r="BQ444" s="292"/>
      <c r="BR444" s="292"/>
      <c r="BS444" s="292"/>
      <c r="BT444" s="292"/>
      <c r="BU444" s="292"/>
      <c r="BV444" s="368"/>
      <c r="BW444" s="368"/>
      <c r="BX444" s="292"/>
      <c r="BY444" s="292"/>
      <c r="BZ444" s="292"/>
    </row>
    <row r="445" spans="1:78" x14ac:dyDescent="0.25">
      <c r="A445" s="464"/>
      <c r="B445" s="464"/>
      <c r="C445" s="464"/>
      <c r="D445" s="464"/>
      <c r="E445" s="464"/>
      <c r="F445" s="465"/>
      <c r="G445" s="465"/>
      <c r="H445" s="292"/>
      <c r="I445" s="190"/>
      <c r="J445" s="190"/>
      <c r="K445" s="190"/>
      <c r="L445" s="292"/>
      <c r="M445" s="190"/>
      <c r="N445" s="461"/>
      <c r="O445" s="461"/>
      <c r="P445" s="695"/>
      <c r="Q445" s="696"/>
      <c r="R445" s="292"/>
      <c r="S445" s="292"/>
      <c r="T445" s="697"/>
      <c r="U445" s="190"/>
      <c r="V445" s="190"/>
      <c r="W445" s="190"/>
      <c r="X445" s="190"/>
      <c r="Y445" s="190"/>
      <c r="Z445" s="190"/>
      <c r="AA445" s="190"/>
      <c r="AB445" s="190"/>
      <c r="AC445" s="190"/>
      <c r="AD445" s="190"/>
      <c r="AE445" s="190"/>
      <c r="AF445" s="190"/>
      <c r="AG445" s="190"/>
      <c r="AH445" s="190"/>
      <c r="AI445" s="190"/>
      <c r="AJ445" s="190"/>
      <c r="AK445" s="190"/>
      <c r="AL445" s="190"/>
      <c r="AM445" s="190"/>
      <c r="AN445" s="190"/>
      <c r="AO445" s="190"/>
      <c r="AP445" s="190"/>
      <c r="AQ445" s="190"/>
      <c r="AR445" s="190"/>
      <c r="AS445" s="190"/>
      <c r="AT445" s="695"/>
      <c r="AU445" s="190"/>
      <c r="AV445" s="190"/>
      <c r="AW445" s="695"/>
      <c r="AX445" s="190"/>
      <c r="AY445" s="190"/>
      <c r="AZ445" s="190"/>
      <c r="BA445" s="190"/>
      <c r="BB445" s="190"/>
      <c r="BC445" s="190"/>
      <c r="BD445" s="190"/>
      <c r="BE445" s="190"/>
      <c r="BF445" s="190"/>
      <c r="BG445" s="190"/>
      <c r="BH445" s="190"/>
      <c r="BI445" s="190"/>
      <c r="BJ445" s="190"/>
      <c r="BK445" s="292"/>
      <c r="BL445" s="462"/>
      <c r="BM445" s="462"/>
      <c r="BN445" s="599"/>
      <c r="BO445" s="292"/>
      <c r="BP445" s="292"/>
      <c r="BQ445" s="292"/>
      <c r="BR445" s="292"/>
      <c r="BS445" s="292"/>
      <c r="BT445" s="292"/>
      <c r="BU445" s="292"/>
      <c r="BV445" s="368"/>
      <c r="BW445" s="368"/>
      <c r="BX445" s="292"/>
      <c r="BY445" s="292"/>
      <c r="BZ445" s="292"/>
    </row>
    <row r="446" spans="1:78" x14ac:dyDescent="0.25">
      <c r="A446" s="464"/>
      <c r="B446" s="464"/>
      <c r="C446" s="464"/>
      <c r="D446" s="464"/>
      <c r="E446" s="464"/>
      <c r="F446" s="465"/>
      <c r="G446" s="465"/>
      <c r="H446" s="292"/>
      <c r="I446" s="190"/>
      <c r="J446" s="190"/>
      <c r="K446" s="190"/>
      <c r="L446" s="292"/>
      <c r="M446" s="190"/>
      <c r="N446" s="461"/>
      <c r="O446" s="461"/>
      <c r="P446" s="695"/>
      <c r="Q446" s="696"/>
      <c r="R446" s="292"/>
      <c r="S446" s="292"/>
      <c r="T446" s="697"/>
      <c r="U446" s="190"/>
      <c r="V446" s="190"/>
      <c r="W446" s="190"/>
      <c r="X446" s="190"/>
      <c r="Y446" s="190"/>
      <c r="Z446" s="190"/>
      <c r="AA446" s="190"/>
      <c r="AB446" s="190"/>
      <c r="AC446" s="190"/>
      <c r="AD446" s="190"/>
      <c r="AE446" s="190"/>
      <c r="AF446" s="190"/>
      <c r="AG446" s="190"/>
      <c r="AH446" s="190"/>
      <c r="AI446" s="190"/>
      <c r="AJ446" s="190"/>
      <c r="AK446" s="190"/>
      <c r="AL446" s="190"/>
      <c r="AM446" s="190"/>
      <c r="AN446" s="190"/>
      <c r="AO446" s="190"/>
      <c r="AP446" s="190"/>
      <c r="AQ446" s="190"/>
      <c r="AR446" s="190"/>
      <c r="AS446" s="190"/>
      <c r="AT446" s="695"/>
      <c r="AU446" s="190"/>
      <c r="AV446" s="190"/>
      <c r="AW446" s="695"/>
      <c r="AX446" s="190"/>
      <c r="AY446" s="190"/>
      <c r="AZ446" s="190"/>
      <c r="BA446" s="190"/>
      <c r="BB446" s="190"/>
      <c r="BC446" s="190"/>
      <c r="BD446" s="190"/>
      <c r="BE446" s="190"/>
      <c r="BF446" s="190"/>
      <c r="BG446" s="190"/>
      <c r="BH446" s="190"/>
      <c r="BI446" s="190"/>
      <c r="BJ446" s="190"/>
      <c r="BK446" s="292"/>
      <c r="BL446" s="462"/>
      <c r="BM446" s="462"/>
      <c r="BN446" s="599"/>
      <c r="BO446" s="292"/>
      <c r="BP446" s="292"/>
      <c r="BQ446" s="292"/>
      <c r="BR446" s="292"/>
      <c r="BS446" s="292"/>
      <c r="BT446" s="292"/>
      <c r="BU446" s="292"/>
      <c r="BV446" s="368"/>
      <c r="BW446" s="368"/>
      <c r="BX446" s="292"/>
      <c r="BY446" s="292"/>
      <c r="BZ446" s="292"/>
    </row>
    <row r="447" spans="1:78" x14ac:dyDescent="0.25">
      <c r="A447" s="464"/>
      <c r="B447" s="464"/>
      <c r="C447" s="464"/>
      <c r="D447" s="464"/>
      <c r="E447" s="464"/>
      <c r="F447" s="465"/>
      <c r="G447" s="465"/>
      <c r="H447" s="292"/>
      <c r="I447" s="190"/>
      <c r="J447" s="190"/>
      <c r="K447" s="190"/>
      <c r="L447" s="292"/>
      <c r="M447" s="190"/>
      <c r="N447" s="461"/>
      <c r="O447" s="461"/>
      <c r="P447" s="695"/>
      <c r="Q447" s="696"/>
      <c r="R447" s="292"/>
      <c r="S447" s="292"/>
      <c r="T447" s="697"/>
      <c r="U447" s="190"/>
      <c r="V447" s="190"/>
      <c r="W447" s="190"/>
      <c r="X447" s="190"/>
      <c r="Y447" s="190"/>
      <c r="Z447" s="190"/>
      <c r="AA447" s="190"/>
      <c r="AB447" s="190"/>
      <c r="AC447" s="190"/>
      <c r="AD447" s="190"/>
      <c r="AE447" s="190"/>
      <c r="AF447" s="190"/>
      <c r="AG447" s="190"/>
      <c r="AH447" s="190"/>
      <c r="AI447" s="190"/>
      <c r="AJ447" s="190"/>
      <c r="AK447" s="190"/>
      <c r="AL447" s="190"/>
      <c r="AM447" s="190"/>
      <c r="AN447" s="190"/>
      <c r="AO447" s="190"/>
      <c r="AP447" s="190"/>
      <c r="AQ447" s="190"/>
      <c r="AR447" s="190"/>
      <c r="AS447" s="190"/>
      <c r="AT447" s="695"/>
      <c r="AU447" s="190"/>
      <c r="AV447" s="190"/>
      <c r="AW447" s="695"/>
      <c r="AX447" s="190"/>
      <c r="AY447" s="190"/>
      <c r="AZ447" s="190"/>
      <c r="BA447" s="190"/>
      <c r="BB447" s="190"/>
      <c r="BC447" s="190"/>
      <c r="BD447" s="190"/>
      <c r="BE447" s="190"/>
      <c r="BF447" s="190"/>
      <c r="BG447" s="190"/>
      <c r="BH447" s="190"/>
      <c r="BI447" s="190"/>
      <c r="BJ447" s="190"/>
      <c r="BK447" s="292"/>
      <c r="BL447" s="462"/>
      <c r="BM447" s="462"/>
      <c r="BN447" s="599"/>
      <c r="BO447" s="292"/>
      <c r="BP447" s="292"/>
      <c r="BQ447" s="292"/>
      <c r="BR447" s="292"/>
      <c r="BS447" s="292"/>
      <c r="BT447" s="292"/>
      <c r="BU447" s="292"/>
      <c r="BV447" s="368"/>
      <c r="BW447" s="368"/>
      <c r="BX447" s="292"/>
      <c r="BY447" s="292"/>
      <c r="BZ447" s="292"/>
    </row>
    <row r="448" spans="1:78" x14ac:dyDescent="0.25">
      <c r="A448" s="464"/>
      <c r="B448" s="464"/>
      <c r="C448" s="464"/>
      <c r="D448" s="464"/>
      <c r="E448" s="464"/>
      <c r="F448" s="465"/>
      <c r="G448" s="465"/>
      <c r="H448" s="292"/>
      <c r="I448" s="190"/>
      <c r="J448" s="190"/>
      <c r="K448" s="190"/>
      <c r="L448" s="292"/>
      <c r="M448" s="190"/>
      <c r="N448" s="461"/>
      <c r="O448" s="461"/>
      <c r="P448" s="695"/>
      <c r="Q448" s="696"/>
      <c r="R448" s="292"/>
      <c r="S448" s="292"/>
      <c r="T448" s="697"/>
      <c r="U448" s="190"/>
      <c r="V448" s="190"/>
      <c r="W448" s="190"/>
      <c r="X448" s="190"/>
      <c r="Y448" s="190"/>
      <c r="Z448" s="190"/>
      <c r="AA448" s="190"/>
      <c r="AB448" s="190"/>
      <c r="AC448" s="190"/>
      <c r="AD448" s="190"/>
      <c r="AE448" s="190"/>
      <c r="AF448" s="190"/>
      <c r="AG448" s="190"/>
      <c r="AH448" s="190"/>
      <c r="AI448" s="190"/>
      <c r="AJ448" s="190"/>
      <c r="AK448" s="190"/>
      <c r="AL448" s="190"/>
      <c r="AM448" s="190"/>
      <c r="AN448" s="190"/>
      <c r="AO448" s="190"/>
      <c r="AP448" s="190"/>
      <c r="AQ448" s="190"/>
      <c r="AR448" s="190"/>
      <c r="AS448" s="190"/>
      <c r="AT448" s="695"/>
      <c r="AU448" s="190"/>
      <c r="AV448" s="190"/>
      <c r="AW448" s="695"/>
      <c r="AX448" s="190"/>
      <c r="AY448" s="190"/>
      <c r="AZ448" s="190"/>
      <c r="BA448" s="190"/>
      <c r="BB448" s="190"/>
      <c r="BC448" s="190"/>
      <c r="BD448" s="190"/>
      <c r="BE448" s="190"/>
      <c r="BF448" s="190"/>
      <c r="BG448" s="190"/>
      <c r="BH448" s="190"/>
      <c r="BI448" s="190"/>
      <c r="BJ448" s="190"/>
      <c r="BK448" s="292"/>
      <c r="BL448" s="462"/>
      <c r="BM448" s="462"/>
      <c r="BN448" s="599"/>
      <c r="BO448" s="292"/>
      <c r="BP448" s="292"/>
      <c r="BQ448" s="292"/>
      <c r="BR448" s="292"/>
      <c r="BS448" s="292"/>
      <c r="BT448" s="292"/>
      <c r="BU448" s="292"/>
      <c r="BV448" s="368"/>
      <c r="BW448" s="368"/>
      <c r="BX448" s="292"/>
      <c r="BY448" s="292"/>
      <c r="BZ448" s="292"/>
    </row>
    <row r="449" spans="1:78" x14ac:dyDescent="0.25">
      <c r="A449" s="464"/>
      <c r="B449" s="464"/>
      <c r="C449" s="464"/>
      <c r="D449" s="464"/>
      <c r="E449" s="464"/>
      <c r="F449" s="465"/>
      <c r="G449" s="465"/>
      <c r="H449" s="292"/>
      <c r="I449" s="190"/>
      <c r="J449" s="190"/>
      <c r="K449" s="190"/>
      <c r="L449" s="292"/>
      <c r="M449" s="190"/>
      <c r="N449" s="461"/>
      <c r="O449" s="461"/>
      <c r="P449" s="695"/>
      <c r="Q449" s="696"/>
      <c r="R449" s="292"/>
      <c r="S449" s="292"/>
      <c r="T449" s="697"/>
      <c r="U449" s="190"/>
      <c r="V449" s="190"/>
      <c r="W449" s="190"/>
      <c r="X449" s="190"/>
      <c r="Y449" s="190"/>
      <c r="Z449" s="190"/>
      <c r="AA449" s="190"/>
      <c r="AB449" s="190"/>
      <c r="AC449" s="190"/>
      <c r="AD449" s="190"/>
      <c r="AE449" s="190"/>
      <c r="AF449" s="190"/>
      <c r="AG449" s="190"/>
      <c r="AH449" s="190"/>
      <c r="AI449" s="190"/>
      <c r="AJ449" s="190"/>
      <c r="AK449" s="190"/>
      <c r="AL449" s="190"/>
      <c r="AM449" s="190"/>
      <c r="AN449" s="190"/>
      <c r="AO449" s="190"/>
      <c r="AP449" s="190"/>
      <c r="AQ449" s="190"/>
      <c r="AR449" s="190"/>
      <c r="AS449" s="190"/>
      <c r="AT449" s="695"/>
      <c r="AU449" s="190"/>
      <c r="AV449" s="190"/>
      <c r="AW449" s="695"/>
      <c r="AX449" s="190"/>
      <c r="AY449" s="190"/>
      <c r="AZ449" s="190"/>
      <c r="BA449" s="190"/>
      <c r="BB449" s="190"/>
      <c r="BC449" s="190"/>
      <c r="BD449" s="190"/>
      <c r="BE449" s="190"/>
      <c r="BF449" s="190"/>
      <c r="BG449" s="190"/>
      <c r="BH449" s="190"/>
      <c r="BI449" s="190"/>
      <c r="BJ449" s="190"/>
      <c r="BK449" s="292"/>
      <c r="BL449" s="462"/>
      <c r="BM449" s="462"/>
      <c r="BN449" s="599"/>
      <c r="BO449" s="292"/>
      <c r="BP449" s="292"/>
      <c r="BQ449" s="292"/>
      <c r="BR449" s="292"/>
      <c r="BS449" s="292"/>
      <c r="BT449" s="292"/>
      <c r="BU449" s="292"/>
      <c r="BV449" s="368"/>
      <c r="BW449" s="368"/>
      <c r="BX449" s="292"/>
      <c r="BY449" s="292"/>
      <c r="BZ449" s="292"/>
    </row>
    <row r="450" spans="1:78" x14ac:dyDescent="0.25">
      <c r="A450" s="464"/>
      <c r="B450" s="464"/>
      <c r="C450" s="464"/>
      <c r="D450" s="464"/>
      <c r="E450" s="464"/>
      <c r="F450" s="465"/>
      <c r="G450" s="465"/>
      <c r="H450" s="292"/>
      <c r="I450" s="190"/>
      <c r="J450" s="190"/>
      <c r="K450" s="190"/>
      <c r="L450" s="292"/>
      <c r="M450" s="190"/>
      <c r="N450" s="461"/>
      <c r="O450" s="461"/>
      <c r="P450" s="695"/>
      <c r="Q450" s="696"/>
      <c r="R450" s="292"/>
      <c r="S450" s="292"/>
      <c r="T450" s="697"/>
      <c r="U450" s="190"/>
      <c r="V450" s="190"/>
      <c r="W450" s="190"/>
      <c r="X450" s="190"/>
      <c r="Y450" s="190"/>
      <c r="Z450" s="190"/>
      <c r="AA450" s="190"/>
      <c r="AB450" s="190"/>
      <c r="AC450" s="190"/>
      <c r="AD450" s="190"/>
      <c r="AE450" s="190"/>
      <c r="AF450" s="190"/>
      <c r="AG450" s="190"/>
      <c r="AH450" s="190"/>
      <c r="AI450" s="190"/>
      <c r="AJ450" s="190"/>
      <c r="AK450" s="190"/>
      <c r="AL450" s="190"/>
      <c r="AM450" s="190"/>
      <c r="AN450" s="190"/>
      <c r="AO450" s="190"/>
      <c r="AP450" s="190"/>
      <c r="AQ450" s="190"/>
      <c r="AR450" s="190"/>
      <c r="AS450" s="190"/>
      <c r="AT450" s="695"/>
      <c r="AU450" s="190"/>
      <c r="AV450" s="190"/>
      <c r="AW450" s="695"/>
      <c r="AX450" s="190"/>
      <c r="AY450" s="190"/>
      <c r="AZ450" s="190"/>
      <c r="BA450" s="190"/>
      <c r="BB450" s="190"/>
      <c r="BC450" s="190"/>
      <c r="BD450" s="190"/>
      <c r="BE450" s="190"/>
      <c r="BF450" s="190"/>
      <c r="BG450" s="190"/>
      <c r="BH450" s="190"/>
      <c r="BI450" s="190"/>
      <c r="BJ450" s="190"/>
      <c r="BK450" s="292"/>
      <c r="BL450" s="462"/>
      <c r="BM450" s="462"/>
      <c r="BN450" s="599"/>
      <c r="BO450" s="292"/>
      <c r="BP450" s="292"/>
      <c r="BQ450" s="292"/>
      <c r="BR450" s="292"/>
      <c r="BS450" s="292"/>
      <c r="BT450" s="292"/>
      <c r="BU450" s="292"/>
      <c r="BV450" s="368"/>
      <c r="BW450" s="368"/>
      <c r="BX450" s="292"/>
      <c r="BY450" s="292"/>
      <c r="BZ450" s="292"/>
    </row>
    <row r="451" spans="1:78" x14ac:dyDescent="0.25">
      <c r="A451" s="464"/>
      <c r="B451" s="464"/>
      <c r="C451" s="464"/>
      <c r="D451" s="464"/>
      <c r="E451" s="464"/>
      <c r="F451" s="465"/>
      <c r="G451" s="465"/>
      <c r="H451" s="292"/>
      <c r="I451" s="190"/>
      <c r="J451" s="190"/>
      <c r="K451" s="190"/>
      <c r="L451" s="292"/>
      <c r="M451" s="190"/>
      <c r="N451" s="461"/>
      <c r="O451" s="461"/>
      <c r="P451" s="695"/>
      <c r="Q451" s="696"/>
      <c r="R451" s="292"/>
      <c r="S451" s="292"/>
      <c r="T451" s="697"/>
      <c r="U451" s="190"/>
      <c r="V451" s="190"/>
      <c r="W451" s="190"/>
      <c r="X451" s="190"/>
      <c r="Y451" s="190"/>
      <c r="Z451" s="190"/>
      <c r="AA451" s="190"/>
      <c r="AB451" s="190"/>
      <c r="AC451" s="190"/>
      <c r="AD451" s="190"/>
      <c r="AE451" s="190"/>
      <c r="AF451" s="190"/>
      <c r="AG451" s="190"/>
      <c r="AH451" s="190"/>
      <c r="AI451" s="190"/>
      <c r="AJ451" s="190"/>
      <c r="AK451" s="190"/>
      <c r="AL451" s="190"/>
      <c r="AM451" s="190"/>
      <c r="AN451" s="190"/>
      <c r="AO451" s="190"/>
      <c r="AP451" s="190"/>
      <c r="AQ451" s="190"/>
      <c r="AR451" s="190"/>
      <c r="AS451" s="190"/>
      <c r="AT451" s="695"/>
      <c r="AU451" s="190"/>
      <c r="AV451" s="190"/>
      <c r="AW451" s="695"/>
      <c r="AX451" s="190"/>
      <c r="AY451" s="190"/>
      <c r="AZ451" s="190"/>
      <c r="BA451" s="190"/>
      <c r="BB451" s="190"/>
      <c r="BC451" s="190"/>
      <c r="BD451" s="190"/>
      <c r="BE451" s="190"/>
      <c r="BF451" s="190"/>
      <c r="BG451" s="190"/>
      <c r="BH451" s="190"/>
      <c r="BI451" s="190"/>
      <c r="BJ451" s="190"/>
      <c r="BK451" s="292"/>
      <c r="BL451" s="462"/>
      <c r="BM451" s="462"/>
      <c r="BN451" s="599"/>
      <c r="BO451" s="292"/>
      <c r="BP451" s="292"/>
      <c r="BQ451" s="292"/>
      <c r="BR451" s="292"/>
      <c r="BS451" s="292"/>
      <c r="BT451" s="292"/>
      <c r="BU451" s="292"/>
      <c r="BV451" s="368"/>
      <c r="BW451" s="368"/>
      <c r="BX451" s="292"/>
      <c r="BY451" s="292"/>
      <c r="BZ451" s="292"/>
    </row>
    <row r="452" spans="1:78" x14ac:dyDescent="0.25">
      <c r="A452" s="464"/>
      <c r="B452" s="464"/>
      <c r="C452" s="464"/>
      <c r="D452" s="464"/>
      <c r="E452" s="464"/>
      <c r="F452" s="465"/>
      <c r="G452" s="465"/>
      <c r="H452" s="292"/>
      <c r="I452" s="190"/>
      <c r="J452" s="190"/>
      <c r="K452" s="190"/>
      <c r="L452" s="292"/>
      <c r="M452" s="190"/>
      <c r="N452" s="461"/>
      <c r="O452" s="461"/>
      <c r="P452" s="695"/>
      <c r="Q452" s="696"/>
      <c r="R452" s="292"/>
      <c r="S452" s="292"/>
      <c r="T452" s="697"/>
      <c r="U452" s="190"/>
      <c r="V452" s="190"/>
      <c r="W452" s="190"/>
      <c r="X452" s="190"/>
      <c r="Y452" s="190"/>
      <c r="Z452" s="190"/>
      <c r="AA452" s="190"/>
      <c r="AB452" s="190"/>
      <c r="AC452" s="190"/>
      <c r="AD452" s="190"/>
      <c r="AE452" s="190"/>
      <c r="AF452" s="190"/>
      <c r="AG452" s="190"/>
      <c r="AH452" s="190"/>
      <c r="AI452" s="190"/>
      <c r="AJ452" s="190"/>
      <c r="AK452" s="190"/>
      <c r="AL452" s="190"/>
      <c r="AM452" s="190"/>
      <c r="AN452" s="190"/>
      <c r="AO452" s="190"/>
      <c r="AP452" s="190"/>
      <c r="AQ452" s="190"/>
      <c r="AR452" s="190"/>
      <c r="AS452" s="190"/>
      <c r="AT452" s="695"/>
      <c r="AU452" s="190"/>
      <c r="AV452" s="190"/>
      <c r="AW452" s="695"/>
      <c r="AX452" s="190"/>
      <c r="AY452" s="190"/>
      <c r="AZ452" s="190"/>
      <c r="BA452" s="190"/>
      <c r="BB452" s="190"/>
      <c r="BC452" s="190"/>
      <c r="BD452" s="190"/>
      <c r="BE452" s="190"/>
      <c r="BF452" s="190"/>
      <c r="BG452" s="190"/>
      <c r="BH452" s="190"/>
      <c r="BI452" s="190"/>
      <c r="BJ452" s="190"/>
      <c r="BK452" s="292"/>
      <c r="BL452" s="462"/>
      <c r="BM452" s="462"/>
      <c r="BN452" s="599"/>
      <c r="BO452" s="292"/>
      <c r="BP452" s="292"/>
      <c r="BQ452" s="292"/>
      <c r="BR452" s="292"/>
      <c r="BS452" s="292"/>
      <c r="BT452" s="292"/>
      <c r="BU452" s="292"/>
      <c r="BV452" s="368"/>
      <c r="BW452" s="368"/>
      <c r="BX452" s="292"/>
      <c r="BY452" s="292"/>
      <c r="BZ452" s="292"/>
    </row>
    <row r="453" spans="1:78" x14ac:dyDescent="0.25">
      <c r="A453" s="464"/>
      <c r="B453" s="464"/>
      <c r="C453" s="464"/>
      <c r="D453" s="464"/>
      <c r="E453" s="464"/>
      <c r="F453" s="465"/>
      <c r="G453" s="465"/>
      <c r="H453" s="292"/>
      <c r="I453" s="190"/>
      <c r="J453" s="190"/>
      <c r="K453" s="190"/>
      <c r="L453" s="292"/>
      <c r="M453" s="190"/>
      <c r="N453" s="461"/>
      <c r="O453" s="461"/>
      <c r="P453" s="695"/>
      <c r="Q453" s="696"/>
      <c r="R453" s="292"/>
      <c r="S453" s="292"/>
      <c r="T453" s="697"/>
      <c r="U453" s="190"/>
      <c r="V453" s="190"/>
      <c r="W453" s="190"/>
      <c r="X453" s="190"/>
      <c r="Y453" s="190"/>
      <c r="Z453" s="190"/>
      <c r="AA453" s="190"/>
      <c r="AB453" s="190"/>
      <c r="AC453" s="190"/>
      <c r="AD453" s="190"/>
      <c r="AE453" s="190"/>
      <c r="AF453" s="190"/>
      <c r="AG453" s="190"/>
      <c r="AH453" s="190"/>
      <c r="AI453" s="190"/>
      <c r="AJ453" s="190"/>
      <c r="AK453" s="190"/>
      <c r="AL453" s="190"/>
      <c r="AM453" s="190"/>
      <c r="AN453" s="190"/>
      <c r="AO453" s="190"/>
      <c r="AP453" s="190"/>
      <c r="AQ453" s="190"/>
      <c r="AR453" s="190"/>
      <c r="AS453" s="190"/>
      <c r="AT453" s="695"/>
      <c r="AU453" s="190"/>
      <c r="AV453" s="190"/>
      <c r="AW453" s="695"/>
      <c r="AX453" s="190"/>
      <c r="AY453" s="190"/>
      <c r="AZ453" s="190"/>
      <c r="BA453" s="190"/>
      <c r="BB453" s="190"/>
      <c r="BC453" s="190"/>
      <c r="BD453" s="190"/>
      <c r="BE453" s="190"/>
      <c r="BF453" s="190"/>
      <c r="BG453" s="190"/>
      <c r="BH453" s="190"/>
      <c r="BI453" s="190"/>
      <c r="BJ453" s="190"/>
      <c r="BK453" s="292"/>
      <c r="BL453" s="462"/>
      <c r="BM453" s="462"/>
      <c r="BN453" s="599"/>
      <c r="BO453" s="292"/>
      <c r="BP453" s="292"/>
      <c r="BQ453" s="292"/>
      <c r="BR453" s="292"/>
      <c r="BS453" s="292"/>
      <c r="BT453" s="292"/>
      <c r="BU453" s="292"/>
      <c r="BV453" s="368"/>
      <c r="BW453" s="368"/>
      <c r="BX453" s="292"/>
      <c r="BY453" s="292"/>
      <c r="BZ453" s="292"/>
    </row>
    <row r="454" spans="1:78" x14ac:dyDescent="0.25">
      <c r="A454" s="464"/>
      <c r="B454" s="464"/>
      <c r="C454" s="464"/>
      <c r="D454" s="464"/>
      <c r="E454" s="464"/>
      <c r="F454" s="465"/>
      <c r="G454" s="465"/>
      <c r="H454" s="292"/>
      <c r="I454" s="190"/>
      <c r="J454" s="190"/>
      <c r="K454" s="190"/>
      <c r="L454" s="292"/>
      <c r="M454" s="190"/>
      <c r="N454" s="461"/>
      <c r="O454" s="461"/>
      <c r="P454" s="695"/>
      <c r="Q454" s="696"/>
      <c r="R454" s="292"/>
      <c r="S454" s="292"/>
      <c r="T454" s="697"/>
      <c r="U454" s="190"/>
      <c r="V454" s="190"/>
      <c r="W454" s="190"/>
      <c r="X454" s="190"/>
      <c r="Y454" s="190"/>
      <c r="Z454" s="190"/>
      <c r="AA454" s="190"/>
      <c r="AB454" s="190"/>
      <c r="AC454" s="190"/>
      <c r="AD454" s="190"/>
      <c r="AE454" s="190"/>
      <c r="AF454" s="190"/>
      <c r="AG454" s="190"/>
      <c r="AH454" s="190"/>
      <c r="AI454" s="190"/>
      <c r="AJ454" s="190"/>
      <c r="AK454" s="190"/>
      <c r="AL454" s="190"/>
      <c r="AM454" s="190"/>
      <c r="AN454" s="190"/>
      <c r="AO454" s="190"/>
      <c r="AP454" s="190"/>
      <c r="AQ454" s="190"/>
      <c r="AR454" s="190"/>
      <c r="AS454" s="190"/>
      <c r="AT454" s="695"/>
      <c r="AU454" s="190"/>
      <c r="AV454" s="190"/>
      <c r="AW454" s="695"/>
      <c r="AX454" s="190"/>
      <c r="AY454" s="190"/>
      <c r="AZ454" s="190"/>
      <c r="BA454" s="190"/>
      <c r="BB454" s="190"/>
      <c r="BC454" s="190"/>
      <c r="BD454" s="190"/>
      <c r="BE454" s="190"/>
      <c r="BF454" s="190"/>
      <c r="BG454" s="190"/>
      <c r="BH454" s="190"/>
      <c r="BI454" s="190"/>
      <c r="BJ454" s="190"/>
      <c r="BK454" s="292"/>
      <c r="BL454" s="462"/>
      <c r="BM454" s="462"/>
      <c r="BN454" s="599"/>
      <c r="BO454" s="292"/>
      <c r="BP454" s="292"/>
      <c r="BQ454" s="292"/>
      <c r="BR454" s="292"/>
      <c r="BS454" s="292"/>
      <c r="BT454" s="292"/>
      <c r="BU454" s="292"/>
      <c r="BV454" s="368"/>
      <c r="BW454" s="368"/>
      <c r="BX454" s="292"/>
      <c r="BY454" s="292"/>
      <c r="BZ454" s="292"/>
    </row>
    <row r="455" spans="1:78" x14ac:dyDescent="0.25">
      <c r="A455" s="464"/>
      <c r="B455" s="464"/>
      <c r="C455" s="464"/>
      <c r="D455" s="464"/>
      <c r="E455" s="464"/>
      <c r="F455" s="465"/>
      <c r="G455" s="465"/>
      <c r="H455" s="292"/>
      <c r="I455" s="190"/>
      <c r="J455" s="190"/>
      <c r="K455" s="190"/>
      <c r="L455" s="292"/>
      <c r="M455" s="190"/>
      <c r="N455" s="461"/>
      <c r="O455" s="461"/>
      <c r="P455" s="695"/>
      <c r="Q455" s="696"/>
      <c r="R455" s="292"/>
      <c r="S455" s="292"/>
      <c r="T455" s="697"/>
      <c r="U455" s="190"/>
      <c r="V455" s="190"/>
      <c r="W455" s="190"/>
      <c r="X455" s="190"/>
      <c r="Y455" s="190"/>
      <c r="Z455" s="190"/>
      <c r="AA455" s="190"/>
      <c r="AB455" s="190"/>
      <c r="AC455" s="190"/>
      <c r="AD455" s="190"/>
      <c r="AE455" s="190"/>
      <c r="AF455" s="190"/>
      <c r="AG455" s="190"/>
      <c r="AH455" s="190"/>
      <c r="AI455" s="190"/>
      <c r="AJ455" s="190"/>
      <c r="AK455" s="190"/>
      <c r="AL455" s="190"/>
      <c r="AM455" s="190"/>
      <c r="AN455" s="190"/>
      <c r="AO455" s="190"/>
      <c r="AP455" s="190"/>
      <c r="AQ455" s="190"/>
      <c r="AR455" s="190"/>
      <c r="AS455" s="190"/>
      <c r="AT455" s="695"/>
      <c r="AU455" s="190"/>
      <c r="AV455" s="190"/>
      <c r="AW455" s="695"/>
      <c r="AX455" s="190"/>
      <c r="AY455" s="190"/>
      <c r="AZ455" s="190"/>
      <c r="BA455" s="190"/>
      <c r="BB455" s="190"/>
      <c r="BC455" s="190"/>
      <c r="BD455" s="190"/>
      <c r="BE455" s="190"/>
      <c r="BF455" s="190"/>
      <c r="BG455" s="190"/>
      <c r="BH455" s="190"/>
      <c r="BI455" s="190"/>
      <c r="BJ455" s="190"/>
      <c r="BK455" s="292"/>
      <c r="BL455" s="462"/>
      <c r="BM455" s="462"/>
      <c r="BN455" s="599"/>
      <c r="BO455" s="292"/>
      <c r="BP455" s="292"/>
      <c r="BQ455" s="292"/>
      <c r="BR455" s="292"/>
      <c r="BS455" s="292"/>
      <c r="BT455" s="292"/>
      <c r="BU455" s="292"/>
      <c r="BV455" s="368"/>
      <c r="BW455" s="368"/>
      <c r="BX455" s="292"/>
      <c r="BY455" s="292"/>
      <c r="BZ455" s="292"/>
    </row>
    <row r="456" spans="1:78" x14ac:dyDescent="0.25">
      <c r="A456" s="464"/>
      <c r="B456" s="464"/>
      <c r="C456" s="464"/>
      <c r="D456" s="464"/>
      <c r="E456" s="464"/>
      <c r="F456" s="465"/>
      <c r="G456" s="465"/>
      <c r="H456" s="292"/>
      <c r="I456" s="190"/>
      <c r="J456" s="190"/>
      <c r="K456" s="190"/>
      <c r="L456" s="292"/>
      <c r="M456" s="190"/>
      <c r="N456" s="461"/>
      <c r="O456" s="461"/>
      <c r="P456" s="695"/>
      <c r="Q456" s="696"/>
      <c r="R456" s="292"/>
      <c r="S456" s="292"/>
      <c r="T456" s="697"/>
      <c r="U456" s="190"/>
      <c r="V456" s="190"/>
      <c r="W456" s="190"/>
      <c r="X456" s="190"/>
      <c r="Y456" s="190"/>
      <c r="Z456" s="190"/>
      <c r="AA456" s="190"/>
      <c r="AB456" s="190"/>
      <c r="AC456" s="190"/>
      <c r="AD456" s="190"/>
      <c r="AE456" s="190"/>
      <c r="AF456" s="190"/>
      <c r="AG456" s="190"/>
      <c r="AH456" s="190"/>
      <c r="AI456" s="190"/>
      <c r="AJ456" s="190"/>
      <c r="AK456" s="190"/>
      <c r="AL456" s="190"/>
      <c r="AM456" s="190"/>
      <c r="AN456" s="190"/>
      <c r="AO456" s="190"/>
      <c r="AP456" s="190"/>
      <c r="AQ456" s="190"/>
      <c r="AR456" s="190"/>
      <c r="AS456" s="190"/>
      <c r="AT456" s="695"/>
      <c r="AU456" s="190"/>
      <c r="AV456" s="190"/>
      <c r="AW456" s="695"/>
      <c r="AX456" s="190"/>
      <c r="AY456" s="190"/>
      <c r="AZ456" s="190"/>
      <c r="BA456" s="190"/>
      <c r="BB456" s="190"/>
      <c r="BC456" s="190"/>
      <c r="BD456" s="190"/>
      <c r="BE456" s="190"/>
      <c r="BF456" s="190"/>
      <c r="BG456" s="190"/>
      <c r="BH456" s="190"/>
      <c r="BI456" s="190"/>
      <c r="BJ456" s="190"/>
      <c r="BK456" s="292"/>
      <c r="BL456" s="462"/>
      <c r="BM456" s="462"/>
      <c r="BN456" s="599"/>
      <c r="BO456" s="292"/>
      <c r="BP456" s="292"/>
      <c r="BQ456" s="292"/>
      <c r="BR456" s="292"/>
      <c r="BS456" s="292"/>
      <c r="BT456" s="292"/>
      <c r="BU456" s="292"/>
      <c r="BV456" s="368"/>
      <c r="BW456" s="368"/>
      <c r="BX456" s="292"/>
      <c r="BY456" s="292"/>
      <c r="BZ456" s="292"/>
    </row>
    <row r="457" spans="1:78" x14ac:dyDescent="0.25">
      <c r="A457" s="464"/>
      <c r="B457" s="464"/>
      <c r="C457" s="464"/>
      <c r="D457" s="464"/>
      <c r="E457" s="464"/>
      <c r="F457" s="465"/>
      <c r="G457" s="465"/>
      <c r="H457" s="292"/>
      <c r="I457" s="190"/>
      <c r="J457" s="190"/>
      <c r="K457" s="190"/>
      <c r="L457" s="292"/>
      <c r="M457" s="190"/>
      <c r="N457" s="461"/>
      <c r="O457" s="461"/>
      <c r="P457" s="695"/>
      <c r="Q457" s="696"/>
      <c r="R457" s="292"/>
      <c r="S457" s="292"/>
      <c r="T457" s="697"/>
      <c r="U457" s="190"/>
      <c r="V457" s="190"/>
      <c r="W457" s="190"/>
      <c r="X457" s="190"/>
      <c r="Y457" s="190"/>
      <c r="Z457" s="190"/>
      <c r="AA457" s="190"/>
      <c r="AB457" s="190"/>
      <c r="AC457" s="190"/>
      <c r="AD457" s="190"/>
      <c r="AE457" s="190"/>
      <c r="AF457" s="190"/>
      <c r="AG457" s="190"/>
      <c r="AH457" s="190"/>
      <c r="AI457" s="190"/>
      <c r="AJ457" s="190"/>
      <c r="AK457" s="190"/>
      <c r="AL457" s="190"/>
      <c r="AM457" s="190"/>
      <c r="AN457" s="190"/>
      <c r="AO457" s="190"/>
      <c r="AP457" s="190"/>
      <c r="AQ457" s="190"/>
      <c r="AR457" s="190"/>
      <c r="AS457" s="190"/>
      <c r="AT457" s="695"/>
      <c r="AU457" s="190"/>
      <c r="AV457" s="190"/>
      <c r="AW457" s="695"/>
      <c r="AX457" s="190"/>
      <c r="AY457" s="190"/>
      <c r="AZ457" s="190"/>
      <c r="BA457" s="190"/>
      <c r="BB457" s="190"/>
      <c r="BC457" s="190"/>
      <c r="BD457" s="190"/>
      <c r="BE457" s="190"/>
      <c r="BF457" s="190"/>
      <c r="BG457" s="190"/>
      <c r="BH457" s="190"/>
      <c r="BI457" s="190"/>
      <c r="BJ457" s="190"/>
      <c r="BK457" s="292"/>
      <c r="BL457" s="462"/>
      <c r="BM457" s="462"/>
      <c r="BN457" s="599"/>
      <c r="BO457" s="292"/>
      <c r="BP457" s="292"/>
      <c r="BQ457" s="292"/>
      <c r="BR457" s="292"/>
      <c r="BS457" s="292"/>
      <c r="BT457" s="292"/>
      <c r="BU457" s="292"/>
      <c r="BV457" s="368"/>
      <c r="BW457" s="368"/>
      <c r="BX457" s="292"/>
      <c r="BY457" s="292"/>
      <c r="BZ457" s="292"/>
    </row>
    <row r="458" spans="1:78" x14ac:dyDescent="0.25">
      <c r="A458" s="464"/>
      <c r="B458" s="464"/>
      <c r="C458" s="464"/>
      <c r="D458" s="464"/>
      <c r="E458" s="464"/>
      <c r="F458" s="465"/>
      <c r="G458" s="465"/>
      <c r="H458" s="292"/>
      <c r="I458" s="190"/>
      <c r="J458" s="190"/>
      <c r="K458" s="190"/>
      <c r="L458" s="292"/>
      <c r="M458" s="190"/>
      <c r="N458" s="461"/>
      <c r="O458" s="461"/>
      <c r="P458" s="695"/>
      <c r="Q458" s="696"/>
      <c r="R458" s="292"/>
      <c r="S458" s="292"/>
      <c r="T458" s="697"/>
      <c r="U458" s="190"/>
      <c r="V458" s="190"/>
      <c r="W458" s="190"/>
      <c r="X458" s="190"/>
      <c r="Y458" s="190"/>
      <c r="Z458" s="190"/>
      <c r="AA458" s="190"/>
      <c r="AB458" s="190"/>
      <c r="AC458" s="190"/>
      <c r="AD458" s="190"/>
      <c r="AE458" s="190"/>
      <c r="AF458" s="190"/>
      <c r="AG458" s="190"/>
      <c r="AH458" s="190"/>
      <c r="AI458" s="190"/>
      <c r="AJ458" s="190"/>
      <c r="AK458" s="190"/>
      <c r="AL458" s="190"/>
      <c r="AM458" s="190"/>
      <c r="AN458" s="190"/>
      <c r="AO458" s="190"/>
      <c r="AP458" s="190"/>
      <c r="AQ458" s="190"/>
      <c r="AR458" s="190"/>
      <c r="AS458" s="190"/>
      <c r="AT458" s="695"/>
      <c r="AU458" s="190"/>
      <c r="AV458" s="190"/>
      <c r="AW458" s="695"/>
      <c r="AX458" s="190"/>
      <c r="AY458" s="190"/>
      <c r="AZ458" s="190"/>
      <c r="BA458" s="190"/>
      <c r="BB458" s="190"/>
      <c r="BC458" s="190"/>
      <c r="BD458" s="190"/>
      <c r="BE458" s="190"/>
      <c r="BF458" s="190"/>
      <c r="BG458" s="190"/>
      <c r="BH458" s="190"/>
      <c r="BI458" s="190"/>
      <c r="BJ458" s="190"/>
      <c r="BK458" s="292"/>
      <c r="BL458" s="462"/>
      <c r="BM458" s="462"/>
      <c r="BN458" s="599"/>
      <c r="BO458" s="292"/>
      <c r="BP458" s="292"/>
      <c r="BQ458" s="292"/>
      <c r="BR458" s="292"/>
      <c r="BS458" s="292"/>
      <c r="BT458" s="292"/>
      <c r="BU458" s="292"/>
      <c r="BV458" s="368"/>
      <c r="BW458" s="368"/>
      <c r="BX458" s="292"/>
      <c r="BY458" s="292"/>
      <c r="BZ458" s="292"/>
    </row>
    <row r="459" spans="1:78" x14ac:dyDescent="0.25">
      <c r="A459" s="464"/>
      <c r="B459" s="464"/>
      <c r="C459" s="464"/>
      <c r="D459" s="464"/>
      <c r="E459" s="464"/>
      <c r="F459" s="465"/>
      <c r="G459" s="465"/>
      <c r="H459" s="292"/>
      <c r="I459" s="190"/>
      <c r="J459" s="190"/>
      <c r="K459" s="190"/>
      <c r="L459" s="292"/>
      <c r="M459" s="190"/>
      <c r="N459" s="461"/>
      <c r="O459" s="461"/>
      <c r="P459" s="695"/>
      <c r="Q459" s="696"/>
      <c r="R459" s="292"/>
      <c r="S459" s="292"/>
      <c r="T459" s="697"/>
      <c r="U459" s="190"/>
      <c r="V459" s="190"/>
      <c r="W459" s="190"/>
      <c r="X459" s="190"/>
      <c r="Y459" s="190"/>
      <c r="Z459" s="190"/>
      <c r="AA459" s="190"/>
      <c r="AB459" s="190"/>
      <c r="AC459" s="190"/>
      <c r="AD459" s="190"/>
      <c r="AE459" s="190"/>
      <c r="AF459" s="190"/>
      <c r="AG459" s="190"/>
      <c r="AH459" s="190"/>
      <c r="AI459" s="190"/>
      <c r="AJ459" s="190"/>
      <c r="AK459" s="190"/>
      <c r="AL459" s="190"/>
      <c r="AM459" s="190"/>
      <c r="AN459" s="190"/>
      <c r="AO459" s="190"/>
      <c r="AP459" s="190"/>
      <c r="AQ459" s="190"/>
      <c r="AR459" s="190"/>
      <c r="AS459" s="190"/>
      <c r="AT459" s="695"/>
      <c r="AU459" s="190"/>
      <c r="AV459" s="190"/>
      <c r="AW459" s="695"/>
      <c r="AX459" s="190"/>
      <c r="AY459" s="190"/>
      <c r="AZ459" s="190"/>
      <c r="BA459" s="190"/>
      <c r="BB459" s="190"/>
      <c r="BC459" s="190"/>
      <c r="BD459" s="190"/>
      <c r="BE459" s="190"/>
      <c r="BF459" s="190"/>
      <c r="BG459" s="190"/>
      <c r="BH459" s="190"/>
      <c r="BI459" s="190"/>
      <c r="BJ459" s="190"/>
      <c r="BK459" s="292"/>
      <c r="BL459" s="462"/>
      <c r="BM459" s="462"/>
      <c r="BN459" s="599"/>
      <c r="BO459" s="292"/>
      <c r="BP459" s="292"/>
      <c r="BQ459" s="292"/>
      <c r="BR459" s="292"/>
      <c r="BS459" s="292"/>
      <c r="BT459" s="292"/>
      <c r="BU459" s="292"/>
      <c r="BV459" s="368"/>
      <c r="BW459" s="368"/>
      <c r="BX459" s="292"/>
      <c r="BY459" s="292"/>
      <c r="BZ459" s="292"/>
    </row>
    <row r="460" spans="1:78" x14ac:dyDescent="0.25">
      <c r="A460" s="464"/>
      <c r="B460" s="464"/>
      <c r="C460" s="464"/>
      <c r="D460" s="464"/>
      <c r="E460" s="464"/>
      <c r="F460" s="465"/>
      <c r="G460" s="465"/>
      <c r="H460" s="292"/>
      <c r="I460" s="190"/>
      <c r="J460" s="190"/>
      <c r="K460" s="190"/>
      <c r="L460" s="292"/>
      <c r="M460" s="190"/>
      <c r="N460" s="461"/>
      <c r="O460" s="461"/>
      <c r="P460" s="695"/>
      <c r="Q460" s="696"/>
      <c r="R460" s="292"/>
      <c r="S460" s="292"/>
      <c r="T460" s="697"/>
      <c r="U460" s="190"/>
      <c r="V460" s="190"/>
      <c r="W460" s="190"/>
      <c r="X460" s="190"/>
      <c r="Y460" s="190"/>
      <c r="Z460" s="190"/>
      <c r="AA460" s="190"/>
      <c r="AB460" s="190"/>
      <c r="AC460" s="190"/>
      <c r="AD460" s="190"/>
      <c r="AE460" s="190"/>
      <c r="AF460" s="190"/>
      <c r="AG460" s="190"/>
      <c r="AH460" s="190"/>
      <c r="AI460" s="190"/>
      <c r="AJ460" s="190"/>
      <c r="AK460" s="190"/>
      <c r="AL460" s="190"/>
      <c r="AM460" s="190"/>
      <c r="AN460" s="190"/>
      <c r="AO460" s="190"/>
      <c r="AP460" s="190"/>
      <c r="AQ460" s="190"/>
      <c r="AR460" s="190"/>
      <c r="AS460" s="190"/>
      <c r="AT460" s="695"/>
      <c r="AU460" s="190"/>
      <c r="AV460" s="190"/>
      <c r="AW460" s="695"/>
      <c r="AX460" s="190"/>
      <c r="AY460" s="190"/>
      <c r="AZ460" s="190"/>
      <c r="BA460" s="190"/>
      <c r="BB460" s="190"/>
      <c r="BC460" s="190"/>
      <c r="BD460" s="190"/>
      <c r="BE460" s="190"/>
      <c r="BF460" s="190"/>
      <c r="BG460" s="190"/>
      <c r="BH460" s="190"/>
      <c r="BI460" s="190"/>
      <c r="BJ460" s="190"/>
      <c r="BK460" s="292"/>
      <c r="BL460" s="462"/>
      <c r="BM460" s="462"/>
      <c r="BN460" s="599"/>
      <c r="BO460" s="292"/>
      <c r="BP460" s="292"/>
      <c r="BQ460" s="292"/>
      <c r="BR460" s="292"/>
      <c r="BS460" s="292"/>
      <c r="BT460" s="292"/>
      <c r="BU460" s="292"/>
      <c r="BV460" s="368"/>
      <c r="BW460" s="368"/>
      <c r="BX460" s="292"/>
      <c r="BY460" s="292"/>
      <c r="BZ460" s="292"/>
    </row>
    <row r="461" spans="1:78" x14ac:dyDescent="0.25">
      <c r="A461" s="464"/>
      <c r="B461" s="464"/>
      <c r="C461" s="464"/>
      <c r="D461" s="464"/>
      <c r="E461" s="464"/>
      <c r="F461" s="465"/>
      <c r="G461" s="465"/>
      <c r="H461" s="292"/>
      <c r="I461" s="190"/>
      <c r="J461" s="190"/>
      <c r="K461" s="190"/>
      <c r="L461" s="292"/>
      <c r="M461" s="190"/>
      <c r="N461" s="461"/>
      <c r="O461" s="461"/>
      <c r="P461" s="695"/>
      <c r="Q461" s="696"/>
      <c r="R461" s="292"/>
      <c r="S461" s="292"/>
      <c r="T461" s="697"/>
      <c r="U461" s="190"/>
      <c r="V461" s="190"/>
      <c r="W461" s="190"/>
      <c r="X461" s="190"/>
      <c r="Y461" s="190"/>
      <c r="Z461" s="190"/>
      <c r="AA461" s="190"/>
      <c r="AB461" s="190"/>
      <c r="AC461" s="190"/>
      <c r="AD461" s="190"/>
      <c r="AE461" s="190"/>
      <c r="AF461" s="190"/>
      <c r="AG461" s="190"/>
      <c r="AH461" s="190"/>
      <c r="AI461" s="190"/>
      <c r="AJ461" s="190"/>
      <c r="AK461" s="190"/>
      <c r="AL461" s="190"/>
      <c r="AM461" s="190"/>
      <c r="AN461" s="190"/>
      <c r="AO461" s="190"/>
      <c r="AP461" s="190"/>
      <c r="AQ461" s="190"/>
      <c r="AR461" s="190"/>
      <c r="AS461" s="190"/>
      <c r="AT461" s="695"/>
      <c r="AU461" s="190"/>
      <c r="AV461" s="190"/>
      <c r="AW461" s="695"/>
      <c r="AX461" s="190"/>
      <c r="AY461" s="190"/>
      <c r="AZ461" s="190"/>
      <c r="BA461" s="190"/>
      <c r="BB461" s="190"/>
      <c r="BC461" s="190"/>
      <c r="BD461" s="190"/>
      <c r="BE461" s="190"/>
      <c r="BF461" s="190"/>
      <c r="BG461" s="190"/>
      <c r="BH461" s="190"/>
      <c r="BI461" s="190"/>
      <c r="BJ461" s="190"/>
      <c r="BK461" s="292"/>
      <c r="BL461" s="462"/>
      <c r="BM461" s="462"/>
      <c r="BN461" s="599"/>
      <c r="BO461" s="292"/>
      <c r="BP461" s="292"/>
      <c r="BQ461" s="292"/>
      <c r="BR461" s="292"/>
      <c r="BS461" s="292"/>
      <c r="BT461" s="292"/>
      <c r="BU461" s="292"/>
      <c r="BV461" s="368"/>
      <c r="BW461" s="368"/>
      <c r="BX461" s="292"/>
      <c r="BY461" s="292"/>
      <c r="BZ461" s="292"/>
    </row>
    <row r="462" spans="1:78" x14ac:dyDescent="0.25">
      <c r="A462" s="464"/>
      <c r="B462" s="464"/>
      <c r="C462" s="464"/>
      <c r="D462" s="464"/>
      <c r="E462" s="464"/>
      <c r="F462" s="465"/>
      <c r="G462" s="465"/>
      <c r="H462" s="292"/>
      <c r="I462" s="190"/>
      <c r="J462" s="190"/>
      <c r="K462" s="190"/>
      <c r="L462" s="292"/>
      <c r="M462" s="190"/>
      <c r="N462" s="461"/>
      <c r="O462" s="461"/>
      <c r="P462" s="695"/>
      <c r="Q462" s="696"/>
      <c r="R462" s="292"/>
      <c r="S462" s="292"/>
      <c r="T462" s="697"/>
      <c r="U462" s="190"/>
      <c r="V462" s="190"/>
      <c r="W462" s="190"/>
      <c r="X462" s="190"/>
      <c r="Y462" s="190"/>
      <c r="Z462" s="190"/>
      <c r="AA462" s="190"/>
      <c r="AB462" s="190"/>
      <c r="AC462" s="190"/>
      <c r="AD462" s="190"/>
      <c r="AE462" s="190"/>
      <c r="AF462" s="190"/>
      <c r="AG462" s="190"/>
      <c r="AH462" s="190"/>
      <c r="AI462" s="190"/>
      <c r="AJ462" s="190"/>
      <c r="AK462" s="190"/>
      <c r="AL462" s="190"/>
      <c r="AM462" s="190"/>
      <c r="AN462" s="190"/>
      <c r="AO462" s="190"/>
      <c r="AP462" s="190"/>
      <c r="AQ462" s="190"/>
      <c r="AR462" s="190"/>
      <c r="AS462" s="190"/>
      <c r="AT462" s="695"/>
      <c r="AU462" s="190"/>
      <c r="AV462" s="190"/>
      <c r="AW462" s="695"/>
      <c r="AX462" s="190"/>
      <c r="AY462" s="190"/>
      <c r="AZ462" s="190"/>
      <c r="BA462" s="190"/>
      <c r="BB462" s="190"/>
      <c r="BC462" s="190"/>
      <c r="BD462" s="190"/>
      <c r="BE462" s="190"/>
      <c r="BF462" s="190"/>
      <c r="BG462" s="190"/>
      <c r="BH462" s="190"/>
      <c r="BI462" s="190"/>
      <c r="BJ462" s="190"/>
      <c r="BK462" s="292"/>
      <c r="BL462" s="462"/>
      <c r="BM462" s="462"/>
      <c r="BN462" s="599"/>
      <c r="BO462" s="292"/>
      <c r="BP462" s="292"/>
      <c r="BQ462" s="292"/>
      <c r="BR462" s="292"/>
      <c r="BS462" s="292"/>
      <c r="BT462" s="292"/>
      <c r="BU462" s="292"/>
      <c r="BV462" s="368"/>
      <c r="BW462" s="368"/>
      <c r="BX462" s="292"/>
      <c r="BY462" s="292"/>
      <c r="BZ462" s="292"/>
    </row>
    <row r="463" spans="1:78" x14ac:dyDescent="0.25">
      <c r="A463" s="464"/>
      <c r="B463" s="464"/>
      <c r="C463" s="464"/>
      <c r="D463" s="464"/>
      <c r="E463" s="464"/>
      <c r="F463" s="465"/>
      <c r="G463" s="465"/>
      <c r="H463" s="292"/>
      <c r="I463" s="190"/>
      <c r="J463" s="190"/>
      <c r="K463" s="190"/>
      <c r="L463" s="292"/>
      <c r="M463" s="190"/>
      <c r="N463" s="461"/>
      <c r="O463" s="461"/>
      <c r="P463" s="695"/>
      <c r="Q463" s="696"/>
      <c r="R463" s="292"/>
      <c r="S463" s="292"/>
      <c r="T463" s="697"/>
      <c r="U463" s="190"/>
      <c r="V463" s="190"/>
      <c r="W463" s="190"/>
      <c r="X463" s="190"/>
      <c r="Y463" s="190"/>
      <c r="Z463" s="190"/>
      <c r="AA463" s="190"/>
      <c r="AB463" s="190"/>
      <c r="AC463" s="190"/>
      <c r="AD463" s="190"/>
      <c r="AE463" s="190"/>
      <c r="AF463" s="190"/>
      <c r="AG463" s="190"/>
      <c r="AH463" s="190"/>
      <c r="AI463" s="190"/>
      <c r="AJ463" s="190"/>
      <c r="AK463" s="190"/>
      <c r="AL463" s="190"/>
      <c r="AM463" s="190"/>
      <c r="AN463" s="190"/>
      <c r="AO463" s="190"/>
      <c r="AP463" s="190"/>
      <c r="AQ463" s="190"/>
      <c r="AR463" s="190"/>
      <c r="AS463" s="190"/>
      <c r="AT463" s="695"/>
      <c r="AU463" s="190"/>
      <c r="AV463" s="190"/>
      <c r="AW463" s="695"/>
      <c r="AX463" s="190"/>
      <c r="AY463" s="190"/>
      <c r="AZ463" s="190"/>
      <c r="BA463" s="190"/>
      <c r="BB463" s="190"/>
      <c r="BC463" s="190"/>
      <c r="BD463" s="190"/>
      <c r="BE463" s="190"/>
      <c r="BF463" s="190"/>
      <c r="BG463" s="190"/>
      <c r="BH463" s="190"/>
      <c r="BI463" s="190"/>
      <c r="BJ463" s="190"/>
      <c r="BK463" s="292"/>
      <c r="BL463" s="462"/>
      <c r="BM463" s="462"/>
      <c r="BN463" s="599"/>
      <c r="BO463" s="292"/>
      <c r="BP463" s="292"/>
      <c r="BQ463" s="292"/>
      <c r="BR463" s="292"/>
      <c r="BS463" s="292"/>
      <c r="BT463" s="292"/>
      <c r="BU463" s="292"/>
      <c r="BV463" s="368"/>
      <c r="BW463" s="368"/>
      <c r="BX463" s="292"/>
      <c r="BY463" s="292"/>
      <c r="BZ463" s="292"/>
    </row>
    <row r="464" spans="1:78" x14ac:dyDescent="0.25">
      <c r="A464" s="464"/>
      <c r="B464" s="464"/>
      <c r="C464" s="464"/>
      <c r="D464" s="464"/>
      <c r="E464" s="464"/>
      <c r="F464" s="465"/>
      <c r="G464" s="465"/>
      <c r="H464" s="292"/>
      <c r="I464" s="190"/>
      <c r="J464" s="190"/>
      <c r="K464" s="190"/>
      <c r="L464" s="292"/>
      <c r="M464" s="190"/>
      <c r="N464" s="461"/>
      <c r="O464" s="461"/>
      <c r="P464" s="695"/>
      <c r="Q464" s="696"/>
      <c r="R464" s="292"/>
      <c r="S464" s="292"/>
      <c r="T464" s="697"/>
      <c r="U464" s="190"/>
      <c r="V464" s="190"/>
      <c r="W464" s="190"/>
      <c r="X464" s="190"/>
      <c r="Y464" s="190"/>
      <c r="Z464" s="190"/>
      <c r="AA464" s="190"/>
      <c r="AB464" s="190"/>
      <c r="AC464" s="190"/>
      <c r="AD464" s="190"/>
      <c r="AE464" s="190"/>
      <c r="AF464" s="190"/>
      <c r="AG464" s="190"/>
      <c r="AH464" s="190"/>
      <c r="AI464" s="190"/>
      <c r="AJ464" s="190"/>
      <c r="AK464" s="190"/>
      <c r="AL464" s="190"/>
      <c r="AM464" s="190"/>
      <c r="AN464" s="190"/>
      <c r="AO464" s="190"/>
      <c r="AP464" s="190"/>
      <c r="AQ464" s="190"/>
      <c r="AR464" s="190"/>
      <c r="AS464" s="190"/>
      <c r="AT464" s="695"/>
      <c r="AU464" s="190"/>
      <c r="AV464" s="190"/>
      <c r="AW464" s="695"/>
      <c r="AX464" s="190"/>
      <c r="AY464" s="190"/>
      <c r="AZ464" s="190"/>
      <c r="BA464" s="190"/>
      <c r="BB464" s="190"/>
      <c r="BC464" s="190"/>
      <c r="BD464" s="190"/>
      <c r="BE464" s="190"/>
      <c r="BF464" s="190"/>
      <c r="BG464" s="190"/>
      <c r="BH464" s="190"/>
      <c r="BI464" s="190"/>
      <c r="BJ464" s="190"/>
      <c r="BK464" s="292"/>
      <c r="BL464" s="462"/>
      <c r="BM464" s="462"/>
      <c r="BN464" s="599"/>
      <c r="BO464" s="292"/>
      <c r="BP464" s="292"/>
      <c r="BQ464" s="292"/>
      <c r="BR464" s="292"/>
      <c r="BS464" s="292"/>
      <c r="BT464" s="292"/>
      <c r="BU464" s="292"/>
      <c r="BV464" s="368"/>
      <c r="BW464" s="368"/>
      <c r="BX464" s="292"/>
      <c r="BY464" s="292"/>
      <c r="BZ464" s="292"/>
    </row>
    <row r="465" spans="1:78" x14ac:dyDescent="0.25">
      <c r="A465" s="464"/>
      <c r="B465" s="464"/>
      <c r="C465" s="464"/>
      <c r="D465" s="464"/>
      <c r="E465" s="464"/>
      <c r="F465" s="465"/>
      <c r="G465" s="465"/>
      <c r="H465" s="292"/>
      <c r="I465" s="190"/>
      <c r="J465" s="190"/>
      <c r="K465" s="190"/>
      <c r="L465" s="292"/>
      <c r="M465" s="190"/>
      <c r="N465" s="461"/>
      <c r="O465" s="461"/>
      <c r="P465" s="695"/>
      <c r="Q465" s="696"/>
      <c r="R465" s="292"/>
      <c r="S465" s="292"/>
      <c r="T465" s="697"/>
      <c r="U465" s="190"/>
      <c r="V465" s="190"/>
      <c r="W465" s="190"/>
      <c r="X465" s="190"/>
      <c r="Y465" s="190"/>
      <c r="Z465" s="190"/>
      <c r="AA465" s="190"/>
      <c r="AB465" s="190"/>
      <c r="AC465" s="190"/>
      <c r="AD465" s="190"/>
      <c r="AE465" s="190"/>
      <c r="AF465" s="190"/>
      <c r="AG465" s="190"/>
      <c r="AH465" s="190"/>
      <c r="AI465" s="190"/>
      <c r="AJ465" s="190"/>
      <c r="AK465" s="190"/>
      <c r="AL465" s="190"/>
      <c r="AM465" s="190"/>
      <c r="AN465" s="190"/>
      <c r="AO465" s="190"/>
      <c r="AP465" s="190"/>
      <c r="AQ465" s="190"/>
      <c r="AR465" s="190"/>
      <c r="AS465" s="190"/>
      <c r="AT465" s="695"/>
      <c r="AU465" s="190"/>
      <c r="AV465" s="190"/>
      <c r="AW465" s="695"/>
      <c r="AX465" s="190"/>
      <c r="AY465" s="190"/>
      <c r="AZ465" s="190"/>
      <c r="BA465" s="190"/>
      <c r="BB465" s="190"/>
      <c r="BC465" s="190"/>
      <c r="BD465" s="190"/>
      <c r="BE465" s="190"/>
      <c r="BF465" s="190"/>
      <c r="BG465" s="190"/>
      <c r="BH465" s="190"/>
      <c r="BI465" s="190"/>
      <c r="BJ465" s="190"/>
      <c r="BK465" s="292"/>
      <c r="BL465" s="462"/>
      <c r="BM465" s="462"/>
      <c r="BN465" s="599"/>
      <c r="BO465" s="292"/>
      <c r="BP465" s="292"/>
      <c r="BQ465" s="292"/>
      <c r="BR465" s="292"/>
      <c r="BS465" s="292"/>
      <c r="BT465" s="292"/>
      <c r="BU465" s="292"/>
      <c r="BV465" s="368"/>
      <c r="BW465" s="368"/>
      <c r="BX465" s="292"/>
      <c r="BY465" s="292"/>
      <c r="BZ465" s="292"/>
    </row>
    <row r="466" spans="1:78" x14ac:dyDescent="0.25">
      <c r="A466" s="464"/>
      <c r="B466" s="464"/>
      <c r="C466" s="464"/>
      <c r="D466" s="464"/>
      <c r="E466" s="464"/>
      <c r="F466" s="465"/>
      <c r="G466" s="465"/>
      <c r="H466" s="292"/>
      <c r="I466" s="190"/>
      <c r="J466" s="190"/>
      <c r="K466" s="190"/>
      <c r="L466" s="292"/>
      <c r="M466" s="190"/>
      <c r="N466" s="461"/>
      <c r="O466" s="461"/>
      <c r="P466" s="695"/>
      <c r="Q466" s="696"/>
      <c r="R466" s="292"/>
      <c r="S466" s="292"/>
      <c r="T466" s="697"/>
      <c r="U466" s="190"/>
      <c r="V466" s="190"/>
      <c r="W466" s="190"/>
      <c r="X466" s="190"/>
      <c r="Y466" s="190"/>
      <c r="Z466" s="190"/>
      <c r="AA466" s="190"/>
      <c r="AB466" s="190"/>
      <c r="AC466" s="190"/>
      <c r="AD466" s="190"/>
      <c r="AE466" s="190"/>
      <c r="AF466" s="190"/>
      <c r="AG466" s="190"/>
      <c r="AH466" s="190"/>
      <c r="AI466" s="190"/>
      <c r="AJ466" s="190"/>
      <c r="AK466" s="190"/>
      <c r="AL466" s="190"/>
      <c r="AM466" s="190"/>
      <c r="AN466" s="190"/>
      <c r="AO466" s="190"/>
      <c r="AP466" s="190"/>
      <c r="AQ466" s="190"/>
      <c r="AR466" s="190"/>
      <c r="AS466" s="190"/>
      <c r="AT466" s="695"/>
      <c r="AU466" s="190"/>
      <c r="AV466" s="190"/>
      <c r="AW466" s="695"/>
      <c r="AX466" s="190"/>
      <c r="AY466" s="190"/>
      <c r="AZ466" s="190"/>
      <c r="BA466" s="190"/>
      <c r="BB466" s="190"/>
      <c r="BC466" s="190"/>
      <c r="BD466" s="190"/>
      <c r="BE466" s="190"/>
      <c r="BF466" s="190"/>
      <c r="BG466" s="190"/>
      <c r="BH466" s="190"/>
      <c r="BI466" s="190"/>
      <c r="BJ466" s="190"/>
      <c r="BK466" s="292"/>
      <c r="BL466" s="462"/>
      <c r="BM466" s="462"/>
      <c r="BN466" s="599"/>
      <c r="BO466" s="292"/>
      <c r="BP466" s="292"/>
      <c r="BQ466" s="292"/>
      <c r="BR466" s="292"/>
      <c r="BS466" s="292"/>
      <c r="BT466" s="292"/>
      <c r="BU466" s="292"/>
      <c r="BV466" s="368"/>
      <c r="BW466" s="368"/>
      <c r="BX466" s="292"/>
      <c r="BY466" s="292"/>
      <c r="BZ466" s="292"/>
    </row>
    <row r="467" spans="1:78" x14ac:dyDescent="0.25">
      <c r="A467" s="464"/>
      <c r="B467" s="464"/>
      <c r="C467" s="464"/>
      <c r="D467" s="464"/>
      <c r="E467" s="464"/>
      <c r="F467" s="465"/>
      <c r="G467" s="465"/>
      <c r="H467" s="292"/>
      <c r="I467" s="190"/>
      <c r="J467" s="190"/>
      <c r="K467" s="190"/>
      <c r="L467" s="292"/>
      <c r="M467" s="190"/>
      <c r="N467" s="461"/>
      <c r="O467" s="461"/>
      <c r="P467" s="695"/>
      <c r="Q467" s="696"/>
      <c r="R467" s="292"/>
      <c r="S467" s="292"/>
      <c r="T467" s="697"/>
      <c r="U467" s="190"/>
      <c r="V467" s="190"/>
      <c r="W467" s="190"/>
      <c r="X467" s="190"/>
      <c r="Y467" s="190"/>
      <c r="Z467" s="190"/>
      <c r="AA467" s="190"/>
      <c r="AB467" s="190"/>
      <c r="AC467" s="190"/>
      <c r="AD467" s="190"/>
      <c r="AE467" s="190"/>
      <c r="AF467" s="190"/>
      <c r="AG467" s="190"/>
      <c r="AH467" s="190"/>
      <c r="AI467" s="190"/>
      <c r="AJ467" s="190"/>
      <c r="AK467" s="190"/>
      <c r="AL467" s="190"/>
      <c r="AM467" s="190"/>
      <c r="AN467" s="190"/>
      <c r="AO467" s="190"/>
      <c r="AP467" s="190"/>
      <c r="AQ467" s="190"/>
      <c r="AR467" s="190"/>
      <c r="AS467" s="190"/>
      <c r="AT467" s="695"/>
      <c r="AU467" s="190"/>
      <c r="AV467" s="190"/>
      <c r="AW467" s="695"/>
      <c r="AX467" s="190"/>
      <c r="AY467" s="190"/>
      <c r="AZ467" s="190"/>
      <c r="BA467" s="190"/>
      <c r="BB467" s="190"/>
      <c r="BC467" s="190"/>
      <c r="BD467" s="190"/>
      <c r="BE467" s="190"/>
      <c r="BF467" s="190"/>
      <c r="BG467" s="190"/>
      <c r="BH467" s="190"/>
      <c r="BI467" s="190"/>
      <c r="BJ467" s="190"/>
      <c r="BK467" s="292"/>
      <c r="BL467" s="462"/>
      <c r="BM467" s="462"/>
      <c r="BN467" s="599"/>
      <c r="BO467" s="292"/>
      <c r="BP467" s="292"/>
      <c r="BQ467" s="292"/>
      <c r="BR467" s="292"/>
      <c r="BS467" s="292"/>
      <c r="BT467" s="292"/>
      <c r="BU467" s="292"/>
      <c r="BV467" s="368"/>
      <c r="BW467" s="368"/>
      <c r="BX467" s="292"/>
      <c r="BY467" s="292"/>
      <c r="BZ467" s="292"/>
    </row>
    <row r="468" spans="1:78" x14ac:dyDescent="0.25">
      <c r="A468" s="464"/>
      <c r="B468" s="464"/>
      <c r="C468" s="464"/>
      <c r="D468" s="464"/>
      <c r="E468" s="464"/>
      <c r="F468" s="465"/>
      <c r="G468" s="465"/>
      <c r="H468" s="292"/>
      <c r="I468" s="190"/>
      <c r="J468" s="190"/>
      <c r="K468" s="190"/>
      <c r="L468" s="292"/>
      <c r="M468" s="190"/>
      <c r="N468" s="461"/>
      <c r="O468" s="461"/>
      <c r="P468" s="695"/>
      <c r="Q468" s="696"/>
      <c r="R468" s="292"/>
      <c r="S468" s="292"/>
      <c r="T468" s="697"/>
      <c r="U468" s="190"/>
      <c r="V468" s="190"/>
      <c r="W468" s="190"/>
      <c r="X468" s="190"/>
      <c r="Y468" s="190"/>
      <c r="Z468" s="190"/>
      <c r="AA468" s="190"/>
      <c r="AB468" s="190"/>
      <c r="AC468" s="190"/>
      <c r="AD468" s="190"/>
      <c r="AE468" s="190"/>
      <c r="AF468" s="190"/>
      <c r="AG468" s="190"/>
      <c r="AH468" s="190"/>
      <c r="AI468" s="190"/>
      <c r="AJ468" s="190"/>
      <c r="AK468" s="190"/>
      <c r="AL468" s="190"/>
      <c r="AM468" s="190"/>
      <c r="AN468" s="190"/>
      <c r="AO468" s="190"/>
      <c r="AP468" s="190"/>
      <c r="AQ468" s="190"/>
      <c r="AR468" s="190"/>
      <c r="AS468" s="190"/>
      <c r="AT468" s="695"/>
      <c r="AU468" s="190"/>
      <c r="AV468" s="190"/>
      <c r="AW468" s="695"/>
      <c r="AX468" s="190"/>
      <c r="AY468" s="190"/>
      <c r="AZ468" s="190"/>
      <c r="BA468" s="190"/>
      <c r="BB468" s="190"/>
      <c r="BC468" s="190"/>
      <c r="BD468" s="190"/>
      <c r="BE468" s="190"/>
      <c r="BF468" s="190"/>
      <c r="BG468" s="190"/>
      <c r="BH468" s="190"/>
      <c r="BI468" s="190"/>
      <c r="BJ468" s="190"/>
      <c r="BK468" s="292"/>
      <c r="BL468" s="462"/>
      <c r="BM468" s="462"/>
      <c r="BN468" s="599"/>
      <c r="BO468" s="292"/>
      <c r="BP468" s="292"/>
      <c r="BQ468" s="292"/>
      <c r="BR468" s="292"/>
      <c r="BS468" s="292"/>
      <c r="BT468" s="292"/>
      <c r="BU468" s="292"/>
      <c r="BV468" s="368"/>
      <c r="BW468" s="368"/>
      <c r="BX468" s="292"/>
      <c r="BY468" s="292"/>
      <c r="BZ468" s="292"/>
    </row>
    <row r="469" spans="1:78" x14ac:dyDescent="0.25">
      <c r="A469" s="464"/>
      <c r="B469" s="464"/>
      <c r="C469" s="464"/>
      <c r="D469" s="464"/>
      <c r="E469" s="464"/>
      <c r="F469" s="465"/>
      <c r="G469" s="465"/>
      <c r="H469" s="292"/>
      <c r="I469" s="190"/>
      <c r="J469" s="190"/>
      <c r="K469" s="190"/>
      <c r="L469" s="292"/>
      <c r="M469" s="190"/>
      <c r="N469" s="461"/>
      <c r="O469" s="461"/>
      <c r="P469" s="695"/>
      <c r="Q469" s="696"/>
      <c r="R469" s="292"/>
      <c r="S469" s="292"/>
      <c r="T469" s="697"/>
      <c r="U469" s="190"/>
      <c r="V469" s="190"/>
      <c r="W469" s="190"/>
      <c r="X469" s="190"/>
      <c r="Y469" s="190"/>
      <c r="Z469" s="190"/>
      <c r="AA469" s="190"/>
      <c r="AB469" s="190"/>
      <c r="AC469" s="190"/>
      <c r="AD469" s="190"/>
      <c r="AE469" s="190"/>
      <c r="AF469" s="190"/>
      <c r="AG469" s="190"/>
      <c r="AH469" s="190"/>
      <c r="AI469" s="190"/>
      <c r="AJ469" s="190"/>
      <c r="AK469" s="190"/>
      <c r="AL469" s="190"/>
      <c r="AM469" s="190"/>
      <c r="AN469" s="190"/>
      <c r="AO469" s="190"/>
      <c r="AP469" s="190"/>
      <c r="AQ469" s="190"/>
      <c r="AR469" s="190"/>
      <c r="AS469" s="190"/>
      <c r="AT469" s="695"/>
      <c r="AU469" s="190"/>
      <c r="AV469" s="190"/>
      <c r="AW469" s="695"/>
      <c r="AX469" s="190"/>
      <c r="AY469" s="190"/>
      <c r="AZ469" s="190"/>
      <c r="BA469" s="190"/>
      <c r="BB469" s="190"/>
      <c r="BC469" s="190"/>
      <c r="BD469" s="190"/>
      <c r="BE469" s="190"/>
      <c r="BF469" s="190"/>
      <c r="BG469" s="190"/>
      <c r="BH469" s="190"/>
      <c r="BI469" s="190"/>
      <c r="BJ469" s="190"/>
      <c r="BK469" s="292"/>
      <c r="BL469" s="462"/>
      <c r="BM469" s="462"/>
      <c r="BN469" s="599"/>
      <c r="BO469" s="292"/>
      <c r="BP469" s="292"/>
      <c r="BQ469" s="292"/>
      <c r="BR469" s="292"/>
      <c r="BS469" s="292"/>
      <c r="BT469" s="292"/>
      <c r="BU469" s="292"/>
      <c r="BV469" s="368"/>
      <c r="BW469" s="368"/>
      <c r="BX469" s="292"/>
      <c r="BY469" s="292"/>
      <c r="BZ469" s="292"/>
    </row>
    <row r="470" spans="1:78" x14ac:dyDescent="0.25">
      <c r="A470" s="464"/>
      <c r="B470" s="464"/>
      <c r="C470" s="464"/>
      <c r="D470" s="464"/>
      <c r="E470" s="464"/>
      <c r="F470" s="465"/>
      <c r="G470" s="465"/>
      <c r="H470" s="292"/>
      <c r="I470" s="190"/>
      <c r="J470" s="190"/>
      <c r="K470" s="190"/>
      <c r="L470" s="292"/>
      <c r="M470" s="190"/>
      <c r="N470" s="461"/>
      <c r="O470" s="461"/>
      <c r="P470" s="695"/>
      <c r="Q470" s="696"/>
      <c r="R470" s="292"/>
      <c r="S470" s="292"/>
      <c r="T470" s="697"/>
      <c r="U470" s="190"/>
      <c r="V470" s="190"/>
      <c r="W470" s="190"/>
      <c r="X470" s="190"/>
      <c r="Y470" s="190"/>
      <c r="Z470" s="190"/>
      <c r="AA470" s="190"/>
      <c r="AB470" s="190"/>
      <c r="AC470" s="190"/>
      <c r="AD470" s="190"/>
      <c r="AE470" s="190"/>
      <c r="AF470" s="190"/>
      <c r="AG470" s="190"/>
      <c r="AH470" s="190"/>
      <c r="AI470" s="190"/>
      <c r="AJ470" s="190"/>
      <c r="AK470" s="190"/>
      <c r="AL470" s="190"/>
      <c r="AM470" s="190"/>
      <c r="AN470" s="190"/>
      <c r="AO470" s="190"/>
      <c r="AP470" s="190"/>
      <c r="AQ470" s="190"/>
      <c r="AR470" s="190"/>
      <c r="AS470" s="190"/>
      <c r="AT470" s="695"/>
      <c r="AU470" s="190"/>
      <c r="AV470" s="190"/>
      <c r="AW470" s="695"/>
      <c r="AX470" s="190"/>
      <c r="AY470" s="190"/>
      <c r="AZ470" s="190"/>
      <c r="BA470" s="190"/>
      <c r="BB470" s="190"/>
      <c r="BC470" s="190"/>
      <c r="BD470" s="190"/>
      <c r="BE470" s="190"/>
      <c r="BF470" s="190"/>
      <c r="BG470" s="190"/>
      <c r="BH470" s="190"/>
      <c r="BI470" s="190"/>
      <c r="BJ470" s="190"/>
      <c r="BK470" s="292"/>
      <c r="BL470" s="462"/>
      <c r="BM470" s="462"/>
      <c r="BN470" s="599"/>
      <c r="BO470" s="292"/>
      <c r="BP470" s="292"/>
      <c r="BQ470" s="292"/>
      <c r="BR470" s="292"/>
      <c r="BS470" s="292"/>
      <c r="BT470" s="292"/>
      <c r="BU470" s="292"/>
      <c r="BV470" s="368"/>
      <c r="BW470" s="368"/>
      <c r="BX470" s="292"/>
      <c r="BY470" s="292"/>
      <c r="BZ470" s="292"/>
    </row>
    <row r="471" spans="1:78" x14ac:dyDescent="0.25">
      <c r="A471" s="464"/>
      <c r="B471" s="464"/>
      <c r="C471" s="464"/>
      <c r="D471" s="464"/>
      <c r="E471" s="464"/>
      <c r="F471" s="465"/>
      <c r="G471" s="465"/>
      <c r="H471" s="292"/>
      <c r="I471" s="190"/>
      <c r="J471" s="190"/>
      <c r="K471" s="190"/>
      <c r="L471" s="292"/>
      <c r="M471" s="190"/>
      <c r="N471" s="461"/>
      <c r="O471" s="461"/>
      <c r="P471" s="695"/>
      <c r="Q471" s="696"/>
      <c r="R471" s="292"/>
      <c r="S471" s="292"/>
      <c r="T471" s="697"/>
      <c r="U471" s="190"/>
      <c r="V471" s="190"/>
      <c r="W471" s="190"/>
      <c r="X471" s="190"/>
      <c r="Y471" s="190"/>
      <c r="Z471" s="190"/>
      <c r="AA471" s="190"/>
      <c r="AB471" s="190"/>
      <c r="AC471" s="190"/>
      <c r="AD471" s="190"/>
      <c r="AE471" s="190"/>
      <c r="AF471" s="190"/>
      <c r="AG471" s="190"/>
      <c r="AH471" s="190"/>
      <c r="AI471" s="190"/>
      <c r="AJ471" s="190"/>
      <c r="AK471" s="190"/>
      <c r="AL471" s="190"/>
      <c r="AM471" s="190"/>
      <c r="AN471" s="190"/>
      <c r="AO471" s="190"/>
      <c r="AP471" s="190"/>
      <c r="AQ471" s="190"/>
      <c r="AR471" s="190"/>
      <c r="AS471" s="190"/>
      <c r="AT471" s="695"/>
      <c r="AU471" s="190"/>
      <c r="AV471" s="190"/>
      <c r="AW471" s="695"/>
      <c r="AX471" s="190"/>
      <c r="AY471" s="190"/>
      <c r="AZ471" s="190"/>
      <c r="BA471" s="190"/>
      <c r="BB471" s="190"/>
      <c r="BC471" s="190"/>
      <c r="BD471" s="190"/>
      <c r="BE471" s="190"/>
      <c r="BF471" s="190"/>
      <c r="BG471" s="190"/>
      <c r="BH471" s="190"/>
      <c r="BI471" s="190"/>
      <c r="BJ471" s="190"/>
      <c r="BK471" s="292"/>
      <c r="BL471" s="462"/>
      <c r="BM471" s="462"/>
      <c r="BN471" s="599"/>
      <c r="BO471" s="292"/>
      <c r="BP471" s="292"/>
      <c r="BQ471" s="292"/>
      <c r="BR471" s="292"/>
      <c r="BS471" s="292"/>
      <c r="BT471" s="292"/>
      <c r="BU471" s="292"/>
      <c r="BV471" s="368"/>
      <c r="BW471" s="368"/>
      <c r="BX471" s="292"/>
      <c r="BY471" s="292"/>
      <c r="BZ471" s="292"/>
    </row>
    <row r="472" spans="1:78" x14ac:dyDescent="0.25">
      <c r="A472" s="464"/>
      <c r="B472" s="464"/>
      <c r="C472" s="464"/>
      <c r="D472" s="464"/>
      <c r="E472" s="464"/>
      <c r="F472" s="465"/>
      <c r="G472" s="465"/>
      <c r="H472" s="292"/>
      <c r="I472" s="190"/>
      <c r="J472" s="190"/>
      <c r="K472" s="190"/>
      <c r="L472" s="292"/>
      <c r="M472" s="190"/>
      <c r="N472" s="461"/>
      <c r="O472" s="461"/>
      <c r="P472" s="695"/>
      <c r="Q472" s="696"/>
      <c r="R472" s="292"/>
      <c r="S472" s="292"/>
      <c r="T472" s="697"/>
      <c r="U472" s="190"/>
      <c r="V472" s="190"/>
      <c r="W472" s="190"/>
      <c r="X472" s="190"/>
      <c r="Y472" s="190"/>
      <c r="Z472" s="190"/>
      <c r="AA472" s="190"/>
      <c r="AB472" s="190"/>
      <c r="AC472" s="190"/>
      <c r="AD472" s="190"/>
      <c r="AE472" s="190"/>
      <c r="AF472" s="190"/>
      <c r="AG472" s="190"/>
      <c r="AH472" s="190"/>
      <c r="AI472" s="190"/>
      <c r="AJ472" s="190"/>
      <c r="AK472" s="190"/>
      <c r="AL472" s="190"/>
      <c r="AM472" s="190"/>
      <c r="AN472" s="190"/>
      <c r="AO472" s="190"/>
      <c r="AP472" s="190"/>
      <c r="AQ472" s="190"/>
      <c r="AR472" s="190"/>
      <c r="AS472" s="190"/>
      <c r="AT472" s="695"/>
      <c r="AU472" s="190"/>
      <c r="AV472" s="190"/>
      <c r="AW472" s="695"/>
      <c r="AX472" s="190"/>
      <c r="AY472" s="190"/>
      <c r="AZ472" s="190"/>
      <c r="BA472" s="190"/>
      <c r="BB472" s="190"/>
      <c r="BC472" s="190"/>
      <c r="BD472" s="190"/>
      <c r="BE472" s="190"/>
      <c r="BF472" s="190"/>
      <c r="BG472" s="190"/>
      <c r="BH472" s="190"/>
      <c r="BI472" s="190"/>
      <c r="BJ472" s="190"/>
      <c r="BK472" s="292"/>
      <c r="BL472" s="462"/>
      <c r="BM472" s="462"/>
      <c r="BN472" s="599"/>
      <c r="BO472" s="292"/>
      <c r="BP472" s="292"/>
      <c r="BQ472" s="292"/>
      <c r="BR472" s="292"/>
      <c r="BS472" s="292"/>
      <c r="BT472" s="292"/>
      <c r="BU472" s="292"/>
      <c r="BV472" s="368"/>
      <c r="BW472" s="368"/>
      <c r="BX472" s="292"/>
      <c r="BY472" s="292"/>
      <c r="BZ472" s="292"/>
    </row>
    <row r="473" spans="1:78" x14ac:dyDescent="0.25">
      <c r="A473" s="464"/>
      <c r="B473" s="464"/>
      <c r="C473" s="464"/>
      <c r="D473" s="464"/>
      <c r="E473" s="464"/>
      <c r="F473" s="465"/>
      <c r="G473" s="465"/>
      <c r="H473" s="292"/>
      <c r="I473" s="190"/>
      <c r="J473" s="190"/>
      <c r="K473" s="190"/>
      <c r="L473" s="292"/>
      <c r="M473" s="190"/>
      <c r="N473" s="461"/>
      <c r="O473" s="461"/>
      <c r="P473" s="695"/>
      <c r="Q473" s="696"/>
      <c r="R473" s="292"/>
      <c r="S473" s="292"/>
      <c r="T473" s="697"/>
      <c r="U473" s="190"/>
      <c r="V473" s="190"/>
      <c r="W473" s="190"/>
      <c r="X473" s="190"/>
      <c r="Y473" s="190"/>
      <c r="Z473" s="190"/>
      <c r="AA473" s="190"/>
      <c r="AB473" s="190"/>
      <c r="AC473" s="190"/>
      <c r="AD473" s="190"/>
      <c r="AE473" s="190"/>
      <c r="AF473" s="190"/>
      <c r="AG473" s="190"/>
      <c r="AH473" s="190"/>
      <c r="AI473" s="190"/>
      <c r="AJ473" s="190"/>
      <c r="AK473" s="190"/>
      <c r="AL473" s="190"/>
      <c r="AM473" s="190"/>
      <c r="AN473" s="190"/>
      <c r="AO473" s="190"/>
      <c r="AP473" s="190"/>
      <c r="AQ473" s="190"/>
      <c r="AR473" s="190"/>
      <c r="AS473" s="190"/>
      <c r="AT473" s="695"/>
      <c r="AU473" s="190"/>
      <c r="AV473" s="190"/>
      <c r="AW473" s="695"/>
      <c r="AX473" s="190"/>
      <c r="AY473" s="190"/>
      <c r="AZ473" s="190"/>
      <c r="BA473" s="190"/>
      <c r="BB473" s="190"/>
      <c r="BC473" s="190"/>
      <c r="BD473" s="190"/>
      <c r="BE473" s="190"/>
      <c r="BF473" s="190"/>
      <c r="BG473" s="190"/>
      <c r="BH473" s="190"/>
      <c r="BI473" s="190"/>
      <c r="BJ473" s="190"/>
      <c r="BK473" s="292"/>
      <c r="BL473" s="462"/>
      <c r="BM473" s="462"/>
      <c r="BN473" s="599"/>
      <c r="BO473" s="292"/>
      <c r="BP473" s="292"/>
      <c r="BQ473" s="292"/>
      <c r="BR473" s="292"/>
      <c r="BS473" s="292"/>
      <c r="BT473" s="292"/>
      <c r="BU473" s="292"/>
      <c r="BV473" s="368"/>
      <c r="BW473" s="368"/>
      <c r="BX473" s="292"/>
      <c r="BY473" s="292"/>
      <c r="BZ473" s="292"/>
    </row>
    <row r="474" spans="1:78" x14ac:dyDescent="0.25">
      <c r="A474" s="464"/>
      <c r="B474" s="464"/>
      <c r="C474" s="464"/>
      <c r="D474" s="464"/>
      <c r="E474" s="464"/>
      <c r="F474" s="465"/>
      <c r="G474" s="465"/>
      <c r="H474" s="292"/>
      <c r="I474" s="190"/>
      <c r="J474" s="190"/>
      <c r="K474" s="190"/>
      <c r="L474" s="292"/>
      <c r="M474" s="190"/>
      <c r="N474" s="461"/>
      <c r="O474" s="461"/>
      <c r="P474" s="695"/>
      <c r="Q474" s="696"/>
      <c r="R474" s="292"/>
      <c r="S474" s="292"/>
      <c r="T474" s="697"/>
      <c r="U474" s="190"/>
      <c r="V474" s="190"/>
      <c r="W474" s="190"/>
      <c r="X474" s="190"/>
      <c r="Y474" s="190"/>
      <c r="Z474" s="190"/>
      <c r="AA474" s="190"/>
      <c r="AB474" s="190"/>
      <c r="AC474" s="190"/>
      <c r="AD474" s="190"/>
      <c r="AE474" s="190"/>
      <c r="AF474" s="190"/>
      <c r="AG474" s="190"/>
      <c r="AH474" s="190"/>
      <c r="AI474" s="190"/>
      <c r="AJ474" s="190"/>
      <c r="AK474" s="190"/>
      <c r="AL474" s="190"/>
      <c r="AM474" s="190"/>
      <c r="AN474" s="190"/>
      <c r="AO474" s="190"/>
      <c r="AP474" s="190"/>
      <c r="AQ474" s="190"/>
      <c r="AR474" s="190"/>
      <c r="AS474" s="190"/>
      <c r="AT474" s="695"/>
      <c r="AU474" s="190"/>
      <c r="AV474" s="190"/>
      <c r="AW474" s="695"/>
      <c r="AX474" s="190"/>
      <c r="AY474" s="190"/>
      <c r="AZ474" s="190"/>
      <c r="BA474" s="190"/>
      <c r="BB474" s="190"/>
      <c r="BC474" s="190"/>
      <c r="BD474" s="190"/>
      <c r="BE474" s="190"/>
      <c r="BF474" s="190"/>
      <c r="BG474" s="190"/>
      <c r="BH474" s="190"/>
      <c r="BI474" s="190"/>
      <c r="BJ474" s="190"/>
      <c r="BK474" s="292"/>
      <c r="BL474" s="462"/>
      <c r="BM474" s="462"/>
      <c r="BN474" s="599"/>
      <c r="BO474" s="292"/>
      <c r="BP474" s="292"/>
      <c r="BQ474" s="292"/>
      <c r="BR474" s="292"/>
      <c r="BS474" s="292"/>
      <c r="BT474" s="292"/>
      <c r="BU474" s="292"/>
      <c r="BV474" s="368"/>
      <c r="BW474" s="368"/>
      <c r="BX474" s="292"/>
      <c r="BY474" s="292"/>
      <c r="BZ474" s="292"/>
    </row>
    <row r="475" spans="1:78" x14ac:dyDescent="0.25">
      <c r="A475" s="464"/>
      <c r="B475" s="464"/>
      <c r="C475" s="464"/>
      <c r="D475" s="464"/>
      <c r="E475" s="464"/>
      <c r="F475" s="465"/>
      <c r="G475" s="465"/>
      <c r="H475" s="292"/>
      <c r="I475" s="190"/>
      <c r="J475" s="190"/>
      <c r="K475" s="190"/>
      <c r="L475" s="292"/>
      <c r="M475" s="190"/>
      <c r="N475" s="461"/>
      <c r="O475" s="461"/>
      <c r="P475" s="695"/>
      <c r="Q475" s="696"/>
      <c r="R475" s="292"/>
      <c r="S475" s="292"/>
      <c r="T475" s="697"/>
      <c r="U475" s="190"/>
      <c r="V475" s="190"/>
      <c r="W475" s="190"/>
      <c r="X475" s="190"/>
      <c r="Y475" s="190"/>
      <c r="Z475" s="190"/>
      <c r="AA475" s="190"/>
      <c r="AB475" s="190"/>
      <c r="AC475" s="190"/>
      <c r="AD475" s="190"/>
      <c r="AE475" s="190"/>
      <c r="AF475" s="190"/>
      <c r="AG475" s="190"/>
      <c r="AH475" s="190"/>
      <c r="AI475" s="190"/>
      <c r="AJ475" s="190"/>
      <c r="AK475" s="190"/>
      <c r="AL475" s="190"/>
      <c r="AM475" s="190"/>
      <c r="AN475" s="190"/>
      <c r="AO475" s="190"/>
      <c r="AP475" s="190"/>
      <c r="AQ475" s="190"/>
      <c r="AR475" s="190"/>
      <c r="AS475" s="190"/>
      <c r="AT475" s="695"/>
      <c r="AU475" s="190"/>
      <c r="AV475" s="190"/>
      <c r="AW475" s="695"/>
      <c r="AX475" s="190"/>
      <c r="AY475" s="190"/>
      <c r="AZ475" s="190"/>
      <c r="BA475" s="190"/>
      <c r="BB475" s="190"/>
      <c r="BC475" s="190"/>
      <c r="BD475" s="190"/>
      <c r="BE475" s="190"/>
      <c r="BF475" s="190"/>
      <c r="BG475" s="190"/>
      <c r="BH475" s="190"/>
      <c r="BI475" s="190"/>
      <c r="BJ475" s="190"/>
      <c r="BK475" s="292"/>
      <c r="BL475" s="462"/>
      <c r="BM475" s="462"/>
      <c r="BN475" s="599"/>
      <c r="BO475" s="292"/>
      <c r="BP475" s="292"/>
      <c r="BQ475" s="292"/>
      <c r="BR475" s="292"/>
      <c r="BS475" s="292"/>
      <c r="BT475" s="292"/>
      <c r="BU475" s="292"/>
      <c r="BV475" s="368"/>
      <c r="BW475" s="368"/>
      <c r="BX475" s="292"/>
      <c r="BY475" s="292"/>
      <c r="BZ475" s="292"/>
    </row>
    <row r="476" spans="1:78" x14ac:dyDescent="0.25">
      <c r="A476" s="464"/>
      <c r="B476" s="464"/>
      <c r="C476" s="464"/>
      <c r="D476" s="464"/>
      <c r="E476" s="464"/>
      <c r="F476" s="465"/>
      <c r="G476" s="465"/>
      <c r="H476" s="292"/>
      <c r="I476" s="190"/>
      <c r="J476" s="190"/>
      <c r="K476" s="190"/>
      <c r="L476" s="292"/>
      <c r="M476" s="190"/>
      <c r="N476" s="461"/>
      <c r="O476" s="461"/>
      <c r="P476" s="695"/>
      <c r="Q476" s="696"/>
      <c r="R476" s="292"/>
      <c r="S476" s="292"/>
      <c r="T476" s="697"/>
      <c r="U476" s="190"/>
      <c r="V476" s="190"/>
      <c r="W476" s="190"/>
      <c r="X476" s="190"/>
      <c r="Y476" s="190"/>
      <c r="Z476" s="190"/>
      <c r="AA476" s="190"/>
      <c r="AB476" s="190"/>
      <c r="AC476" s="190"/>
      <c r="AD476" s="190"/>
      <c r="AE476" s="190"/>
      <c r="AF476" s="190"/>
      <c r="AG476" s="190"/>
      <c r="AH476" s="190"/>
      <c r="AI476" s="190"/>
      <c r="AJ476" s="190"/>
      <c r="AK476" s="190"/>
      <c r="AL476" s="190"/>
      <c r="AM476" s="190"/>
      <c r="AN476" s="190"/>
      <c r="AO476" s="190"/>
      <c r="AP476" s="190"/>
      <c r="AQ476" s="190"/>
      <c r="AR476" s="190"/>
      <c r="AS476" s="190"/>
      <c r="AT476" s="695"/>
      <c r="AU476" s="190"/>
      <c r="AV476" s="190"/>
      <c r="AW476" s="695"/>
      <c r="AX476" s="190"/>
      <c r="AY476" s="190"/>
      <c r="AZ476" s="190"/>
      <c r="BA476" s="190"/>
      <c r="BB476" s="190"/>
      <c r="BC476" s="190"/>
      <c r="BD476" s="190"/>
      <c r="BE476" s="190"/>
      <c r="BF476" s="190"/>
      <c r="BG476" s="190"/>
      <c r="BH476" s="190"/>
      <c r="BI476" s="190"/>
      <c r="BJ476" s="190"/>
      <c r="BK476" s="292"/>
      <c r="BL476" s="462"/>
      <c r="BM476" s="462"/>
      <c r="BN476" s="599"/>
      <c r="BO476" s="292"/>
      <c r="BP476" s="292"/>
      <c r="BQ476" s="292"/>
      <c r="BR476" s="292"/>
      <c r="BS476" s="292"/>
      <c r="BT476" s="292"/>
      <c r="BU476" s="292"/>
      <c r="BV476" s="368"/>
      <c r="BW476" s="368"/>
      <c r="BX476" s="292"/>
      <c r="BY476" s="292"/>
      <c r="BZ476" s="292"/>
    </row>
    <row r="477" spans="1:78" x14ac:dyDescent="0.25">
      <c r="A477" s="464"/>
      <c r="B477" s="464"/>
      <c r="C477" s="464"/>
      <c r="D477" s="464"/>
      <c r="E477" s="464"/>
      <c r="F477" s="465"/>
      <c r="G477" s="465"/>
      <c r="H477" s="292"/>
      <c r="I477" s="190"/>
      <c r="J477" s="190"/>
      <c r="K477" s="190"/>
      <c r="L477" s="292"/>
      <c r="M477" s="190"/>
      <c r="N477" s="461"/>
      <c r="O477" s="461"/>
      <c r="P477" s="695"/>
      <c r="Q477" s="696"/>
      <c r="R477" s="292"/>
      <c r="S477" s="292"/>
      <c r="T477" s="697"/>
      <c r="U477" s="190"/>
      <c r="V477" s="190"/>
      <c r="W477" s="190"/>
      <c r="X477" s="190"/>
      <c r="Y477" s="190"/>
      <c r="Z477" s="190"/>
      <c r="AA477" s="190"/>
      <c r="AB477" s="190"/>
      <c r="AC477" s="190"/>
      <c r="AD477" s="190"/>
      <c r="AE477" s="190"/>
      <c r="AF477" s="190"/>
      <c r="AG477" s="190"/>
      <c r="AH477" s="190"/>
      <c r="AI477" s="190"/>
      <c r="AJ477" s="190"/>
      <c r="AK477" s="190"/>
      <c r="AL477" s="190"/>
      <c r="AM477" s="190"/>
      <c r="AN477" s="190"/>
      <c r="AO477" s="190"/>
      <c r="AP477" s="190"/>
      <c r="AQ477" s="190"/>
      <c r="AR477" s="190"/>
      <c r="AS477" s="190"/>
      <c r="AT477" s="695"/>
      <c r="AU477" s="190"/>
      <c r="AV477" s="190"/>
      <c r="AW477" s="695"/>
      <c r="AX477" s="190"/>
      <c r="AY477" s="190"/>
      <c r="AZ477" s="190"/>
      <c r="BA477" s="190"/>
      <c r="BB477" s="190"/>
      <c r="BC477" s="190"/>
      <c r="BD477" s="190"/>
      <c r="BE477" s="190"/>
      <c r="BF477" s="190"/>
      <c r="BG477" s="190"/>
      <c r="BH477" s="190"/>
      <c r="BI477" s="190"/>
      <c r="BJ477" s="190"/>
      <c r="BK477" s="292"/>
      <c r="BL477" s="462"/>
      <c r="BM477" s="462"/>
      <c r="BN477" s="599"/>
      <c r="BO477" s="292"/>
      <c r="BP477" s="292"/>
      <c r="BQ477" s="292"/>
      <c r="BR477" s="292"/>
      <c r="BS477" s="292"/>
      <c r="BT477" s="292"/>
      <c r="BU477" s="292"/>
      <c r="BV477" s="368"/>
      <c r="BW477" s="368"/>
      <c r="BX477" s="292"/>
      <c r="BY477" s="292"/>
      <c r="BZ477" s="292"/>
    </row>
    <row r="478" spans="1:78" x14ac:dyDescent="0.25">
      <c r="A478" s="464"/>
      <c r="B478" s="464"/>
      <c r="C478" s="464"/>
      <c r="D478" s="464"/>
      <c r="E478" s="464"/>
      <c r="F478" s="465"/>
      <c r="G478" s="465"/>
      <c r="H478" s="292"/>
      <c r="I478" s="190"/>
      <c r="J478" s="190"/>
      <c r="K478" s="190"/>
      <c r="L478" s="292"/>
      <c r="M478" s="190"/>
      <c r="N478" s="461"/>
      <c r="O478" s="461"/>
      <c r="P478" s="695"/>
      <c r="Q478" s="696"/>
      <c r="R478" s="292"/>
      <c r="S478" s="292"/>
      <c r="T478" s="697"/>
      <c r="U478" s="190"/>
      <c r="V478" s="190"/>
      <c r="W478" s="190"/>
      <c r="X478" s="190"/>
      <c r="Y478" s="190"/>
      <c r="Z478" s="190"/>
      <c r="AA478" s="190"/>
      <c r="AB478" s="190"/>
      <c r="AC478" s="190"/>
      <c r="AD478" s="190"/>
      <c r="AE478" s="190"/>
      <c r="AF478" s="190"/>
      <c r="AG478" s="190"/>
      <c r="AH478" s="190"/>
      <c r="AI478" s="190"/>
      <c r="AJ478" s="190"/>
      <c r="AK478" s="190"/>
      <c r="AL478" s="190"/>
      <c r="AM478" s="190"/>
      <c r="AN478" s="190"/>
      <c r="AO478" s="190"/>
      <c r="AP478" s="190"/>
      <c r="AQ478" s="190"/>
      <c r="AR478" s="190"/>
      <c r="AS478" s="190"/>
      <c r="AT478" s="695"/>
      <c r="AU478" s="190"/>
      <c r="AV478" s="190"/>
      <c r="AW478" s="695"/>
      <c r="AX478" s="190"/>
      <c r="AY478" s="190"/>
      <c r="AZ478" s="190"/>
      <c r="BA478" s="190"/>
      <c r="BB478" s="190"/>
      <c r="BC478" s="190"/>
      <c r="BD478" s="190"/>
      <c r="BE478" s="190"/>
      <c r="BF478" s="190"/>
      <c r="BG478" s="190"/>
      <c r="BH478" s="190"/>
      <c r="BI478" s="190"/>
      <c r="BJ478" s="190"/>
      <c r="BK478" s="292"/>
      <c r="BL478" s="462"/>
      <c r="BM478" s="462"/>
      <c r="BN478" s="599"/>
      <c r="BO478" s="292"/>
      <c r="BP478" s="292"/>
      <c r="BQ478" s="292"/>
      <c r="BR478" s="292"/>
      <c r="BS478" s="292"/>
      <c r="BT478" s="292"/>
      <c r="BU478" s="292"/>
      <c r="BV478" s="368"/>
      <c r="BW478" s="368"/>
      <c r="BX478" s="292"/>
      <c r="BY478" s="292"/>
      <c r="BZ478" s="292"/>
    </row>
    <row r="479" spans="1:78" x14ac:dyDescent="0.25">
      <c r="A479" s="464"/>
      <c r="B479" s="464"/>
      <c r="C479" s="464"/>
      <c r="D479" s="464"/>
      <c r="E479" s="464"/>
      <c r="F479" s="465"/>
      <c r="G479" s="465"/>
      <c r="H479" s="292"/>
      <c r="I479" s="190"/>
      <c r="J479" s="190"/>
      <c r="K479" s="190"/>
      <c r="L479" s="292"/>
      <c r="M479" s="190"/>
      <c r="N479" s="461"/>
      <c r="O479" s="461"/>
      <c r="P479" s="695"/>
      <c r="Q479" s="696"/>
      <c r="R479" s="292"/>
      <c r="S479" s="292"/>
      <c r="T479" s="697"/>
      <c r="U479" s="190"/>
      <c r="V479" s="190"/>
      <c r="W479" s="190"/>
      <c r="X479" s="190"/>
      <c r="Y479" s="190"/>
      <c r="Z479" s="190"/>
      <c r="AA479" s="190"/>
      <c r="AB479" s="190"/>
      <c r="AC479" s="190"/>
      <c r="AD479" s="190"/>
      <c r="AE479" s="190"/>
      <c r="AF479" s="190"/>
      <c r="AG479" s="190"/>
      <c r="AH479" s="190"/>
      <c r="AI479" s="190"/>
      <c r="AJ479" s="190"/>
      <c r="AK479" s="190"/>
      <c r="AL479" s="190"/>
      <c r="AM479" s="190"/>
      <c r="AN479" s="190"/>
      <c r="AO479" s="190"/>
      <c r="AP479" s="190"/>
      <c r="AQ479" s="190"/>
      <c r="AR479" s="190"/>
      <c r="AS479" s="190"/>
      <c r="AT479" s="695"/>
      <c r="AU479" s="190"/>
      <c r="AV479" s="190"/>
      <c r="AW479" s="695"/>
      <c r="AX479" s="190"/>
      <c r="AY479" s="190"/>
      <c r="AZ479" s="190"/>
      <c r="BA479" s="190"/>
      <c r="BB479" s="190"/>
      <c r="BC479" s="190"/>
      <c r="BD479" s="190"/>
      <c r="BE479" s="190"/>
      <c r="BF479" s="190"/>
      <c r="BG479" s="190"/>
      <c r="BH479" s="190"/>
      <c r="BI479" s="190"/>
      <c r="BJ479" s="190"/>
      <c r="BK479" s="292"/>
      <c r="BL479" s="462"/>
      <c r="BM479" s="462"/>
      <c r="BN479" s="599"/>
      <c r="BO479" s="292"/>
      <c r="BP479" s="292"/>
      <c r="BQ479" s="292"/>
      <c r="BR479" s="292"/>
      <c r="BS479" s="292"/>
      <c r="BT479" s="292"/>
      <c r="BU479" s="292"/>
      <c r="BV479" s="368"/>
      <c r="BW479" s="368"/>
      <c r="BX479" s="292"/>
      <c r="BY479" s="292"/>
      <c r="BZ479" s="292"/>
    </row>
    <row r="480" spans="1:78" x14ac:dyDescent="0.25">
      <c r="A480" s="464"/>
      <c r="B480" s="464"/>
      <c r="C480" s="464"/>
      <c r="D480" s="464"/>
      <c r="E480" s="464"/>
      <c r="F480" s="465"/>
      <c r="G480" s="465"/>
      <c r="H480" s="292"/>
      <c r="I480" s="190"/>
      <c r="J480" s="190"/>
      <c r="K480" s="190"/>
      <c r="L480" s="292"/>
      <c r="M480" s="190"/>
      <c r="N480" s="461"/>
      <c r="O480" s="461"/>
      <c r="P480" s="695"/>
      <c r="Q480" s="696"/>
      <c r="R480" s="292"/>
      <c r="S480" s="292"/>
      <c r="T480" s="697"/>
      <c r="U480" s="190"/>
      <c r="V480" s="190"/>
      <c r="W480" s="190"/>
      <c r="X480" s="190"/>
      <c r="Y480" s="190"/>
      <c r="Z480" s="190"/>
      <c r="AA480" s="190"/>
      <c r="AB480" s="190"/>
      <c r="AC480" s="190"/>
      <c r="AD480" s="190"/>
      <c r="AE480" s="190"/>
      <c r="AF480" s="190"/>
      <c r="AG480" s="190"/>
      <c r="AH480" s="190"/>
      <c r="AI480" s="190"/>
      <c r="AJ480" s="190"/>
      <c r="AK480" s="190"/>
      <c r="AL480" s="190"/>
      <c r="AM480" s="190"/>
      <c r="AN480" s="190"/>
      <c r="AO480" s="190"/>
      <c r="AP480" s="190"/>
      <c r="AQ480" s="190"/>
      <c r="AR480" s="190"/>
      <c r="AS480" s="190"/>
      <c r="AT480" s="695"/>
      <c r="AU480" s="190"/>
      <c r="AV480" s="190"/>
      <c r="AW480" s="695"/>
      <c r="AX480" s="190"/>
      <c r="AY480" s="190"/>
      <c r="AZ480" s="190"/>
      <c r="BA480" s="190"/>
      <c r="BB480" s="190"/>
      <c r="BC480" s="190"/>
      <c r="BD480" s="190"/>
      <c r="BE480" s="190"/>
      <c r="BF480" s="190"/>
      <c r="BG480" s="190"/>
      <c r="BH480" s="190"/>
      <c r="BI480" s="190"/>
      <c r="BJ480" s="190"/>
      <c r="BK480" s="292"/>
      <c r="BL480" s="462"/>
      <c r="BM480" s="462"/>
      <c r="BN480" s="599"/>
      <c r="BO480" s="292"/>
      <c r="BP480" s="292"/>
      <c r="BQ480" s="292"/>
      <c r="BR480" s="292"/>
      <c r="BS480" s="292"/>
      <c r="BT480" s="292"/>
      <c r="BU480" s="292"/>
      <c r="BV480" s="368"/>
      <c r="BW480" s="368"/>
      <c r="BX480" s="292"/>
      <c r="BY480" s="292"/>
      <c r="BZ480" s="292"/>
    </row>
    <row r="481" spans="1:78" x14ac:dyDescent="0.25">
      <c r="A481" s="464"/>
      <c r="B481" s="464"/>
      <c r="C481" s="464"/>
      <c r="D481" s="464"/>
      <c r="E481" s="464"/>
      <c r="F481" s="465"/>
      <c r="G481" s="465"/>
      <c r="H481" s="292"/>
      <c r="I481" s="190"/>
      <c r="J481" s="190"/>
      <c r="K481" s="190"/>
      <c r="L481" s="292"/>
      <c r="M481" s="190"/>
      <c r="N481" s="461"/>
      <c r="O481" s="461"/>
      <c r="P481" s="695"/>
      <c r="Q481" s="696"/>
      <c r="R481" s="292"/>
      <c r="S481" s="292"/>
      <c r="T481" s="697"/>
      <c r="U481" s="190"/>
      <c r="V481" s="190"/>
      <c r="W481" s="190"/>
      <c r="X481" s="190"/>
      <c r="Y481" s="190"/>
      <c r="Z481" s="190"/>
      <c r="AA481" s="190"/>
      <c r="AB481" s="190"/>
      <c r="AC481" s="190"/>
      <c r="AD481" s="190"/>
      <c r="AE481" s="190"/>
      <c r="AF481" s="190"/>
      <c r="AG481" s="190"/>
      <c r="AH481" s="190"/>
      <c r="AI481" s="190"/>
      <c r="AJ481" s="190"/>
      <c r="AK481" s="190"/>
      <c r="AL481" s="190"/>
      <c r="AM481" s="190"/>
      <c r="AN481" s="190"/>
      <c r="AO481" s="190"/>
      <c r="AP481" s="190"/>
      <c r="AQ481" s="190"/>
      <c r="AR481" s="190"/>
      <c r="AS481" s="190"/>
      <c r="AT481" s="695"/>
      <c r="AU481" s="190"/>
      <c r="AV481" s="190"/>
      <c r="AW481" s="695"/>
      <c r="AX481" s="190"/>
      <c r="AY481" s="190"/>
      <c r="AZ481" s="190"/>
      <c r="BA481" s="190"/>
      <c r="BB481" s="190"/>
      <c r="BC481" s="190"/>
      <c r="BD481" s="190"/>
      <c r="BE481" s="190"/>
      <c r="BF481" s="190"/>
      <c r="BG481" s="190"/>
      <c r="BH481" s="190"/>
      <c r="BI481" s="190"/>
      <c r="BJ481" s="190"/>
      <c r="BK481" s="292"/>
      <c r="BL481" s="462"/>
      <c r="BM481" s="462"/>
      <c r="BN481" s="599"/>
      <c r="BO481" s="292"/>
      <c r="BP481" s="292"/>
      <c r="BQ481" s="292"/>
      <c r="BR481" s="292"/>
      <c r="BS481" s="292"/>
      <c r="BT481" s="292"/>
      <c r="BU481" s="292"/>
      <c r="BV481" s="368"/>
      <c r="BW481" s="368"/>
      <c r="BX481" s="292"/>
      <c r="BY481" s="292"/>
      <c r="BZ481" s="292"/>
    </row>
    <row r="482" spans="1:78" x14ac:dyDescent="0.25">
      <c r="A482" s="464"/>
      <c r="B482" s="464"/>
      <c r="C482" s="464"/>
      <c r="D482" s="464"/>
      <c r="E482" s="464"/>
      <c r="F482" s="465"/>
      <c r="G482" s="465"/>
      <c r="H482" s="292"/>
      <c r="I482" s="190"/>
      <c r="J482" s="190"/>
      <c r="K482" s="190"/>
      <c r="L482" s="292"/>
      <c r="M482" s="190"/>
      <c r="N482" s="461"/>
      <c r="O482" s="461"/>
      <c r="P482" s="695"/>
      <c r="Q482" s="696"/>
      <c r="R482" s="292"/>
      <c r="S482" s="292"/>
      <c r="T482" s="697"/>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695"/>
      <c r="AU482" s="190"/>
      <c r="AV482" s="190"/>
      <c r="AW482" s="695"/>
      <c r="AX482" s="190"/>
      <c r="AY482" s="190"/>
      <c r="AZ482" s="190"/>
      <c r="BA482" s="190"/>
      <c r="BB482" s="190"/>
      <c r="BC482" s="190"/>
      <c r="BD482" s="190"/>
      <c r="BE482" s="190"/>
      <c r="BF482" s="190"/>
      <c r="BG482" s="190"/>
      <c r="BH482" s="190"/>
      <c r="BI482" s="190"/>
      <c r="BJ482" s="190"/>
      <c r="BK482" s="292"/>
      <c r="BL482" s="462"/>
      <c r="BM482" s="462"/>
      <c r="BN482" s="599"/>
      <c r="BO482" s="292"/>
      <c r="BP482" s="292"/>
      <c r="BQ482" s="292"/>
      <c r="BR482" s="292"/>
      <c r="BS482" s="292"/>
      <c r="BT482" s="292"/>
      <c r="BU482" s="292"/>
      <c r="BV482" s="368"/>
      <c r="BW482" s="368"/>
      <c r="BX482" s="292"/>
      <c r="BY482" s="292"/>
      <c r="BZ482" s="292"/>
    </row>
    <row r="483" spans="1:78" x14ac:dyDescent="0.25">
      <c r="A483" s="464"/>
      <c r="B483" s="464"/>
      <c r="C483" s="464"/>
      <c r="D483" s="464"/>
      <c r="E483" s="464"/>
      <c r="F483" s="465"/>
      <c r="G483" s="465"/>
      <c r="H483" s="292"/>
      <c r="I483" s="190"/>
      <c r="J483" s="190"/>
      <c r="K483" s="190"/>
      <c r="L483" s="292"/>
      <c r="M483" s="190"/>
      <c r="N483" s="461"/>
      <c r="O483" s="461"/>
      <c r="P483" s="695"/>
      <c r="Q483" s="696"/>
      <c r="R483" s="292"/>
      <c r="S483" s="292"/>
      <c r="T483" s="697"/>
      <c r="U483" s="190"/>
      <c r="V483" s="190"/>
      <c r="W483" s="190"/>
      <c r="X483" s="190"/>
      <c r="Y483" s="190"/>
      <c r="Z483" s="190"/>
      <c r="AA483" s="190"/>
      <c r="AB483" s="190"/>
      <c r="AC483" s="190"/>
      <c r="AD483" s="190"/>
      <c r="AE483" s="190"/>
      <c r="AF483" s="190"/>
      <c r="AG483" s="190"/>
      <c r="AH483" s="190"/>
      <c r="AI483" s="190"/>
      <c r="AJ483" s="190"/>
      <c r="AK483" s="190"/>
      <c r="AL483" s="190"/>
      <c r="AM483" s="190"/>
      <c r="AN483" s="190"/>
      <c r="AO483" s="190"/>
      <c r="AP483" s="190"/>
      <c r="AQ483" s="190"/>
      <c r="AR483" s="190"/>
      <c r="AS483" s="190"/>
      <c r="AT483" s="695"/>
      <c r="AU483" s="190"/>
      <c r="AV483" s="190"/>
      <c r="AW483" s="695"/>
      <c r="AX483" s="190"/>
      <c r="AY483" s="190"/>
      <c r="AZ483" s="190"/>
      <c r="BA483" s="190"/>
      <c r="BB483" s="190"/>
      <c r="BC483" s="190"/>
      <c r="BD483" s="190"/>
      <c r="BE483" s="190"/>
      <c r="BF483" s="190"/>
      <c r="BG483" s="190"/>
      <c r="BH483" s="190"/>
      <c r="BI483" s="190"/>
      <c r="BJ483" s="190"/>
      <c r="BK483" s="292"/>
      <c r="BL483" s="462"/>
      <c r="BM483" s="462"/>
      <c r="BN483" s="599"/>
      <c r="BO483" s="292"/>
      <c r="BP483" s="292"/>
      <c r="BQ483" s="292"/>
      <c r="BR483" s="292"/>
      <c r="BS483" s="292"/>
      <c r="BT483" s="292"/>
      <c r="BU483" s="292"/>
      <c r="BV483" s="368"/>
      <c r="BW483" s="368"/>
      <c r="BX483" s="292"/>
      <c r="BY483" s="292"/>
      <c r="BZ483" s="292"/>
    </row>
    <row r="484" spans="1:78" x14ac:dyDescent="0.25">
      <c r="A484" s="464"/>
      <c r="B484" s="464"/>
      <c r="C484" s="464"/>
      <c r="D484" s="464"/>
      <c r="E484" s="464"/>
      <c r="F484" s="465"/>
      <c r="G484" s="465"/>
      <c r="H484" s="292"/>
      <c r="I484" s="190"/>
      <c r="J484" s="190"/>
      <c r="K484" s="190"/>
      <c r="L484" s="292"/>
      <c r="M484" s="190"/>
      <c r="N484" s="461"/>
      <c r="O484" s="461"/>
      <c r="P484" s="695"/>
      <c r="Q484" s="696"/>
      <c r="R484" s="292"/>
      <c r="S484" s="292"/>
      <c r="T484" s="697"/>
      <c r="U484" s="190"/>
      <c r="V484" s="190"/>
      <c r="W484" s="190"/>
      <c r="X484" s="190"/>
      <c r="Y484" s="190"/>
      <c r="Z484" s="190"/>
      <c r="AA484" s="190"/>
      <c r="AB484" s="190"/>
      <c r="AC484" s="190"/>
      <c r="AD484" s="190"/>
      <c r="AE484" s="190"/>
      <c r="AF484" s="190"/>
      <c r="AG484" s="190"/>
      <c r="AH484" s="190"/>
      <c r="AI484" s="190"/>
      <c r="AJ484" s="190"/>
      <c r="AK484" s="190"/>
      <c r="AL484" s="190"/>
      <c r="AM484" s="190"/>
      <c r="AN484" s="190"/>
      <c r="AO484" s="190"/>
      <c r="AP484" s="190"/>
      <c r="AQ484" s="190"/>
      <c r="AR484" s="190"/>
      <c r="AS484" s="190"/>
      <c r="AT484" s="695"/>
      <c r="AU484" s="190"/>
      <c r="AV484" s="190"/>
      <c r="AW484" s="695"/>
      <c r="AX484" s="190"/>
      <c r="AY484" s="190"/>
      <c r="AZ484" s="190"/>
      <c r="BA484" s="190"/>
      <c r="BB484" s="190"/>
      <c r="BC484" s="190"/>
      <c r="BD484" s="190"/>
      <c r="BE484" s="190"/>
      <c r="BF484" s="190"/>
      <c r="BG484" s="190"/>
      <c r="BH484" s="190"/>
      <c r="BI484" s="190"/>
      <c r="BJ484" s="190"/>
      <c r="BK484" s="292"/>
      <c r="BL484" s="462"/>
      <c r="BM484" s="462"/>
      <c r="BN484" s="599"/>
      <c r="BO484" s="292"/>
      <c r="BP484" s="292"/>
      <c r="BQ484" s="292"/>
      <c r="BR484" s="292"/>
      <c r="BS484" s="292"/>
      <c r="BT484" s="292"/>
      <c r="BU484" s="292"/>
      <c r="BV484" s="368"/>
      <c r="BW484" s="368"/>
      <c r="BX484" s="292"/>
      <c r="BY484" s="292"/>
      <c r="BZ484" s="292"/>
    </row>
    <row r="485" spans="1:78" x14ac:dyDescent="0.25">
      <c r="A485" s="464"/>
      <c r="B485" s="464"/>
      <c r="C485" s="464"/>
      <c r="D485" s="464"/>
      <c r="E485" s="464"/>
      <c r="F485" s="465"/>
      <c r="G485" s="465"/>
      <c r="H485" s="292"/>
      <c r="I485" s="190"/>
      <c r="J485" s="190"/>
      <c r="K485" s="190"/>
      <c r="L485" s="292"/>
      <c r="M485" s="190"/>
      <c r="N485" s="461"/>
      <c r="O485" s="461"/>
      <c r="P485" s="695"/>
      <c r="Q485" s="696"/>
      <c r="R485" s="292"/>
      <c r="S485" s="292"/>
      <c r="T485" s="697"/>
      <c r="U485" s="190"/>
      <c r="V485" s="190"/>
      <c r="W485" s="190"/>
      <c r="X485" s="190"/>
      <c r="Y485" s="190"/>
      <c r="Z485" s="190"/>
      <c r="AA485" s="190"/>
      <c r="AB485" s="190"/>
      <c r="AC485" s="190"/>
      <c r="AD485" s="190"/>
      <c r="AE485" s="190"/>
      <c r="AF485" s="190"/>
      <c r="AG485" s="190"/>
      <c r="AH485" s="190"/>
      <c r="AI485" s="190"/>
      <c r="AJ485" s="190"/>
      <c r="AK485" s="190"/>
      <c r="AL485" s="190"/>
      <c r="AM485" s="190"/>
      <c r="AN485" s="190"/>
      <c r="AO485" s="190"/>
      <c r="AP485" s="190"/>
      <c r="AQ485" s="190"/>
      <c r="AR485" s="190"/>
      <c r="AS485" s="190"/>
      <c r="AT485" s="695"/>
      <c r="AU485" s="190"/>
      <c r="AV485" s="190"/>
      <c r="AW485" s="695"/>
      <c r="AX485" s="190"/>
      <c r="AY485" s="190"/>
      <c r="AZ485" s="190"/>
      <c r="BA485" s="190"/>
      <c r="BB485" s="190"/>
      <c r="BC485" s="190"/>
      <c r="BD485" s="190"/>
      <c r="BE485" s="190"/>
      <c r="BF485" s="190"/>
      <c r="BG485" s="190"/>
      <c r="BH485" s="190"/>
      <c r="BI485" s="190"/>
      <c r="BJ485" s="190"/>
      <c r="BK485" s="292"/>
      <c r="BL485" s="462"/>
      <c r="BM485" s="462"/>
      <c r="BN485" s="599"/>
      <c r="BO485" s="292"/>
      <c r="BP485" s="292"/>
      <c r="BQ485" s="292"/>
      <c r="BR485" s="292"/>
      <c r="BS485" s="292"/>
      <c r="BT485" s="292"/>
      <c r="BU485" s="292"/>
      <c r="BV485" s="368"/>
      <c r="BW485" s="368"/>
      <c r="BX485" s="292"/>
      <c r="BY485" s="292"/>
      <c r="BZ485" s="292"/>
    </row>
    <row r="486" spans="1:78" x14ac:dyDescent="0.25">
      <c r="A486" s="464"/>
      <c r="B486" s="464"/>
      <c r="C486" s="464"/>
      <c r="D486" s="464"/>
      <c r="E486" s="464"/>
      <c r="F486" s="465"/>
      <c r="G486" s="465"/>
      <c r="H486" s="292"/>
      <c r="I486" s="190"/>
      <c r="J486" s="190"/>
      <c r="K486" s="190"/>
      <c r="L486" s="292"/>
      <c r="M486" s="190"/>
      <c r="N486" s="461"/>
      <c r="O486" s="461"/>
      <c r="P486" s="695"/>
      <c r="Q486" s="696"/>
      <c r="R486" s="292"/>
      <c r="S486" s="292"/>
      <c r="T486" s="697"/>
      <c r="U486" s="190"/>
      <c r="V486" s="190"/>
      <c r="W486" s="190"/>
      <c r="X486" s="190"/>
      <c r="Y486" s="190"/>
      <c r="Z486" s="190"/>
      <c r="AA486" s="190"/>
      <c r="AB486" s="190"/>
      <c r="AC486" s="190"/>
      <c r="AD486" s="190"/>
      <c r="AE486" s="190"/>
      <c r="AF486" s="190"/>
      <c r="AG486" s="190"/>
      <c r="AH486" s="190"/>
      <c r="AI486" s="190"/>
      <c r="AJ486" s="190"/>
      <c r="AK486" s="190"/>
      <c r="AL486" s="190"/>
      <c r="AM486" s="190"/>
      <c r="AN486" s="190"/>
      <c r="AO486" s="190"/>
      <c r="AP486" s="190"/>
      <c r="AQ486" s="190"/>
      <c r="AR486" s="190"/>
      <c r="AS486" s="190"/>
      <c r="AT486" s="695"/>
      <c r="AU486" s="190"/>
      <c r="AV486" s="190"/>
      <c r="AW486" s="695"/>
      <c r="AX486" s="190"/>
      <c r="AY486" s="190"/>
      <c r="AZ486" s="190"/>
      <c r="BA486" s="190"/>
      <c r="BB486" s="190"/>
      <c r="BC486" s="190"/>
      <c r="BD486" s="190"/>
      <c r="BE486" s="190"/>
      <c r="BF486" s="190"/>
      <c r="BG486" s="190"/>
      <c r="BH486" s="190"/>
      <c r="BI486" s="190"/>
      <c r="BJ486" s="190"/>
      <c r="BK486" s="292"/>
      <c r="BL486" s="462"/>
      <c r="BM486" s="462"/>
      <c r="BN486" s="599"/>
      <c r="BO486" s="292"/>
      <c r="BP486" s="292"/>
      <c r="BQ486" s="292"/>
      <c r="BR486" s="292"/>
      <c r="BS486" s="292"/>
      <c r="BT486" s="292"/>
      <c r="BU486" s="292"/>
      <c r="BV486" s="368"/>
      <c r="BW486" s="368"/>
      <c r="BX486" s="292"/>
      <c r="BY486" s="292"/>
      <c r="BZ486" s="292"/>
    </row>
    <row r="487" spans="1:78" x14ac:dyDescent="0.25">
      <c r="A487" s="464"/>
      <c r="B487" s="464"/>
      <c r="C487" s="464"/>
      <c r="D487" s="464"/>
      <c r="E487" s="464"/>
      <c r="F487" s="465"/>
      <c r="G487" s="465"/>
      <c r="H487" s="292"/>
      <c r="I487" s="190"/>
      <c r="J487" s="190"/>
      <c r="K487" s="190"/>
      <c r="L487" s="292"/>
      <c r="M487" s="190"/>
      <c r="N487" s="461"/>
      <c r="O487" s="461"/>
      <c r="P487" s="695"/>
      <c r="Q487" s="696"/>
      <c r="R487" s="292"/>
      <c r="S487" s="292"/>
      <c r="T487" s="697"/>
      <c r="U487" s="190"/>
      <c r="V487" s="190"/>
      <c r="W487" s="190"/>
      <c r="X487" s="190"/>
      <c r="Y487" s="190"/>
      <c r="Z487" s="190"/>
      <c r="AA487" s="190"/>
      <c r="AB487" s="190"/>
      <c r="AC487" s="190"/>
      <c r="AD487" s="190"/>
      <c r="AE487" s="190"/>
      <c r="AF487" s="190"/>
      <c r="AG487" s="190"/>
      <c r="AH487" s="190"/>
      <c r="AI487" s="190"/>
      <c r="AJ487" s="190"/>
      <c r="AK487" s="190"/>
      <c r="AL487" s="190"/>
      <c r="AM487" s="190"/>
      <c r="AN487" s="190"/>
      <c r="AO487" s="190"/>
      <c r="AP487" s="190"/>
      <c r="AQ487" s="190"/>
      <c r="AR487" s="190"/>
      <c r="AS487" s="190"/>
      <c r="AT487" s="695"/>
      <c r="AU487" s="190"/>
      <c r="AV487" s="190"/>
      <c r="AW487" s="695"/>
      <c r="AX487" s="190"/>
      <c r="AY487" s="190"/>
      <c r="AZ487" s="190"/>
      <c r="BA487" s="190"/>
      <c r="BB487" s="190"/>
      <c r="BC487" s="190"/>
      <c r="BD487" s="190"/>
      <c r="BE487" s="190"/>
      <c r="BF487" s="190"/>
      <c r="BG487" s="190"/>
      <c r="BH487" s="190"/>
      <c r="BI487" s="190"/>
      <c r="BJ487" s="190"/>
      <c r="BK487" s="292"/>
      <c r="BL487" s="462"/>
      <c r="BM487" s="462"/>
      <c r="BN487" s="599"/>
      <c r="BO487" s="292"/>
      <c r="BP487" s="292"/>
      <c r="BQ487" s="292"/>
      <c r="BR487" s="292"/>
      <c r="BS487" s="292"/>
      <c r="BT487" s="292"/>
      <c r="BU487" s="292"/>
      <c r="BV487" s="368"/>
      <c r="BW487" s="368"/>
      <c r="BX487" s="292"/>
      <c r="BY487" s="292"/>
      <c r="BZ487" s="292"/>
    </row>
    <row r="488" spans="1:78" x14ac:dyDescent="0.25">
      <c r="A488" s="464"/>
      <c r="B488" s="464"/>
      <c r="C488" s="464"/>
      <c r="D488" s="464"/>
      <c r="E488" s="464"/>
      <c r="F488" s="465"/>
      <c r="G488" s="465"/>
      <c r="H488" s="292"/>
      <c r="I488" s="190"/>
      <c r="J488" s="190"/>
      <c r="K488" s="190"/>
      <c r="L488" s="292"/>
      <c r="M488" s="190"/>
      <c r="N488" s="461"/>
      <c r="O488" s="461"/>
      <c r="P488" s="695"/>
      <c r="Q488" s="696"/>
      <c r="R488" s="292"/>
      <c r="S488" s="292"/>
      <c r="T488" s="697"/>
      <c r="U488" s="190"/>
      <c r="V488" s="190"/>
      <c r="W488" s="190"/>
      <c r="X488" s="190"/>
      <c r="Y488" s="190"/>
      <c r="Z488" s="190"/>
      <c r="AA488" s="190"/>
      <c r="AB488" s="190"/>
      <c r="AC488" s="190"/>
      <c r="AD488" s="190"/>
      <c r="AE488" s="190"/>
      <c r="AF488" s="190"/>
      <c r="AG488" s="190"/>
      <c r="AH488" s="190"/>
      <c r="AI488" s="190"/>
      <c r="AJ488" s="190"/>
      <c r="AK488" s="190"/>
      <c r="AL488" s="190"/>
      <c r="AM488" s="190"/>
      <c r="AN488" s="190"/>
      <c r="AO488" s="190"/>
      <c r="AP488" s="190"/>
      <c r="AQ488" s="190"/>
      <c r="AR488" s="190"/>
      <c r="AS488" s="190"/>
      <c r="AT488" s="695"/>
      <c r="AU488" s="190"/>
      <c r="AV488" s="190"/>
      <c r="AW488" s="695"/>
      <c r="AX488" s="190"/>
      <c r="AY488" s="190"/>
      <c r="AZ488" s="190"/>
      <c r="BA488" s="190"/>
      <c r="BB488" s="190"/>
      <c r="BC488" s="190"/>
      <c r="BD488" s="190"/>
      <c r="BE488" s="190"/>
      <c r="BF488" s="190"/>
      <c r="BG488" s="190"/>
      <c r="BH488" s="190"/>
      <c r="BI488" s="190"/>
      <c r="BJ488" s="190"/>
      <c r="BK488" s="292"/>
      <c r="BL488" s="462"/>
      <c r="BM488" s="462"/>
      <c r="BN488" s="599"/>
      <c r="BO488" s="292"/>
      <c r="BP488" s="292"/>
      <c r="BQ488" s="292"/>
      <c r="BR488" s="292"/>
      <c r="BS488" s="292"/>
      <c r="BT488" s="292"/>
      <c r="BU488" s="292"/>
      <c r="BV488" s="368"/>
      <c r="BW488" s="368"/>
      <c r="BX488" s="292"/>
      <c r="BY488" s="292"/>
      <c r="BZ488" s="292"/>
    </row>
    <row r="489" spans="1:78" x14ac:dyDescent="0.25">
      <c r="A489" s="464"/>
      <c r="B489" s="464"/>
      <c r="C489" s="464"/>
      <c r="D489" s="464"/>
      <c r="E489" s="464"/>
      <c r="F489" s="465"/>
      <c r="G489" s="465"/>
      <c r="H489" s="292"/>
      <c r="I489" s="190"/>
      <c r="J489" s="190"/>
      <c r="K489" s="190"/>
      <c r="L489" s="292"/>
      <c r="M489" s="190"/>
      <c r="N489" s="461"/>
      <c r="O489" s="461"/>
      <c r="P489" s="695"/>
      <c r="Q489" s="696"/>
      <c r="R489" s="292"/>
      <c r="S489" s="292"/>
      <c r="T489" s="697"/>
      <c r="U489" s="190"/>
      <c r="V489" s="190"/>
      <c r="W489" s="190"/>
      <c r="X489" s="190"/>
      <c r="Y489" s="190"/>
      <c r="Z489" s="190"/>
      <c r="AA489" s="190"/>
      <c r="AB489" s="190"/>
      <c r="AC489" s="190"/>
      <c r="AD489" s="190"/>
      <c r="AE489" s="190"/>
      <c r="AF489" s="190"/>
      <c r="AG489" s="190"/>
      <c r="AH489" s="190"/>
      <c r="AI489" s="190"/>
      <c r="AJ489" s="190"/>
      <c r="AK489" s="190"/>
      <c r="AL489" s="190"/>
      <c r="AM489" s="190"/>
      <c r="AN489" s="190"/>
      <c r="AO489" s="190"/>
      <c r="AP489" s="190"/>
      <c r="AQ489" s="190"/>
      <c r="AR489" s="190"/>
      <c r="AS489" s="190"/>
      <c r="AT489" s="695"/>
      <c r="AU489" s="190"/>
      <c r="AV489" s="190"/>
      <c r="AW489" s="695"/>
      <c r="AX489" s="190"/>
      <c r="AY489" s="190"/>
      <c r="AZ489" s="190"/>
      <c r="BA489" s="190"/>
      <c r="BB489" s="190"/>
      <c r="BC489" s="190"/>
      <c r="BD489" s="190"/>
      <c r="BE489" s="190"/>
      <c r="BF489" s="190"/>
      <c r="BG489" s="190"/>
      <c r="BH489" s="190"/>
      <c r="BI489" s="190"/>
      <c r="BJ489" s="190"/>
      <c r="BK489" s="292"/>
      <c r="BL489" s="462"/>
      <c r="BM489" s="462"/>
      <c r="BN489" s="599"/>
      <c r="BO489" s="292"/>
      <c r="BP489" s="292"/>
      <c r="BQ489" s="292"/>
      <c r="BR489" s="292"/>
      <c r="BS489" s="292"/>
      <c r="BT489" s="292"/>
      <c r="BU489" s="292"/>
      <c r="BV489" s="368"/>
      <c r="BW489" s="368"/>
      <c r="BX489" s="292"/>
      <c r="BY489" s="292"/>
      <c r="BZ489" s="292"/>
    </row>
    <row r="490" spans="1:78" x14ac:dyDescent="0.25">
      <c r="A490" s="464"/>
      <c r="B490" s="464"/>
      <c r="C490" s="464"/>
      <c r="D490" s="464"/>
      <c r="E490" s="464"/>
      <c r="F490" s="465"/>
      <c r="G490" s="465"/>
      <c r="H490" s="292"/>
      <c r="I490" s="190"/>
      <c r="J490" s="190"/>
      <c r="K490" s="190"/>
      <c r="L490" s="292"/>
      <c r="M490" s="190"/>
      <c r="N490" s="461"/>
      <c r="O490" s="461"/>
      <c r="P490" s="695"/>
      <c r="Q490" s="696"/>
      <c r="R490" s="292"/>
      <c r="S490" s="292"/>
      <c r="T490" s="697"/>
      <c r="U490" s="190"/>
      <c r="V490" s="190"/>
      <c r="W490" s="190"/>
      <c r="X490" s="190"/>
      <c r="Y490" s="190"/>
      <c r="Z490" s="190"/>
      <c r="AA490" s="190"/>
      <c r="AB490" s="190"/>
      <c r="AC490" s="190"/>
      <c r="AD490" s="190"/>
      <c r="AE490" s="190"/>
      <c r="AF490" s="190"/>
      <c r="AG490" s="190"/>
      <c r="AH490" s="190"/>
      <c r="AI490" s="190"/>
      <c r="AJ490" s="190"/>
      <c r="AK490" s="190"/>
      <c r="AL490" s="190"/>
      <c r="AM490" s="190"/>
      <c r="AN490" s="190"/>
      <c r="AO490" s="190"/>
      <c r="AP490" s="190"/>
      <c r="AQ490" s="190"/>
      <c r="AR490" s="190"/>
      <c r="AS490" s="190"/>
      <c r="AT490" s="695"/>
      <c r="AU490" s="190"/>
      <c r="AV490" s="190"/>
      <c r="AW490" s="695"/>
      <c r="AX490" s="190"/>
      <c r="AY490" s="190"/>
      <c r="AZ490" s="190"/>
      <c r="BA490" s="190"/>
      <c r="BB490" s="190"/>
      <c r="BC490" s="190"/>
      <c r="BD490" s="190"/>
      <c r="BE490" s="190"/>
      <c r="BF490" s="190"/>
      <c r="BG490" s="190"/>
      <c r="BH490" s="190"/>
      <c r="BI490" s="190"/>
      <c r="BJ490" s="190"/>
      <c r="BK490" s="292"/>
      <c r="BL490" s="462"/>
      <c r="BM490" s="462"/>
      <c r="BN490" s="599"/>
      <c r="BO490" s="292"/>
      <c r="BP490" s="292"/>
      <c r="BQ490" s="292"/>
      <c r="BR490" s="292"/>
      <c r="BS490" s="292"/>
      <c r="BT490" s="292"/>
      <c r="BU490" s="292"/>
      <c r="BV490" s="368"/>
      <c r="BW490" s="368"/>
      <c r="BX490" s="292"/>
      <c r="BY490" s="292"/>
      <c r="BZ490" s="292"/>
    </row>
    <row r="491" spans="1:78" x14ac:dyDescent="0.25">
      <c r="A491" s="464"/>
      <c r="B491" s="464"/>
      <c r="C491" s="464"/>
      <c r="D491" s="464"/>
      <c r="E491" s="464"/>
      <c r="F491" s="465"/>
      <c r="G491" s="465"/>
      <c r="H491" s="292"/>
      <c r="I491" s="190"/>
      <c r="J491" s="190"/>
      <c r="K491" s="190"/>
      <c r="L491" s="292"/>
      <c r="M491" s="190"/>
      <c r="N491" s="461"/>
      <c r="O491" s="461"/>
      <c r="P491" s="695"/>
      <c r="Q491" s="696"/>
      <c r="R491" s="292"/>
      <c r="S491" s="292"/>
      <c r="T491" s="697"/>
      <c r="U491" s="190"/>
      <c r="V491" s="190"/>
      <c r="W491" s="190"/>
      <c r="X491" s="190"/>
      <c r="Y491" s="190"/>
      <c r="Z491" s="190"/>
      <c r="AA491" s="190"/>
      <c r="AB491" s="190"/>
      <c r="AC491" s="190"/>
      <c r="AD491" s="190"/>
      <c r="AE491" s="190"/>
      <c r="AF491" s="190"/>
      <c r="AG491" s="190"/>
      <c r="AH491" s="190"/>
      <c r="AI491" s="190"/>
      <c r="AJ491" s="190"/>
      <c r="AK491" s="190"/>
      <c r="AL491" s="190"/>
      <c r="AM491" s="190"/>
      <c r="AN491" s="190"/>
      <c r="AO491" s="190"/>
      <c r="AP491" s="190"/>
      <c r="AQ491" s="190"/>
      <c r="AR491" s="190"/>
      <c r="AS491" s="190"/>
      <c r="AT491" s="695"/>
      <c r="AU491" s="190"/>
      <c r="AV491" s="190"/>
      <c r="AW491" s="695"/>
      <c r="AX491" s="190"/>
      <c r="AY491" s="190"/>
      <c r="AZ491" s="190"/>
      <c r="BA491" s="190"/>
      <c r="BB491" s="190"/>
      <c r="BC491" s="190"/>
      <c r="BD491" s="190"/>
      <c r="BE491" s="190"/>
      <c r="BF491" s="190"/>
      <c r="BG491" s="190"/>
      <c r="BH491" s="190"/>
      <c r="BI491" s="190"/>
      <c r="BJ491" s="190"/>
      <c r="BK491" s="292"/>
      <c r="BL491" s="462"/>
      <c r="BM491" s="462"/>
      <c r="BN491" s="599"/>
      <c r="BO491" s="292"/>
      <c r="BP491" s="292"/>
      <c r="BQ491" s="292"/>
      <c r="BR491" s="292"/>
      <c r="BS491" s="292"/>
      <c r="BT491" s="292"/>
      <c r="BU491" s="292"/>
      <c r="BV491" s="368"/>
      <c r="BW491" s="368"/>
      <c r="BX491" s="292"/>
      <c r="BY491" s="292"/>
      <c r="BZ491" s="292"/>
    </row>
    <row r="492" spans="1:78" x14ac:dyDescent="0.25">
      <c r="A492" s="464"/>
      <c r="B492" s="464"/>
      <c r="C492" s="464"/>
      <c r="D492" s="464"/>
      <c r="E492" s="464"/>
      <c r="F492" s="465"/>
      <c r="G492" s="465"/>
      <c r="H492" s="292"/>
      <c r="I492" s="190"/>
      <c r="J492" s="190"/>
      <c r="K492" s="190"/>
      <c r="L492" s="292"/>
      <c r="M492" s="190"/>
      <c r="N492" s="461"/>
      <c r="O492" s="461"/>
      <c r="P492" s="695"/>
      <c r="Q492" s="696"/>
      <c r="R492" s="292"/>
      <c r="S492" s="292"/>
      <c r="T492" s="697"/>
      <c r="U492" s="190"/>
      <c r="V492" s="190"/>
      <c r="W492" s="190"/>
      <c r="X492" s="190"/>
      <c r="Y492" s="190"/>
      <c r="Z492" s="190"/>
      <c r="AA492" s="190"/>
      <c r="AB492" s="190"/>
      <c r="AC492" s="190"/>
      <c r="AD492" s="190"/>
      <c r="AE492" s="190"/>
      <c r="AF492" s="190"/>
      <c r="AG492" s="190"/>
      <c r="AH492" s="190"/>
      <c r="AI492" s="190"/>
      <c r="AJ492" s="190"/>
      <c r="AK492" s="190"/>
      <c r="AL492" s="190"/>
      <c r="AM492" s="190"/>
      <c r="AN492" s="190"/>
      <c r="AO492" s="190"/>
      <c r="AP492" s="190"/>
      <c r="AQ492" s="190"/>
      <c r="AR492" s="190"/>
      <c r="AS492" s="190"/>
      <c r="AT492" s="695"/>
      <c r="AU492" s="190"/>
      <c r="AV492" s="190"/>
      <c r="AW492" s="695"/>
      <c r="AX492" s="190"/>
      <c r="AY492" s="190"/>
      <c r="AZ492" s="190"/>
      <c r="BA492" s="190"/>
      <c r="BB492" s="190"/>
      <c r="BC492" s="190"/>
      <c r="BD492" s="190"/>
      <c r="BE492" s="190"/>
      <c r="BF492" s="190"/>
      <c r="BG492" s="190"/>
      <c r="BH492" s="190"/>
      <c r="BI492" s="190"/>
      <c r="BJ492" s="190"/>
      <c r="BK492" s="292"/>
      <c r="BL492" s="462"/>
      <c r="BM492" s="462"/>
      <c r="BN492" s="599"/>
      <c r="BO492" s="292"/>
      <c r="BP492" s="292"/>
      <c r="BQ492" s="292"/>
      <c r="BR492" s="292"/>
      <c r="BS492" s="292"/>
      <c r="BT492" s="292"/>
      <c r="BU492" s="292"/>
      <c r="BV492" s="368"/>
      <c r="BW492" s="368"/>
      <c r="BX492" s="292"/>
      <c r="BY492" s="292"/>
      <c r="BZ492" s="292"/>
    </row>
    <row r="493" spans="1:78" x14ac:dyDescent="0.25">
      <c r="A493" s="464"/>
      <c r="B493" s="464"/>
      <c r="C493" s="464"/>
      <c r="D493" s="464"/>
      <c r="E493" s="464"/>
      <c r="F493" s="465"/>
      <c r="G493" s="465"/>
      <c r="H493" s="292"/>
      <c r="I493" s="190"/>
      <c r="J493" s="190"/>
      <c r="K493" s="190"/>
      <c r="L493" s="292"/>
      <c r="M493" s="190"/>
      <c r="N493" s="461"/>
      <c r="O493" s="461"/>
      <c r="P493" s="695"/>
      <c r="Q493" s="696"/>
      <c r="R493" s="292"/>
      <c r="S493" s="292"/>
      <c r="T493" s="697"/>
      <c r="U493" s="190"/>
      <c r="V493" s="190"/>
      <c r="W493" s="190"/>
      <c r="X493" s="190"/>
      <c r="Y493" s="190"/>
      <c r="Z493" s="190"/>
      <c r="AA493" s="190"/>
      <c r="AB493" s="190"/>
      <c r="AC493" s="190"/>
      <c r="AD493" s="190"/>
      <c r="AE493" s="190"/>
      <c r="AF493" s="190"/>
      <c r="AG493" s="190"/>
      <c r="AH493" s="190"/>
      <c r="AI493" s="190"/>
      <c r="AJ493" s="190"/>
      <c r="AK493" s="190"/>
      <c r="AL493" s="190"/>
      <c r="AM493" s="190"/>
      <c r="AN493" s="190"/>
      <c r="AO493" s="190"/>
      <c r="AP493" s="190"/>
      <c r="AQ493" s="190"/>
      <c r="AR493" s="190"/>
      <c r="AS493" s="190"/>
      <c r="AT493" s="695"/>
      <c r="AU493" s="190"/>
      <c r="AV493" s="190"/>
      <c r="AW493" s="695"/>
      <c r="AX493" s="190"/>
      <c r="AY493" s="190"/>
      <c r="AZ493" s="190"/>
      <c r="BA493" s="190"/>
      <c r="BB493" s="190"/>
      <c r="BC493" s="190"/>
      <c r="BD493" s="190"/>
      <c r="BE493" s="190"/>
      <c r="BF493" s="190"/>
      <c r="BG493" s="190"/>
      <c r="BH493" s="190"/>
      <c r="BI493" s="190"/>
      <c r="BJ493" s="190"/>
      <c r="BK493" s="292"/>
      <c r="BL493" s="462"/>
      <c r="BM493" s="462"/>
      <c r="BN493" s="599"/>
      <c r="BO493" s="292"/>
      <c r="BP493" s="292"/>
      <c r="BQ493" s="292"/>
      <c r="BR493" s="292"/>
      <c r="BS493" s="292"/>
      <c r="BT493" s="292"/>
      <c r="BU493" s="292"/>
      <c r="BV493" s="368"/>
      <c r="BW493" s="368"/>
      <c r="BX493" s="292"/>
      <c r="BY493" s="292"/>
      <c r="BZ493" s="292"/>
    </row>
    <row r="494" spans="1:78" x14ac:dyDescent="0.25">
      <c r="A494" s="464"/>
      <c r="B494" s="464"/>
      <c r="C494" s="464"/>
      <c r="D494" s="464"/>
      <c r="E494" s="464"/>
      <c r="F494" s="465"/>
      <c r="G494" s="465"/>
      <c r="H494" s="292"/>
      <c r="I494" s="190"/>
      <c r="J494" s="190"/>
      <c r="K494" s="190"/>
      <c r="L494" s="292"/>
      <c r="M494" s="190"/>
      <c r="N494" s="461"/>
      <c r="O494" s="461"/>
      <c r="P494" s="695"/>
      <c r="Q494" s="696"/>
      <c r="R494" s="292"/>
      <c r="S494" s="292"/>
      <c r="T494" s="697"/>
      <c r="U494" s="190"/>
      <c r="V494" s="190"/>
      <c r="W494" s="190"/>
      <c r="X494" s="190"/>
      <c r="Y494" s="190"/>
      <c r="Z494" s="190"/>
      <c r="AA494" s="190"/>
      <c r="AB494" s="190"/>
      <c r="AC494" s="190"/>
      <c r="AD494" s="190"/>
      <c r="AE494" s="190"/>
      <c r="AF494" s="190"/>
      <c r="AG494" s="190"/>
      <c r="AH494" s="190"/>
      <c r="AI494" s="190"/>
      <c r="AJ494" s="190"/>
      <c r="AK494" s="190"/>
      <c r="AL494" s="190"/>
      <c r="AM494" s="190"/>
      <c r="AN494" s="190"/>
      <c r="AO494" s="190"/>
      <c r="AP494" s="190"/>
      <c r="AQ494" s="190"/>
      <c r="AR494" s="190"/>
      <c r="AS494" s="190"/>
      <c r="AT494" s="695"/>
      <c r="AU494" s="190"/>
      <c r="AV494" s="190"/>
      <c r="AW494" s="695"/>
      <c r="AX494" s="190"/>
      <c r="AY494" s="190"/>
      <c r="AZ494" s="190"/>
      <c r="BA494" s="190"/>
      <c r="BB494" s="190"/>
      <c r="BC494" s="190"/>
      <c r="BD494" s="190"/>
      <c r="BE494" s="190"/>
      <c r="BF494" s="190"/>
      <c r="BG494" s="190"/>
      <c r="BH494" s="190"/>
      <c r="BI494" s="190"/>
      <c r="BJ494" s="190"/>
      <c r="BK494" s="292"/>
      <c r="BL494" s="462"/>
      <c r="BM494" s="462"/>
      <c r="BN494" s="599"/>
      <c r="BO494" s="292"/>
      <c r="BP494" s="292"/>
      <c r="BQ494" s="292"/>
      <c r="BR494" s="292"/>
      <c r="BS494" s="292"/>
      <c r="BT494" s="292"/>
      <c r="BU494" s="292"/>
      <c r="BV494" s="368"/>
      <c r="BW494" s="368"/>
      <c r="BX494" s="292"/>
      <c r="BY494" s="292"/>
      <c r="BZ494" s="292"/>
    </row>
    <row r="495" spans="1:78" x14ac:dyDescent="0.25">
      <c r="A495" s="464"/>
      <c r="B495" s="464"/>
      <c r="C495" s="464"/>
      <c r="D495" s="464"/>
      <c r="E495" s="464"/>
      <c r="F495" s="465"/>
      <c r="G495" s="465"/>
      <c r="H495" s="292"/>
      <c r="I495" s="190"/>
      <c r="J495" s="190"/>
      <c r="K495" s="190"/>
      <c r="L495" s="292"/>
      <c r="M495" s="190"/>
      <c r="N495" s="461"/>
      <c r="O495" s="461"/>
      <c r="P495" s="695"/>
      <c r="Q495" s="696"/>
      <c r="R495" s="292"/>
      <c r="S495" s="292"/>
      <c r="T495" s="697"/>
      <c r="U495" s="190"/>
      <c r="V495" s="190"/>
      <c r="W495" s="190"/>
      <c r="X495" s="190"/>
      <c r="Y495" s="190"/>
      <c r="Z495" s="190"/>
      <c r="AA495" s="190"/>
      <c r="AB495" s="190"/>
      <c r="AC495" s="190"/>
      <c r="AD495" s="190"/>
      <c r="AE495" s="190"/>
      <c r="AF495" s="190"/>
      <c r="AG495" s="190"/>
      <c r="AH495" s="190"/>
      <c r="AI495" s="190"/>
      <c r="AJ495" s="190"/>
      <c r="AK495" s="190"/>
      <c r="AL495" s="190"/>
      <c r="AM495" s="190"/>
      <c r="AN495" s="190"/>
      <c r="AO495" s="190"/>
      <c r="AP495" s="190"/>
      <c r="AQ495" s="190"/>
      <c r="AR495" s="190"/>
      <c r="AS495" s="190"/>
      <c r="AT495" s="695"/>
      <c r="AU495" s="190"/>
      <c r="AV495" s="190"/>
      <c r="AW495" s="695"/>
      <c r="AX495" s="190"/>
      <c r="AY495" s="190"/>
      <c r="AZ495" s="190"/>
      <c r="BA495" s="190"/>
      <c r="BB495" s="190"/>
      <c r="BC495" s="190"/>
      <c r="BD495" s="190"/>
      <c r="BE495" s="190"/>
      <c r="BF495" s="190"/>
      <c r="BG495" s="190"/>
      <c r="BH495" s="190"/>
      <c r="BI495" s="190"/>
      <c r="BJ495" s="190"/>
      <c r="BK495" s="292"/>
      <c r="BL495" s="462"/>
      <c r="BM495" s="462"/>
      <c r="BN495" s="599"/>
      <c r="BO495" s="292"/>
      <c r="BP495" s="292"/>
      <c r="BQ495" s="292"/>
      <c r="BR495" s="292"/>
      <c r="BS495" s="292"/>
      <c r="BT495" s="292"/>
      <c r="BU495" s="292"/>
      <c r="BV495" s="368"/>
      <c r="BW495" s="368"/>
      <c r="BX495" s="292"/>
      <c r="BY495" s="292"/>
      <c r="BZ495" s="292"/>
    </row>
    <row r="496" spans="1:78" x14ac:dyDescent="0.25">
      <c r="A496" s="464"/>
      <c r="B496" s="464"/>
      <c r="C496" s="464"/>
      <c r="D496" s="464"/>
      <c r="E496" s="464"/>
      <c r="F496" s="465"/>
      <c r="G496" s="465"/>
      <c r="H496" s="292"/>
      <c r="I496" s="190"/>
      <c r="J496" s="190"/>
      <c r="K496" s="190"/>
      <c r="L496" s="292"/>
      <c r="M496" s="190"/>
      <c r="N496" s="461"/>
      <c r="O496" s="461"/>
      <c r="P496" s="695"/>
      <c r="Q496" s="696"/>
      <c r="R496" s="292"/>
      <c r="S496" s="292"/>
      <c r="T496" s="697"/>
      <c r="U496" s="190"/>
      <c r="V496" s="190"/>
      <c r="W496" s="190"/>
      <c r="X496" s="190"/>
      <c r="Y496" s="190"/>
      <c r="Z496" s="190"/>
      <c r="AA496" s="190"/>
      <c r="AB496" s="190"/>
      <c r="AC496" s="190"/>
      <c r="AD496" s="190"/>
      <c r="AE496" s="190"/>
      <c r="AF496" s="190"/>
      <c r="AG496" s="190"/>
      <c r="AH496" s="190"/>
      <c r="AI496" s="190"/>
      <c r="AJ496" s="190"/>
      <c r="AK496" s="190"/>
      <c r="AL496" s="190"/>
      <c r="AM496" s="190"/>
      <c r="AN496" s="190"/>
      <c r="AO496" s="190"/>
      <c r="AP496" s="190"/>
      <c r="AQ496" s="190"/>
      <c r="AR496" s="190"/>
      <c r="AS496" s="190"/>
      <c r="AT496" s="695"/>
      <c r="AU496" s="190"/>
      <c r="AV496" s="190"/>
      <c r="AW496" s="695"/>
      <c r="AX496" s="190"/>
      <c r="AY496" s="190"/>
      <c r="AZ496" s="190"/>
      <c r="BA496" s="190"/>
      <c r="BB496" s="190"/>
      <c r="BC496" s="190"/>
      <c r="BD496" s="190"/>
      <c r="BE496" s="190"/>
      <c r="BF496" s="190"/>
      <c r="BG496" s="190"/>
      <c r="BH496" s="190"/>
      <c r="BI496" s="190"/>
      <c r="BJ496" s="190"/>
      <c r="BK496" s="292"/>
      <c r="BL496" s="462"/>
      <c r="BM496" s="462"/>
      <c r="BN496" s="599"/>
      <c r="BO496" s="292"/>
      <c r="BP496" s="292"/>
      <c r="BQ496" s="292"/>
      <c r="BR496" s="292"/>
      <c r="BS496" s="292"/>
      <c r="BT496" s="292"/>
      <c r="BU496" s="292"/>
      <c r="BV496" s="368"/>
      <c r="BW496" s="368"/>
      <c r="BX496" s="292"/>
      <c r="BY496" s="292"/>
      <c r="BZ496" s="292"/>
    </row>
    <row r="497" spans="1:78" x14ac:dyDescent="0.25">
      <c r="A497" s="464"/>
      <c r="B497" s="464"/>
      <c r="C497" s="464"/>
      <c r="D497" s="464"/>
      <c r="E497" s="464"/>
      <c r="F497" s="465"/>
      <c r="G497" s="465"/>
      <c r="H497" s="292"/>
      <c r="I497" s="190"/>
      <c r="J497" s="190"/>
      <c r="K497" s="190"/>
      <c r="L497" s="292"/>
      <c r="M497" s="190"/>
      <c r="N497" s="461"/>
      <c r="O497" s="461"/>
      <c r="P497" s="695"/>
      <c r="Q497" s="696"/>
      <c r="R497" s="292"/>
      <c r="S497" s="292"/>
      <c r="T497" s="697"/>
      <c r="U497" s="190"/>
      <c r="V497" s="190"/>
      <c r="W497" s="190"/>
      <c r="X497" s="190"/>
      <c r="Y497" s="190"/>
      <c r="Z497" s="190"/>
      <c r="AA497" s="190"/>
      <c r="AB497" s="190"/>
      <c r="AC497" s="190"/>
      <c r="AD497" s="190"/>
      <c r="AE497" s="190"/>
      <c r="AF497" s="190"/>
      <c r="AG497" s="190"/>
      <c r="AH497" s="190"/>
      <c r="AI497" s="190"/>
      <c r="AJ497" s="190"/>
      <c r="AK497" s="190"/>
      <c r="AL497" s="190"/>
      <c r="AM497" s="190"/>
      <c r="AN497" s="190"/>
      <c r="AO497" s="190"/>
      <c r="AP497" s="190"/>
      <c r="AQ497" s="190"/>
      <c r="AR497" s="190"/>
      <c r="AS497" s="190"/>
      <c r="AT497" s="695"/>
      <c r="AU497" s="190"/>
      <c r="AV497" s="190"/>
      <c r="AW497" s="695"/>
      <c r="AX497" s="190"/>
      <c r="AY497" s="190"/>
      <c r="AZ497" s="190"/>
      <c r="BA497" s="190"/>
      <c r="BB497" s="190"/>
      <c r="BC497" s="190"/>
      <c r="BD497" s="190"/>
      <c r="BE497" s="190"/>
      <c r="BF497" s="190"/>
      <c r="BG497" s="190"/>
      <c r="BH497" s="190"/>
      <c r="BI497" s="190"/>
      <c r="BJ497" s="190"/>
      <c r="BK497" s="292"/>
      <c r="BL497" s="462"/>
      <c r="BM497" s="462"/>
      <c r="BN497" s="599"/>
      <c r="BO497" s="292"/>
      <c r="BP497" s="292"/>
      <c r="BQ497" s="292"/>
      <c r="BR497" s="292"/>
      <c r="BS497" s="292"/>
      <c r="BT497" s="292"/>
      <c r="BU497" s="292"/>
      <c r="BV497" s="368"/>
      <c r="BW497" s="368"/>
      <c r="BX497" s="292"/>
      <c r="BY497" s="292"/>
      <c r="BZ497" s="292"/>
    </row>
    <row r="498" spans="1:78" x14ac:dyDescent="0.25">
      <c r="A498" s="464"/>
      <c r="B498" s="464"/>
      <c r="C498" s="464"/>
      <c r="D498" s="464"/>
      <c r="E498" s="464"/>
      <c r="F498" s="465"/>
      <c r="G498" s="465"/>
      <c r="H498" s="292"/>
      <c r="I498" s="190"/>
      <c r="J498" s="190"/>
      <c r="K498" s="190"/>
      <c r="L498" s="292"/>
      <c r="M498" s="190"/>
      <c r="N498" s="461"/>
      <c r="O498" s="461"/>
      <c r="P498" s="695"/>
      <c r="Q498" s="696"/>
      <c r="R498" s="292"/>
      <c r="S498" s="292"/>
      <c r="T498" s="697"/>
      <c r="U498" s="190"/>
      <c r="V498" s="190"/>
      <c r="W498" s="190"/>
      <c r="X498" s="190"/>
      <c r="Y498" s="190"/>
      <c r="Z498" s="190"/>
      <c r="AA498" s="190"/>
      <c r="AB498" s="190"/>
      <c r="AC498" s="190"/>
      <c r="AD498" s="190"/>
      <c r="AE498" s="190"/>
      <c r="AF498" s="190"/>
      <c r="AG498" s="190"/>
      <c r="AH498" s="190"/>
      <c r="AI498" s="190"/>
      <c r="AJ498" s="190"/>
      <c r="AK498" s="190"/>
      <c r="AL498" s="190"/>
      <c r="AM498" s="190"/>
      <c r="AN498" s="190"/>
      <c r="AO498" s="190"/>
      <c r="AP498" s="190"/>
      <c r="AQ498" s="190"/>
      <c r="AR498" s="190"/>
      <c r="AS498" s="190"/>
      <c r="AT498" s="695"/>
      <c r="AU498" s="190"/>
      <c r="AV498" s="190"/>
      <c r="AW498" s="695"/>
      <c r="AX498" s="190"/>
      <c r="AY498" s="190"/>
      <c r="AZ498" s="190"/>
      <c r="BA498" s="190"/>
      <c r="BB498" s="190"/>
      <c r="BC498" s="190"/>
      <c r="BD498" s="190"/>
      <c r="BE498" s="190"/>
      <c r="BF498" s="190"/>
      <c r="BG498" s="190"/>
      <c r="BH498" s="190"/>
      <c r="BI498" s="190"/>
      <c r="BJ498" s="190"/>
      <c r="BK498" s="292"/>
      <c r="BL498" s="462"/>
      <c r="BM498" s="462"/>
      <c r="BN498" s="599"/>
      <c r="BO498" s="292"/>
      <c r="BP498" s="292"/>
      <c r="BQ498" s="292"/>
      <c r="BR498" s="292"/>
      <c r="BS498" s="292"/>
      <c r="BT498" s="292"/>
      <c r="BU498" s="292"/>
      <c r="BV498" s="368"/>
      <c r="BW498" s="368"/>
      <c r="BX498" s="292"/>
      <c r="BY498" s="292"/>
      <c r="BZ498" s="292"/>
    </row>
    <row r="499" spans="1:78" x14ac:dyDescent="0.25">
      <c r="A499" s="464"/>
      <c r="B499" s="464"/>
      <c r="C499" s="464"/>
      <c r="D499" s="464"/>
      <c r="E499" s="464"/>
      <c r="F499" s="465"/>
      <c r="G499" s="465"/>
      <c r="H499" s="292"/>
      <c r="I499" s="190"/>
      <c r="J499" s="190"/>
      <c r="K499" s="190"/>
      <c r="L499" s="292"/>
      <c r="M499" s="190"/>
      <c r="N499" s="461"/>
      <c r="O499" s="461"/>
      <c r="P499" s="695"/>
      <c r="Q499" s="696"/>
      <c r="R499" s="292"/>
      <c r="S499" s="292"/>
      <c r="T499" s="697"/>
      <c r="U499" s="190"/>
      <c r="V499" s="190"/>
      <c r="W499" s="190"/>
      <c r="X499" s="190"/>
      <c r="Y499" s="190"/>
      <c r="Z499" s="190"/>
      <c r="AA499" s="190"/>
      <c r="AB499" s="190"/>
      <c r="AC499" s="190"/>
      <c r="AD499" s="190"/>
      <c r="AE499" s="190"/>
      <c r="AF499" s="190"/>
      <c r="AG499" s="190"/>
      <c r="AH499" s="190"/>
      <c r="AI499" s="190"/>
      <c r="AJ499" s="190"/>
      <c r="AK499" s="190"/>
      <c r="AL499" s="190"/>
      <c r="AM499" s="190"/>
      <c r="AN499" s="190"/>
      <c r="AO499" s="190"/>
      <c r="AP499" s="190"/>
      <c r="AQ499" s="190"/>
      <c r="AR499" s="190"/>
      <c r="AS499" s="190"/>
      <c r="AT499" s="695"/>
      <c r="AU499" s="190"/>
      <c r="AV499" s="190"/>
      <c r="AW499" s="695"/>
      <c r="AX499" s="190"/>
      <c r="AY499" s="190"/>
      <c r="AZ499" s="190"/>
      <c r="BA499" s="190"/>
      <c r="BB499" s="190"/>
      <c r="BC499" s="190"/>
      <c r="BD499" s="190"/>
      <c r="BE499" s="190"/>
      <c r="BF499" s="190"/>
      <c r="BG499" s="190"/>
      <c r="BH499" s="190"/>
      <c r="BI499" s="190"/>
      <c r="BJ499" s="190"/>
      <c r="BK499" s="292"/>
      <c r="BL499" s="462"/>
      <c r="BM499" s="462"/>
      <c r="BN499" s="599"/>
      <c r="BO499" s="292"/>
      <c r="BP499" s="292"/>
      <c r="BQ499" s="292"/>
      <c r="BR499" s="292"/>
      <c r="BS499" s="292"/>
      <c r="BT499" s="292"/>
      <c r="BU499" s="292"/>
      <c r="BV499" s="368"/>
      <c r="BW499" s="368"/>
      <c r="BX499" s="292"/>
      <c r="BY499" s="292"/>
      <c r="BZ499" s="292"/>
    </row>
    <row r="500" spans="1:78" x14ac:dyDescent="0.25">
      <c r="A500" s="464"/>
      <c r="B500" s="464"/>
      <c r="C500" s="464"/>
      <c r="D500" s="464"/>
      <c r="E500" s="464"/>
      <c r="F500" s="465"/>
      <c r="G500" s="465"/>
      <c r="H500" s="292"/>
      <c r="I500" s="190"/>
      <c r="J500" s="190"/>
      <c r="K500" s="190"/>
      <c r="L500" s="292"/>
      <c r="M500" s="190"/>
      <c r="N500" s="461"/>
      <c r="O500" s="461"/>
      <c r="P500" s="695"/>
      <c r="Q500" s="696"/>
      <c r="R500" s="292"/>
      <c r="S500" s="292"/>
      <c r="T500" s="697"/>
      <c r="U500" s="190"/>
      <c r="V500" s="190"/>
      <c r="W500" s="190"/>
      <c r="X500" s="190"/>
      <c r="Y500" s="190"/>
      <c r="Z500" s="190"/>
      <c r="AA500" s="190"/>
      <c r="AB500" s="190"/>
      <c r="AC500" s="190"/>
      <c r="AD500" s="190"/>
      <c r="AE500" s="190"/>
      <c r="AF500" s="190"/>
      <c r="AG500" s="190"/>
      <c r="AH500" s="190"/>
      <c r="AI500" s="190"/>
      <c r="AJ500" s="190"/>
      <c r="AK500" s="190"/>
      <c r="AL500" s="190"/>
      <c r="AM500" s="190"/>
      <c r="AN500" s="190"/>
      <c r="AO500" s="190"/>
      <c r="AP500" s="190"/>
      <c r="AQ500" s="190"/>
      <c r="AR500" s="190"/>
      <c r="AS500" s="190"/>
      <c r="AT500" s="695"/>
      <c r="AU500" s="190"/>
      <c r="AV500" s="190"/>
      <c r="AW500" s="695"/>
      <c r="AX500" s="190"/>
      <c r="AY500" s="190"/>
      <c r="AZ500" s="190"/>
      <c r="BA500" s="190"/>
      <c r="BB500" s="190"/>
      <c r="BC500" s="190"/>
      <c r="BD500" s="190"/>
      <c r="BE500" s="190"/>
      <c r="BF500" s="190"/>
      <c r="BG500" s="190"/>
      <c r="BH500" s="190"/>
      <c r="BI500" s="190"/>
      <c r="BJ500" s="190"/>
      <c r="BK500" s="292"/>
      <c r="BL500" s="462"/>
      <c r="BM500" s="462"/>
      <c r="BN500" s="599"/>
      <c r="BO500" s="292"/>
      <c r="BP500" s="292"/>
      <c r="BQ500" s="292"/>
      <c r="BR500" s="292"/>
      <c r="BS500" s="292"/>
      <c r="BT500" s="292"/>
      <c r="BU500" s="292"/>
      <c r="BV500" s="368"/>
      <c r="BW500" s="368"/>
      <c r="BX500" s="292"/>
      <c r="BY500" s="292"/>
      <c r="BZ500" s="292"/>
    </row>
    <row r="501" spans="1:78" x14ac:dyDescent="0.25">
      <c r="A501" s="464"/>
      <c r="B501" s="464"/>
      <c r="C501" s="464"/>
      <c r="D501" s="464"/>
      <c r="E501" s="464"/>
      <c r="F501" s="465"/>
      <c r="G501" s="465"/>
      <c r="H501" s="292"/>
      <c r="I501" s="190"/>
      <c r="J501" s="190"/>
      <c r="K501" s="190"/>
      <c r="L501" s="292"/>
      <c r="M501" s="190"/>
      <c r="N501" s="461"/>
      <c r="O501" s="461"/>
      <c r="P501" s="695"/>
      <c r="Q501" s="696"/>
      <c r="R501" s="292"/>
      <c r="S501" s="292"/>
      <c r="T501" s="697"/>
      <c r="U501" s="190"/>
      <c r="V501" s="190"/>
      <c r="W501" s="190"/>
      <c r="X501" s="190"/>
      <c r="Y501" s="190"/>
      <c r="Z501" s="190"/>
      <c r="AA501" s="190"/>
      <c r="AB501" s="190"/>
      <c r="AC501" s="190"/>
      <c r="AD501" s="190"/>
      <c r="AE501" s="190"/>
      <c r="AF501" s="190"/>
      <c r="AG501" s="190"/>
      <c r="AH501" s="190"/>
      <c r="AI501" s="190"/>
      <c r="AJ501" s="190"/>
      <c r="AK501" s="190"/>
      <c r="AL501" s="190"/>
      <c r="AM501" s="190"/>
      <c r="AN501" s="190"/>
      <c r="AO501" s="190"/>
      <c r="AP501" s="190"/>
      <c r="AQ501" s="190"/>
      <c r="AR501" s="190"/>
      <c r="AS501" s="190"/>
      <c r="AT501" s="695"/>
      <c r="AU501" s="190"/>
      <c r="AV501" s="190"/>
      <c r="AW501" s="695"/>
      <c r="AX501" s="190"/>
      <c r="AY501" s="190"/>
      <c r="AZ501" s="190"/>
      <c r="BA501" s="190"/>
      <c r="BB501" s="190"/>
      <c r="BC501" s="190"/>
      <c r="BD501" s="190"/>
      <c r="BE501" s="190"/>
      <c r="BF501" s="190"/>
      <c r="BG501" s="190"/>
      <c r="BH501" s="190"/>
      <c r="BI501" s="190"/>
      <c r="BJ501" s="190"/>
      <c r="BK501" s="292"/>
      <c r="BL501" s="462"/>
      <c r="BM501" s="462"/>
      <c r="BN501" s="599"/>
      <c r="BO501" s="292"/>
      <c r="BP501" s="292"/>
      <c r="BQ501" s="292"/>
      <c r="BR501" s="292"/>
      <c r="BS501" s="292"/>
      <c r="BT501" s="292"/>
      <c r="BU501" s="292"/>
      <c r="BV501" s="368"/>
      <c r="BW501" s="368"/>
      <c r="BX501" s="292"/>
      <c r="BY501" s="292"/>
      <c r="BZ501" s="292"/>
    </row>
    <row r="502" spans="1:78" x14ac:dyDescent="0.25">
      <c r="A502" s="464"/>
      <c r="B502" s="464"/>
      <c r="C502" s="464"/>
      <c r="D502" s="464"/>
      <c r="E502" s="464"/>
      <c r="F502" s="465"/>
      <c r="G502" s="465"/>
      <c r="H502" s="292"/>
      <c r="I502" s="190"/>
      <c r="J502" s="190"/>
      <c r="K502" s="190"/>
      <c r="L502" s="292"/>
      <c r="M502" s="190"/>
      <c r="N502" s="461"/>
      <c r="O502" s="461"/>
      <c r="P502" s="695"/>
      <c r="Q502" s="696"/>
      <c r="R502" s="292"/>
      <c r="S502" s="292"/>
      <c r="T502" s="697"/>
      <c r="U502" s="190"/>
      <c r="V502" s="190"/>
      <c r="W502" s="190"/>
      <c r="X502" s="190"/>
      <c r="Y502" s="190"/>
      <c r="Z502" s="190"/>
      <c r="AA502" s="190"/>
      <c r="AB502" s="190"/>
      <c r="AC502" s="190"/>
      <c r="AD502" s="190"/>
      <c r="AE502" s="190"/>
      <c r="AF502" s="190"/>
      <c r="AG502" s="190"/>
      <c r="AH502" s="190"/>
      <c r="AI502" s="190"/>
      <c r="AJ502" s="190"/>
      <c r="AK502" s="190"/>
      <c r="AL502" s="190"/>
      <c r="AM502" s="190"/>
      <c r="AN502" s="190"/>
      <c r="AO502" s="190"/>
      <c r="AP502" s="190"/>
      <c r="AQ502" s="190"/>
      <c r="AR502" s="190"/>
      <c r="AS502" s="190"/>
      <c r="AT502" s="695"/>
      <c r="AU502" s="190"/>
      <c r="AV502" s="190"/>
      <c r="AW502" s="695"/>
      <c r="AX502" s="190"/>
      <c r="AY502" s="190"/>
      <c r="AZ502" s="190"/>
      <c r="BA502" s="190"/>
      <c r="BB502" s="190"/>
      <c r="BC502" s="190"/>
      <c r="BD502" s="190"/>
      <c r="BE502" s="190"/>
      <c r="BF502" s="190"/>
      <c r="BG502" s="190"/>
      <c r="BH502" s="190"/>
      <c r="BI502" s="190"/>
      <c r="BJ502" s="190"/>
      <c r="BK502" s="292"/>
      <c r="BL502" s="462"/>
      <c r="BM502" s="462"/>
      <c r="BN502" s="599"/>
      <c r="BO502" s="292"/>
      <c r="BP502" s="292"/>
      <c r="BQ502" s="292"/>
      <c r="BR502" s="292"/>
      <c r="BS502" s="292"/>
      <c r="BT502" s="292"/>
      <c r="BU502" s="292"/>
      <c r="BV502" s="368"/>
      <c r="BW502" s="368"/>
      <c r="BX502" s="292"/>
      <c r="BY502" s="292"/>
      <c r="BZ502" s="292"/>
    </row>
    <row r="503" spans="1:78" x14ac:dyDescent="0.25">
      <c r="A503" s="464"/>
      <c r="B503" s="464"/>
      <c r="C503" s="464"/>
      <c r="D503" s="464"/>
      <c r="E503" s="464"/>
      <c r="F503" s="465"/>
      <c r="G503" s="465"/>
      <c r="H503" s="292"/>
      <c r="I503" s="190"/>
      <c r="J503" s="190"/>
      <c r="K503" s="190"/>
      <c r="L503" s="292"/>
      <c r="M503" s="190"/>
      <c r="N503" s="461"/>
      <c r="O503" s="461"/>
      <c r="P503" s="695"/>
      <c r="Q503" s="696"/>
      <c r="R503" s="292"/>
      <c r="S503" s="292"/>
      <c r="T503" s="697"/>
      <c r="U503" s="190"/>
      <c r="V503" s="190"/>
      <c r="W503" s="190"/>
      <c r="X503" s="190"/>
      <c r="Y503" s="190"/>
      <c r="Z503" s="190"/>
      <c r="AA503" s="190"/>
      <c r="AB503" s="190"/>
      <c r="AC503" s="190"/>
      <c r="AD503" s="190"/>
      <c r="AE503" s="190"/>
      <c r="AF503" s="190"/>
      <c r="AG503" s="190"/>
      <c r="AH503" s="190"/>
      <c r="AI503" s="190"/>
      <c r="AJ503" s="190"/>
      <c r="AK503" s="190"/>
      <c r="AL503" s="190"/>
      <c r="AM503" s="190"/>
      <c r="AN503" s="190"/>
      <c r="AO503" s="190"/>
      <c r="AP503" s="190"/>
      <c r="AQ503" s="190"/>
      <c r="AR503" s="190"/>
      <c r="AS503" s="190"/>
      <c r="AT503" s="695"/>
      <c r="AU503" s="190"/>
      <c r="AV503" s="190"/>
      <c r="AW503" s="695"/>
      <c r="AX503" s="190"/>
      <c r="AY503" s="190"/>
      <c r="AZ503" s="190"/>
      <c r="BA503" s="190"/>
      <c r="BB503" s="190"/>
      <c r="BC503" s="190"/>
      <c r="BD503" s="190"/>
      <c r="BE503" s="190"/>
      <c r="BF503" s="190"/>
      <c r="BG503" s="190"/>
      <c r="BH503" s="190"/>
      <c r="BI503" s="190"/>
      <c r="BJ503" s="190"/>
      <c r="BK503" s="292"/>
      <c r="BL503" s="462"/>
      <c r="BM503" s="462"/>
      <c r="BN503" s="599"/>
      <c r="BO503" s="292"/>
      <c r="BP503" s="292"/>
      <c r="BQ503" s="292"/>
      <c r="BR503" s="292"/>
      <c r="BS503" s="292"/>
      <c r="BT503" s="292"/>
      <c r="BU503" s="292"/>
      <c r="BV503" s="368"/>
      <c r="BW503" s="368"/>
      <c r="BX503" s="292"/>
      <c r="BY503" s="292"/>
      <c r="BZ503" s="292"/>
    </row>
    <row r="504" spans="1:78" x14ac:dyDescent="0.25">
      <c r="A504" s="464"/>
      <c r="B504" s="464"/>
      <c r="C504" s="464"/>
      <c r="D504" s="464"/>
      <c r="E504" s="464"/>
      <c r="F504" s="465"/>
      <c r="G504" s="465"/>
      <c r="H504" s="292"/>
      <c r="I504" s="190"/>
      <c r="J504" s="190"/>
      <c r="K504" s="190"/>
      <c r="L504" s="292"/>
      <c r="M504" s="190"/>
      <c r="N504" s="461"/>
      <c r="O504" s="461"/>
      <c r="P504" s="695"/>
      <c r="Q504" s="696"/>
      <c r="R504" s="292"/>
      <c r="S504" s="292"/>
      <c r="T504" s="697"/>
      <c r="U504" s="190"/>
      <c r="V504" s="190"/>
      <c r="W504" s="190"/>
      <c r="X504" s="190"/>
      <c r="Y504" s="190"/>
      <c r="Z504" s="190"/>
      <c r="AA504" s="190"/>
      <c r="AB504" s="190"/>
      <c r="AC504" s="190"/>
      <c r="AD504" s="190"/>
      <c r="AE504" s="190"/>
      <c r="AF504" s="190"/>
      <c r="AG504" s="190"/>
      <c r="AH504" s="190"/>
      <c r="AI504" s="190"/>
      <c r="AJ504" s="190"/>
      <c r="AK504" s="190"/>
      <c r="AL504" s="190"/>
      <c r="AM504" s="190"/>
      <c r="AN504" s="190"/>
      <c r="AO504" s="190"/>
      <c r="AP504" s="190"/>
      <c r="AQ504" s="190"/>
      <c r="AR504" s="190"/>
      <c r="AS504" s="190"/>
      <c r="AT504" s="695"/>
      <c r="AU504" s="190"/>
      <c r="AV504" s="190"/>
      <c r="AW504" s="695"/>
      <c r="AX504" s="190"/>
      <c r="AY504" s="190"/>
      <c r="AZ504" s="190"/>
      <c r="BA504" s="190"/>
      <c r="BB504" s="190"/>
      <c r="BC504" s="190"/>
      <c r="BD504" s="190"/>
      <c r="BE504" s="190"/>
      <c r="BF504" s="190"/>
      <c r="BG504" s="190"/>
      <c r="BH504" s="190"/>
      <c r="BI504" s="190"/>
      <c r="BJ504" s="190"/>
      <c r="BK504" s="292"/>
      <c r="BL504" s="462"/>
      <c r="BM504" s="462"/>
      <c r="BN504" s="599"/>
      <c r="BO504" s="292"/>
      <c r="BP504" s="292"/>
      <c r="BQ504" s="292"/>
      <c r="BR504" s="292"/>
      <c r="BS504" s="292"/>
      <c r="BT504" s="292"/>
      <c r="BU504" s="292"/>
      <c r="BV504" s="368"/>
      <c r="BW504" s="368"/>
      <c r="BX504" s="292"/>
      <c r="BY504" s="292"/>
      <c r="BZ504" s="292"/>
    </row>
    <row r="505" spans="1:78" x14ac:dyDescent="0.25">
      <c r="P505" s="698"/>
      <c r="Q505" s="699"/>
      <c r="T505" s="700"/>
      <c r="AT505" s="698"/>
      <c r="AW505" s="698"/>
    </row>
    <row r="506" spans="1:78" x14ac:dyDescent="0.25">
      <c r="P506" s="698"/>
      <c r="Q506" s="699"/>
      <c r="T506" s="700"/>
      <c r="AT506" s="698"/>
      <c r="AW506" s="698"/>
    </row>
    <row r="507" spans="1:78" x14ac:dyDescent="0.25">
      <c r="P507" s="698"/>
      <c r="Q507" s="699"/>
      <c r="T507" s="700"/>
      <c r="AT507" s="698"/>
      <c r="AW507" s="698"/>
    </row>
  </sheetData>
  <sheetProtection algorithmName="SHA-512" hashValue="XQ0EfL/1fwEog+ui3HncpJLIYXVEcr3XGb2juVI8uofaVSD7Pto09uf26HDfGFnGpHGq7pEhYElkyGSdZ4WwfQ==" saltValue="7G0I4Wjw9gqrKWNxOJfA/g==" spinCount="100000" sheet="1" autoFilter="0"/>
  <autoFilter ref="A4:BQ214" xr:uid="{3DD3AF75-4F65-4A14-BE01-2B5E1E36AC8A}"/>
  <dataConsolidate/>
  <mergeCells count="800">
    <mergeCell ref="BI121:BI122"/>
    <mergeCell ref="BJ121:BJ122"/>
    <mergeCell ref="BK121:BK122"/>
    <mergeCell ref="BL121:BL122"/>
    <mergeCell ref="BN121:BN122"/>
    <mergeCell ref="AZ121:AZ122"/>
    <mergeCell ref="BA121:BA122"/>
    <mergeCell ref="BB121:BB122"/>
    <mergeCell ref="BC121:BC122"/>
    <mergeCell ref="BD121:BD122"/>
    <mergeCell ref="BE121:BE122"/>
    <mergeCell ref="BF121:BF122"/>
    <mergeCell ref="BG121:BG122"/>
    <mergeCell ref="BH121:BH122"/>
    <mergeCell ref="A121:A122"/>
    <mergeCell ref="O121:O122"/>
    <mergeCell ref="P121:P122"/>
    <mergeCell ref="AT121:AT122"/>
    <mergeCell ref="AU121:AU122"/>
    <mergeCell ref="AV121:AV122"/>
    <mergeCell ref="AW121:AW122"/>
    <mergeCell ref="AX121:AX122"/>
    <mergeCell ref="AY121:AY122"/>
    <mergeCell ref="G6:G133"/>
    <mergeCell ref="M47:M54"/>
    <mergeCell ref="AT91:AT92"/>
    <mergeCell ref="AT105:AT106"/>
    <mergeCell ref="AT103:AT104"/>
    <mergeCell ref="AT77:AT83"/>
    <mergeCell ref="AT107:AT108"/>
    <mergeCell ref="P128:P130"/>
    <mergeCell ref="P131:P133"/>
    <mergeCell ref="N97:N114"/>
    <mergeCell ref="AT131:AT133"/>
    <mergeCell ref="O94:O96"/>
    <mergeCell ref="P124:P127"/>
    <mergeCell ref="O124:O127"/>
    <mergeCell ref="O128:O130"/>
    <mergeCell ref="BH116:BH120"/>
    <mergeCell ref="BI116:BI120"/>
    <mergeCell ref="BJ116:BJ120"/>
    <mergeCell ref="AY131:AY133"/>
    <mergeCell ref="AZ131:AZ133"/>
    <mergeCell ref="BA131:BA133"/>
    <mergeCell ref="BB131:BB133"/>
    <mergeCell ref="BC131:BC133"/>
    <mergeCell ref="BD131:BD133"/>
    <mergeCell ref="BE131:BE133"/>
    <mergeCell ref="BF131:BF133"/>
    <mergeCell ref="BG131:BG133"/>
    <mergeCell ref="BH131:BH133"/>
    <mergeCell ref="BI131:BI133"/>
    <mergeCell ref="BJ131:BJ133"/>
    <mergeCell ref="AY116:AY120"/>
    <mergeCell ref="AZ116:AZ120"/>
    <mergeCell ref="BA116:BA120"/>
    <mergeCell ref="BB116:BB120"/>
    <mergeCell ref="BC116:BC120"/>
    <mergeCell ref="BD116:BD120"/>
    <mergeCell ref="BE116:BE120"/>
    <mergeCell ref="BF116:BF120"/>
    <mergeCell ref="BG116:BG120"/>
    <mergeCell ref="BJ107:BJ108"/>
    <mergeCell ref="BI113:BI114"/>
    <mergeCell ref="BJ113:BJ114"/>
    <mergeCell ref="AY111:AY112"/>
    <mergeCell ref="AZ111:AZ112"/>
    <mergeCell ref="BA111:BA112"/>
    <mergeCell ref="BB111:BB112"/>
    <mergeCell ref="BC111:BC112"/>
    <mergeCell ref="BD111:BD112"/>
    <mergeCell ref="BE111:BE112"/>
    <mergeCell ref="BF111:BF112"/>
    <mergeCell ref="BG111:BG112"/>
    <mergeCell ref="BH111:BH112"/>
    <mergeCell ref="BI111:BI112"/>
    <mergeCell ref="BJ111:BJ112"/>
    <mergeCell ref="AZ113:AZ114"/>
    <mergeCell ref="BA113:BA114"/>
    <mergeCell ref="BB113:BB114"/>
    <mergeCell ref="BC113:BC114"/>
    <mergeCell ref="BD113:BD114"/>
    <mergeCell ref="BE113:BE114"/>
    <mergeCell ref="BF113:BF114"/>
    <mergeCell ref="BG113:BG114"/>
    <mergeCell ref="BH113:BH114"/>
    <mergeCell ref="BG103:BG104"/>
    <mergeCell ref="BH109:BH110"/>
    <mergeCell ref="BI109:BI110"/>
    <mergeCell ref="BJ109:BJ110"/>
    <mergeCell ref="AY107:AY108"/>
    <mergeCell ref="AZ107:AZ108"/>
    <mergeCell ref="BA107:BA108"/>
    <mergeCell ref="BB107:BB108"/>
    <mergeCell ref="BC107:BC108"/>
    <mergeCell ref="BD107:BD108"/>
    <mergeCell ref="BE107:BE108"/>
    <mergeCell ref="BF107:BF108"/>
    <mergeCell ref="BG107:BG108"/>
    <mergeCell ref="AY109:AY110"/>
    <mergeCell ref="AZ109:AZ110"/>
    <mergeCell ref="BA109:BA110"/>
    <mergeCell ref="BB109:BB110"/>
    <mergeCell ref="BC109:BC110"/>
    <mergeCell ref="BD109:BD110"/>
    <mergeCell ref="BE109:BE110"/>
    <mergeCell ref="BF109:BF110"/>
    <mergeCell ref="BG109:BG110"/>
    <mergeCell ref="BH107:BH108"/>
    <mergeCell ref="BI107:BI108"/>
    <mergeCell ref="BH101:BH102"/>
    <mergeCell ref="BH103:BH104"/>
    <mergeCell ref="BI103:BI104"/>
    <mergeCell ref="BJ103:BJ104"/>
    <mergeCell ref="AY105:AY106"/>
    <mergeCell ref="AZ105:AZ106"/>
    <mergeCell ref="BA105:BA106"/>
    <mergeCell ref="BB105:BB106"/>
    <mergeCell ref="BC105:BC106"/>
    <mergeCell ref="BD105:BD106"/>
    <mergeCell ref="BE105:BE106"/>
    <mergeCell ref="BF105:BF106"/>
    <mergeCell ref="BG105:BG106"/>
    <mergeCell ref="BH105:BH106"/>
    <mergeCell ref="BI105:BI106"/>
    <mergeCell ref="BJ105:BJ106"/>
    <mergeCell ref="AY103:AY104"/>
    <mergeCell ref="AZ103:AZ104"/>
    <mergeCell ref="BA103:BA104"/>
    <mergeCell ref="BB103:BB104"/>
    <mergeCell ref="BC103:BC104"/>
    <mergeCell ref="BD103:BD104"/>
    <mergeCell ref="BE103:BE104"/>
    <mergeCell ref="BF103:BF104"/>
    <mergeCell ref="BE99:BE100"/>
    <mergeCell ref="BF99:BF100"/>
    <mergeCell ref="BG99:BG100"/>
    <mergeCell ref="AZ101:AZ102"/>
    <mergeCell ref="BA101:BA102"/>
    <mergeCell ref="BB101:BB102"/>
    <mergeCell ref="BC101:BC102"/>
    <mergeCell ref="BD101:BD102"/>
    <mergeCell ref="BE101:BE102"/>
    <mergeCell ref="BF101:BF102"/>
    <mergeCell ref="BG101:BG102"/>
    <mergeCell ref="AY97:AY98"/>
    <mergeCell ref="AZ97:AZ98"/>
    <mergeCell ref="BA97:BA98"/>
    <mergeCell ref="BB97:BB98"/>
    <mergeCell ref="BC97:BC98"/>
    <mergeCell ref="BD97:BD98"/>
    <mergeCell ref="AY99:AY100"/>
    <mergeCell ref="AZ99:AZ100"/>
    <mergeCell ref="BA99:BA100"/>
    <mergeCell ref="BB99:BB100"/>
    <mergeCell ref="BC99:BC100"/>
    <mergeCell ref="BD99:BD100"/>
    <mergeCell ref="BB94:BB96"/>
    <mergeCell ref="BC94:BC96"/>
    <mergeCell ref="BD94:BD96"/>
    <mergeCell ref="BE94:BE96"/>
    <mergeCell ref="BF94:BF96"/>
    <mergeCell ref="BG94:BG96"/>
    <mergeCell ref="BH94:BH96"/>
    <mergeCell ref="BI94:BI96"/>
    <mergeCell ref="BJ94:BJ96"/>
    <mergeCell ref="AY84:AY90"/>
    <mergeCell ref="AZ84:AZ90"/>
    <mergeCell ref="BA84:BA90"/>
    <mergeCell ref="BB84:BB90"/>
    <mergeCell ref="BC84:BC90"/>
    <mergeCell ref="BD84:BD90"/>
    <mergeCell ref="BE84:BE90"/>
    <mergeCell ref="BF84:BF90"/>
    <mergeCell ref="BG84:BG90"/>
    <mergeCell ref="BH70:BH76"/>
    <mergeCell ref="BI70:BI76"/>
    <mergeCell ref="BJ70:BJ76"/>
    <mergeCell ref="AY77:AY83"/>
    <mergeCell ref="AZ77:AZ83"/>
    <mergeCell ref="BA77:BA83"/>
    <mergeCell ref="BB77:BB83"/>
    <mergeCell ref="BC77:BC83"/>
    <mergeCell ref="BD77:BD83"/>
    <mergeCell ref="BE77:BE83"/>
    <mergeCell ref="BF77:BF83"/>
    <mergeCell ref="BG77:BG83"/>
    <mergeCell ref="BH77:BH83"/>
    <mergeCell ref="BI77:BI83"/>
    <mergeCell ref="BJ77:BJ83"/>
    <mergeCell ref="AY70:AY76"/>
    <mergeCell ref="AZ70:AZ76"/>
    <mergeCell ref="BA70:BA76"/>
    <mergeCell ref="BB70:BB76"/>
    <mergeCell ref="BC70:BC76"/>
    <mergeCell ref="BD70:BD76"/>
    <mergeCell ref="BE70:BE76"/>
    <mergeCell ref="BF70:BF76"/>
    <mergeCell ref="BG70:BG76"/>
    <mergeCell ref="BJ63:BJ69"/>
    <mergeCell ref="AY56:AY62"/>
    <mergeCell ref="AZ56:AZ62"/>
    <mergeCell ref="BA56:BA62"/>
    <mergeCell ref="BB56:BB62"/>
    <mergeCell ref="BC56:BC62"/>
    <mergeCell ref="BD56:BD62"/>
    <mergeCell ref="BE56:BE62"/>
    <mergeCell ref="BF56:BF62"/>
    <mergeCell ref="BG56:BG62"/>
    <mergeCell ref="BA63:BA69"/>
    <mergeCell ref="BB63:BB69"/>
    <mergeCell ref="BC63:BC69"/>
    <mergeCell ref="BD63:BD69"/>
    <mergeCell ref="BE63:BE69"/>
    <mergeCell ref="BF63:BF69"/>
    <mergeCell ref="BG63:BG69"/>
    <mergeCell ref="BH63:BH69"/>
    <mergeCell ref="BI63:BI69"/>
    <mergeCell ref="BH56:BH62"/>
    <mergeCell ref="BI56:BI62"/>
    <mergeCell ref="BJ56:BJ62"/>
    <mergeCell ref="AY63:AY69"/>
    <mergeCell ref="AZ63:AZ69"/>
    <mergeCell ref="BE13:BE16"/>
    <mergeCell ref="BH38:BH44"/>
    <mergeCell ref="BI38:BI44"/>
    <mergeCell ref="BJ38:BJ44"/>
    <mergeCell ref="AZ45:AZ46"/>
    <mergeCell ref="BA45:BA46"/>
    <mergeCell ref="BB45:BB46"/>
    <mergeCell ref="BC45:BC46"/>
    <mergeCell ref="BD45:BD46"/>
    <mergeCell ref="BE45:BE46"/>
    <mergeCell ref="BF45:BF46"/>
    <mergeCell ref="BG45:BG46"/>
    <mergeCell ref="BH45:BH46"/>
    <mergeCell ref="BI45:BI46"/>
    <mergeCell ref="BJ45:BJ46"/>
    <mergeCell ref="AZ38:AZ44"/>
    <mergeCell ref="BA38:BA44"/>
    <mergeCell ref="BB38:BB44"/>
    <mergeCell ref="BC38:BC44"/>
    <mergeCell ref="BD38:BD44"/>
    <mergeCell ref="BE38:BE44"/>
    <mergeCell ref="BF13:BF16"/>
    <mergeCell ref="BG13:BG16"/>
    <mergeCell ref="BH13:BH16"/>
    <mergeCell ref="G170:G172"/>
    <mergeCell ref="H170:H172"/>
    <mergeCell ref="K164:K165"/>
    <mergeCell ref="K196:K197"/>
    <mergeCell ref="K198:K199"/>
    <mergeCell ref="K177:K179"/>
    <mergeCell ref="J190:J193"/>
    <mergeCell ref="BJ13:BJ16"/>
    <mergeCell ref="AZ17:AZ23"/>
    <mergeCell ref="BA17:BA23"/>
    <mergeCell ref="BB17:BB23"/>
    <mergeCell ref="BC17:BC23"/>
    <mergeCell ref="BD17:BD23"/>
    <mergeCell ref="BE17:BE23"/>
    <mergeCell ref="BF17:BF23"/>
    <mergeCell ref="BG17:BG23"/>
    <mergeCell ref="BH17:BH23"/>
    <mergeCell ref="BI17:BI23"/>
    <mergeCell ref="BJ17:BJ23"/>
    <mergeCell ref="AZ13:AZ16"/>
    <mergeCell ref="BA13:BA16"/>
    <mergeCell ref="BB13:BB16"/>
    <mergeCell ref="BC13:BC16"/>
    <mergeCell ref="BD13:BD16"/>
    <mergeCell ref="I164:I165"/>
    <mergeCell ref="I177:I179"/>
    <mergeCell ref="J177:J179"/>
    <mergeCell ref="K190:K193"/>
    <mergeCell ref="I161:I162"/>
    <mergeCell ref="J161:J162"/>
    <mergeCell ref="K161:K162"/>
    <mergeCell ref="K150:K152"/>
    <mergeCell ref="I202:I214"/>
    <mergeCell ref="I156:I157"/>
    <mergeCell ref="K173:K174"/>
    <mergeCell ref="J175:J176"/>
    <mergeCell ref="K175:K176"/>
    <mergeCell ref="J156:J157"/>
    <mergeCell ref="J168:J169"/>
    <mergeCell ref="J194:J200"/>
    <mergeCell ref="A1:BN1"/>
    <mergeCell ref="P183:P193"/>
    <mergeCell ref="O183:O193"/>
    <mergeCell ref="N183:N193"/>
    <mergeCell ref="M183:M193"/>
    <mergeCell ref="N140:N165"/>
    <mergeCell ref="M140:M165"/>
    <mergeCell ref="K144:K146"/>
    <mergeCell ref="P175:P176"/>
    <mergeCell ref="O173:O174"/>
    <mergeCell ref="N116:N120"/>
    <mergeCell ref="BN156:BN157"/>
    <mergeCell ref="BL164:BL165"/>
    <mergeCell ref="BN164:BN165"/>
    <mergeCell ref="BN135:BN137"/>
    <mergeCell ref="BK135:BK137"/>
    <mergeCell ref="BL135:BL137"/>
    <mergeCell ref="AT45:AT46"/>
    <mergeCell ref="AW45:AW46"/>
    <mergeCell ref="BN45:BN46"/>
    <mergeCell ref="BL6:BL46"/>
    <mergeCell ref="BH6:BH12"/>
    <mergeCell ref="BI6:BI12"/>
    <mergeCell ref="BJ6:BJ12"/>
    <mergeCell ref="A45:A46"/>
    <mergeCell ref="N194:N195"/>
    <mergeCell ref="M194:M200"/>
    <mergeCell ref="I140:I143"/>
    <mergeCell ref="I183:I193"/>
    <mergeCell ref="I194:I200"/>
    <mergeCell ref="J164:J165"/>
    <mergeCell ref="M170:M172"/>
    <mergeCell ref="I168:I169"/>
    <mergeCell ref="K168:K169"/>
    <mergeCell ref="N175:N176"/>
    <mergeCell ref="M168:M169"/>
    <mergeCell ref="I170:I172"/>
    <mergeCell ref="J170:J172"/>
    <mergeCell ref="J183:J189"/>
    <mergeCell ref="K183:K189"/>
    <mergeCell ref="K194:K195"/>
    <mergeCell ref="I175:I176"/>
    <mergeCell ref="F135:F214"/>
    <mergeCell ref="G173:G214"/>
    <mergeCell ref="H173:H214"/>
    <mergeCell ref="I180:I182"/>
    <mergeCell ref="J180:J182"/>
    <mergeCell ref="K180:K182"/>
    <mergeCell ref="P147:P149"/>
    <mergeCell ref="O135:O137"/>
    <mergeCell ref="P140:P143"/>
    <mergeCell ref="O196:O197"/>
    <mergeCell ref="AY101:AY102"/>
    <mergeCell ref="P156:P157"/>
    <mergeCell ref="O164:O165"/>
    <mergeCell ref="O161:O162"/>
    <mergeCell ref="P164:P165"/>
    <mergeCell ref="P161:P162"/>
    <mergeCell ref="O158:O160"/>
    <mergeCell ref="P168:P169"/>
    <mergeCell ref="O168:O169"/>
    <mergeCell ref="O170:O172"/>
    <mergeCell ref="AV131:AV133"/>
    <mergeCell ref="AW131:AW133"/>
    <mergeCell ref="AY113:AY114"/>
    <mergeCell ref="AW111:AW112"/>
    <mergeCell ref="AX109:AX110"/>
    <mergeCell ref="AV109:AV110"/>
    <mergeCell ref="AU103:AU104"/>
    <mergeCell ref="AU105:AU106"/>
    <mergeCell ref="AU113:AU114"/>
    <mergeCell ref="AV113:AV114"/>
    <mergeCell ref="O207:O214"/>
    <mergeCell ref="P207:P214"/>
    <mergeCell ref="O202:O206"/>
    <mergeCell ref="P202:P206"/>
    <mergeCell ref="O175:O176"/>
    <mergeCell ref="O180:O182"/>
    <mergeCell ref="J207:J214"/>
    <mergeCell ref="K207:K214"/>
    <mergeCell ref="K202:K206"/>
    <mergeCell ref="P198:P199"/>
    <mergeCell ref="O198:O199"/>
    <mergeCell ref="P180:P182"/>
    <mergeCell ref="O177:O179"/>
    <mergeCell ref="P194:P195"/>
    <mergeCell ref="O194:O195"/>
    <mergeCell ref="P196:P197"/>
    <mergeCell ref="P177:P179"/>
    <mergeCell ref="M175:M176"/>
    <mergeCell ref="M177:M179"/>
    <mergeCell ref="L139:L214"/>
    <mergeCell ref="P150:P152"/>
    <mergeCell ref="O156:O157"/>
    <mergeCell ref="O150:O152"/>
    <mergeCell ref="P158:P160"/>
    <mergeCell ref="N196:N197"/>
    <mergeCell ref="K156:K157"/>
    <mergeCell ref="N170:N172"/>
    <mergeCell ref="J140:J152"/>
    <mergeCell ref="N168:N169"/>
    <mergeCell ref="J202:J206"/>
    <mergeCell ref="K140:K143"/>
    <mergeCell ref="M202:M214"/>
    <mergeCell ref="N202:N206"/>
    <mergeCell ref="N207:N214"/>
    <mergeCell ref="M180:M182"/>
    <mergeCell ref="N180:N182"/>
    <mergeCell ref="J158:J160"/>
    <mergeCell ref="N198:N199"/>
    <mergeCell ref="K170:K172"/>
    <mergeCell ref="K158:K160"/>
    <mergeCell ref="N177:N179"/>
    <mergeCell ref="M173:M174"/>
    <mergeCell ref="J173:J174"/>
    <mergeCell ref="N173:N174"/>
    <mergeCell ref="BL161:BL162"/>
    <mergeCell ref="BN111:BN112"/>
    <mergeCell ref="BN161:BN162"/>
    <mergeCell ref="BK124:BK130"/>
    <mergeCell ref="BL124:BL130"/>
    <mergeCell ref="BN124:BN130"/>
    <mergeCell ref="BK113:BK114"/>
    <mergeCell ref="BN113:BN114"/>
    <mergeCell ref="BK161:BK162"/>
    <mergeCell ref="BK156:BK157"/>
    <mergeCell ref="BN150:BN152"/>
    <mergeCell ref="BL150:BL152"/>
    <mergeCell ref="BN70:BN76"/>
    <mergeCell ref="BN77:BN83"/>
    <mergeCell ref="BK77:BK83"/>
    <mergeCell ref="BK70:BK76"/>
    <mergeCell ref="BL56:BL96"/>
    <mergeCell ref="BN91:BN92"/>
    <mergeCell ref="BK84:BK90"/>
    <mergeCell ref="BK91:BK92"/>
    <mergeCell ref="BN116:BN120"/>
    <mergeCell ref="BK107:BK108"/>
    <mergeCell ref="BK116:BK120"/>
    <mergeCell ref="BL116:BL120"/>
    <mergeCell ref="BN101:BN102"/>
    <mergeCell ref="BN103:BN104"/>
    <mergeCell ref="BK109:BK110"/>
    <mergeCell ref="BK99:BK100"/>
    <mergeCell ref="BK101:BK102"/>
    <mergeCell ref="BK103:BK104"/>
    <mergeCell ref="BK105:BK106"/>
    <mergeCell ref="BK94:BK96"/>
    <mergeCell ref="BN109:BN110"/>
    <mergeCell ref="BK111:BK112"/>
    <mergeCell ref="BK97:BK98"/>
    <mergeCell ref="BN107:BN108"/>
    <mergeCell ref="A131:A133"/>
    <mergeCell ref="BN170:BN172"/>
    <mergeCell ref="BK131:BK133"/>
    <mergeCell ref="BL131:BL133"/>
    <mergeCell ref="BL168:BL169"/>
    <mergeCell ref="BK164:BK165"/>
    <mergeCell ref="BK150:BK152"/>
    <mergeCell ref="BK140:BK143"/>
    <mergeCell ref="BL140:BL143"/>
    <mergeCell ref="BN140:BN143"/>
    <mergeCell ref="BM168:BM214"/>
    <mergeCell ref="BL156:BL157"/>
    <mergeCell ref="BK158:BK160"/>
    <mergeCell ref="BL158:BL160"/>
    <mergeCell ref="BM140:BM166"/>
    <mergeCell ref="BN131:BN133"/>
    <mergeCell ref="BN158:BN160"/>
    <mergeCell ref="BN187:BN188"/>
    <mergeCell ref="BK168:BK169"/>
    <mergeCell ref="BK175:BK176"/>
    <mergeCell ref="BN175:BN176"/>
    <mergeCell ref="BN168:BN169"/>
    <mergeCell ref="AX131:AX133"/>
    <mergeCell ref="AU131:AU133"/>
    <mergeCell ref="AT113:AT114"/>
    <mergeCell ref="O109:O110"/>
    <mergeCell ref="O105:O106"/>
    <mergeCell ref="O97:O98"/>
    <mergeCell ref="M6:M46"/>
    <mergeCell ref="AT56:AT62"/>
    <mergeCell ref="AT84:AT90"/>
    <mergeCell ref="AT63:AT69"/>
    <mergeCell ref="P77:P83"/>
    <mergeCell ref="O70:O76"/>
    <mergeCell ref="P56:P62"/>
    <mergeCell ref="P63:P69"/>
    <mergeCell ref="AT109:AT110"/>
    <mergeCell ref="H6:H133"/>
    <mergeCell ref="P116:P120"/>
    <mergeCell ref="P109:P110"/>
    <mergeCell ref="M77:M92"/>
    <mergeCell ref="P94:P96"/>
    <mergeCell ref="P91:P92"/>
    <mergeCell ref="P31:P37"/>
    <mergeCell ref="P45:P46"/>
    <mergeCell ref="P38:P44"/>
    <mergeCell ref="O63:O69"/>
    <mergeCell ref="P6:P12"/>
    <mergeCell ref="P24:P30"/>
    <mergeCell ref="O38:O44"/>
    <mergeCell ref="N47:N54"/>
    <mergeCell ref="P103:P104"/>
    <mergeCell ref="P105:P106"/>
    <mergeCell ref="P113:P114"/>
    <mergeCell ref="O131:O133"/>
    <mergeCell ref="O113:O114"/>
    <mergeCell ref="O116:O120"/>
    <mergeCell ref="L47:L54"/>
    <mergeCell ref="O45:O46"/>
    <mergeCell ref="O107:O108"/>
    <mergeCell ref="O77:O83"/>
    <mergeCell ref="M135:M137"/>
    <mergeCell ref="L135:L137"/>
    <mergeCell ref="J135:J137"/>
    <mergeCell ref="M116:M120"/>
    <mergeCell ref="J153:J155"/>
    <mergeCell ref="N135:N137"/>
    <mergeCell ref="I158:I160"/>
    <mergeCell ref="J124:J133"/>
    <mergeCell ref="M124:M133"/>
    <mergeCell ref="N124:N127"/>
    <mergeCell ref="N131:N133"/>
    <mergeCell ref="L97:L133"/>
    <mergeCell ref="I144:I152"/>
    <mergeCell ref="K147:K149"/>
    <mergeCell ref="J6:J120"/>
    <mergeCell ref="A116:A120"/>
    <mergeCell ref="K135:K137"/>
    <mergeCell ref="N128:N130"/>
    <mergeCell ref="I153:I155"/>
    <mergeCell ref="B6:B214"/>
    <mergeCell ref="N56:N92"/>
    <mergeCell ref="A105:A106"/>
    <mergeCell ref="A6:A12"/>
    <mergeCell ref="F6:F133"/>
    <mergeCell ref="A94:A96"/>
    <mergeCell ref="A56:A62"/>
    <mergeCell ref="A84:A90"/>
    <mergeCell ref="A91:A92"/>
    <mergeCell ref="A38:A44"/>
    <mergeCell ref="I173:I174"/>
    <mergeCell ref="G135:G169"/>
    <mergeCell ref="H135:H169"/>
    <mergeCell ref="C6:C214"/>
    <mergeCell ref="A109:A110"/>
    <mergeCell ref="A17:A23"/>
    <mergeCell ref="I135:I137"/>
    <mergeCell ref="A111:A112"/>
    <mergeCell ref="A107:A108"/>
    <mergeCell ref="A77:A83"/>
    <mergeCell ref="L6:L46"/>
    <mergeCell ref="N6:N46"/>
    <mergeCell ref="M93:M96"/>
    <mergeCell ref="P107:P108"/>
    <mergeCell ref="O56:O62"/>
    <mergeCell ref="AT94:AT96"/>
    <mergeCell ref="AU13:AU16"/>
    <mergeCell ref="AU24:AU30"/>
    <mergeCell ref="AT31:AT37"/>
    <mergeCell ref="AU31:AU37"/>
    <mergeCell ref="AT6:AT12"/>
    <mergeCell ref="AU38:AU44"/>
    <mergeCell ref="AT17:AT23"/>
    <mergeCell ref="AT13:AT16"/>
    <mergeCell ref="O31:O37"/>
    <mergeCell ref="O91:O92"/>
    <mergeCell ref="AT101:AT102"/>
    <mergeCell ref="AT97:AT98"/>
    <mergeCell ref="O103:O104"/>
    <mergeCell ref="AT99:AT100"/>
    <mergeCell ref="A24:A30"/>
    <mergeCell ref="A13:A16"/>
    <mergeCell ref="D6:D214"/>
    <mergeCell ref="E6:E214"/>
    <mergeCell ref="P17:P23"/>
    <mergeCell ref="O17:O23"/>
    <mergeCell ref="P13:P16"/>
    <mergeCell ref="P70:P76"/>
    <mergeCell ref="AU70:AU76"/>
    <mergeCell ref="AU45:AU46"/>
    <mergeCell ref="AT111:AT112"/>
    <mergeCell ref="AT116:AT120"/>
    <mergeCell ref="AU94:AU96"/>
    <mergeCell ref="AT70:AT76"/>
    <mergeCell ref="N93:N96"/>
    <mergeCell ref="M97:M114"/>
    <mergeCell ref="P97:P98"/>
    <mergeCell ref="L56:L96"/>
    <mergeCell ref="M56:M62"/>
    <mergeCell ref="A113:A114"/>
    <mergeCell ref="A63:A69"/>
    <mergeCell ref="A70:A76"/>
    <mergeCell ref="A31:A37"/>
    <mergeCell ref="A103:A104"/>
    <mergeCell ref="A99:A100"/>
    <mergeCell ref="A97:A98"/>
    <mergeCell ref="A101:A102"/>
    <mergeCell ref="BO3:BZ3"/>
    <mergeCell ref="BK17:BK23"/>
    <mergeCell ref="BN6:BN12"/>
    <mergeCell ref="AV6:AV12"/>
    <mergeCell ref="AX38:AX44"/>
    <mergeCell ref="AV13:AV16"/>
    <mergeCell ref="AW6:AW12"/>
    <mergeCell ref="AV17:AV23"/>
    <mergeCell ref="AW17:AW23"/>
    <mergeCell ref="AW38:AW44"/>
    <mergeCell ref="AX6:AX12"/>
    <mergeCell ref="AX17:AX23"/>
    <mergeCell ref="AW24:AW30"/>
    <mergeCell ref="AV31:AV37"/>
    <mergeCell ref="AV38:AV44"/>
    <mergeCell ref="AW31:AW37"/>
    <mergeCell ref="AW13:AW16"/>
    <mergeCell ref="AY38:AY44"/>
    <mergeCell ref="BN17:BN23"/>
    <mergeCell ref="AX13:AX16"/>
    <mergeCell ref="AX31:AX37"/>
    <mergeCell ref="AY13:AY16"/>
    <mergeCell ref="AY17:AY23"/>
    <mergeCell ref="AY24:AY30"/>
    <mergeCell ref="AU77:AU83"/>
    <mergeCell ref="AU56:AU62"/>
    <mergeCell ref="AU63:AU69"/>
    <mergeCell ref="BN63:BN69"/>
    <mergeCell ref="BN56:BN62"/>
    <mergeCell ref="BK56:BK62"/>
    <mergeCell ref="BK63:BK69"/>
    <mergeCell ref="BM6:BM133"/>
    <mergeCell ref="BL97:BL114"/>
    <mergeCell ref="BN13:BN16"/>
    <mergeCell ref="BN38:BN44"/>
    <mergeCell ref="BN24:BN30"/>
    <mergeCell ref="BN31:BN37"/>
    <mergeCell ref="BN84:BN90"/>
    <mergeCell ref="BN94:BN96"/>
    <mergeCell ref="BN97:BN98"/>
    <mergeCell ref="BK6:BK12"/>
    <mergeCell ref="AV24:AV30"/>
    <mergeCell ref="BK24:BK30"/>
    <mergeCell ref="AX24:AX30"/>
    <mergeCell ref="AY31:AY37"/>
    <mergeCell ref="AY6:AY12"/>
    <mergeCell ref="AZ6:AZ12"/>
    <mergeCell ref="BA6:BA12"/>
    <mergeCell ref="BB6:BB12"/>
    <mergeCell ref="BC6:BC12"/>
    <mergeCell ref="BD6:BD12"/>
    <mergeCell ref="BE6:BE12"/>
    <mergeCell ref="BF6:BF12"/>
    <mergeCell ref="BG6:BG12"/>
    <mergeCell ref="BI13:BI16"/>
    <mergeCell ref="AU6:AU12"/>
    <mergeCell ref="AU17:AU23"/>
    <mergeCell ref="BK38:BK44"/>
    <mergeCell ref="BK31:BK37"/>
    <mergeCell ref="BK13:BK16"/>
    <mergeCell ref="B3:E3"/>
    <mergeCell ref="I6:I133"/>
    <mergeCell ref="K6:K133"/>
    <mergeCell ref="AT38:AT44"/>
    <mergeCell ref="F3:H3"/>
    <mergeCell ref="I3:K3"/>
    <mergeCell ref="O101:O102"/>
    <mergeCell ref="P84:P90"/>
    <mergeCell ref="O84:O90"/>
    <mergeCell ref="M63:M76"/>
    <mergeCell ref="P99:P100"/>
    <mergeCell ref="P101:P102"/>
    <mergeCell ref="O99:O100"/>
    <mergeCell ref="P111:P112"/>
    <mergeCell ref="O111:O112"/>
    <mergeCell ref="O6:O12"/>
    <mergeCell ref="O24:O30"/>
    <mergeCell ref="AT24:AT30"/>
    <mergeCell ref="BK45:BK46"/>
    <mergeCell ref="BG24:BG30"/>
    <mergeCell ref="BH24:BH30"/>
    <mergeCell ref="BI24:BI30"/>
    <mergeCell ref="BJ24:BJ30"/>
    <mergeCell ref="AZ31:AZ37"/>
    <mergeCell ref="BA31:BA37"/>
    <mergeCell ref="BB31:BB37"/>
    <mergeCell ref="BC31:BC37"/>
    <mergeCell ref="BD31:BD37"/>
    <mergeCell ref="BE31:BE37"/>
    <mergeCell ref="BF31:BF37"/>
    <mergeCell ref="BG31:BG37"/>
    <mergeCell ref="BH31:BH37"/>
    <mergeCell ref="BI31:BI37"/>
    <mergeCell ref="BJ31:BJ37"/>
    <mergeCell ref="AZ24:AZ30"/>
    <mergeCell ref="BA24:BA30"/>
    <mergeCell ref="BB24:BB30"/>
    <mergeCell ref="BC24:BC30"/>
    <mergeCell ref="BD24:BD30"/>
    <mergeCell ref="BE24:BE30"/>
    <mergeCell ref="BF38:BF44"/>
    <mergeCell ref="BG38:BG44"/>
    <mergeCell ref="AY45:AY46"/>
    <mergeCell ref="BF24:BF30"/>
    <mergeCell ref="AV56:AV62"/>
    <mergeCell ref="AW56:AW62"/>
    <mergeCell ref="AX77:AX83"/>
    <mergeCell ref="AV70:AV76"/>
    <mergeCell ref="AX45:AX46"/>
    <mergeCell ref="AV45:AV46"/>
    <mergeCell ref="AW63:AW69"/>
    <mergeCell ref="AX56:AX62"/>
    <mergeCell ref="AX70:AX76"/>
    <mergeCell ref="AX63:AX69"/>
    <mergeCell ref="AW70:AW76"/>
    <mergeCell ref="AV63:AV69"/>
    <mergeCell ref="AV77:AV83"/>
    <mergeCell ref="AW77:AW83"/>
    <mergeCell ref="AV84:AV90"/>
    <mergeCell ref="AW84:AW90"/>
    <mergeCell ref="AX84:AX90"/>
    <mergeCell ref="BN99:BN100"/>
    <mergeCell ref="AW94:AW96"/>
    <mergeCell ref="BH99:BH100"/>
    <mergeCell ref="BI99:BI100"/>
    <mergeCell ref="BJ99:BJ100"/>
    <mergeCell ref="AV107:AV108"/>
    <mergeCell ref="BI101:BI102"/>
    <mergeCell ref="BJ101:BJ102"/>
    <mergeCell ref="BH84:BH90"/>
    <mergeCell ref="BI84:BI90"/>
    <mergeCell ref="BJ84:BJ90"/>
    <mergeCell ref="AY91:AY92"/>
    <mergeCell ref="AZ91:AZ92"/>
    <mergeCell ref="BA91:BA92"/>
    <mergeCell ref="AV103:AV104"/>
    <mergeCell ref="BB91:BB92"/>
    <mergeCell ref="BC91:BC92"/>
    <mergeCell ref="BD91:BD92"/>
    <mergeCell ref="BE91:BE92"/>
    <mergeCell ref="BF91:BF92"/>
    <mergeCell ref="BG91:BG92"/>
    <mergeCell ref="AU109:AU110"/>
    <mergeCell ref="AU91:AU92"/>
    <mergeCell ref="AU107:AU108"/>
    <mergeCell ref="AU111:AU112"/>
    <mergeCell ref="AV111:AV112"/>
    <mergeCell ref="AX111:AX112"/>
    <mergeCell ref="BN105:BN106"/>
    <mergeCell ref="AW105:AW106"/>
    <mergeCell ref="AW107:AW108"/>
    <mergeCell ref="AW99:AW100"/>
    <mergeCell ref="AX99:AX100"/>
    <mergeCell ref="AX94:AX96"/>
    <mergeCell ref="BH91:BH92"/>
    <mergeCell ref="BI91:BI92"/>
    <mergeCell ref="BJ91:BJ92"/>
    <mergeCell ref="BE97:BE98"/>
    <mergeCell ref="BF97:BF98"/>
    <mergeCell ref="BG97:BG98"/>
    <mergeCell ref="BH97:BH98"/>
    <mergeCell ref="BI97:BI98"/>
    <mergeCell ref="BJ97:BJ98"/>
    <mergeCell ref="AY94:AY96"/>
    <mergeCell ref="AZ94:AZ96"/>
    <mergeCell ref="BA94:BA96"/>
    <mergeCell ref="AW113:AW114"/>
    <mergeCell ref="AW116:AW120"/>
    <mergeCell ref="B2:BN2"/>
    <mergeCell ref="O147:O149"/>
    <mergeCell ref="BL147:BL149"/>
    <mergeCell ref="BN147:BN149"/>
    <mergeCell ref="BK147:BK149"/>
    <mergeCell ref="O140:O143"/>
    <mergeCell ref="O13:O16"/>
    <mergeCell ref="AU101:AU102"/>
    <mergeCell ref="AW101:AW102"/>
    <mergeCell ref="AX101:AX102"/>
    <mergeCell ref="AV91:AV92"/>
    <mergeCell ref="AV97:AV98"/>
    <mergeCell ref="AV94:AV96"/>
    <mergeCell ref="AW91:AW92"/>
    <mergeCell ref="AV101:AV102"/>
    <mergeCell ref="AX97:AX98"/>
    <mergeCell ref="AW97:AW98"/>
    <mergeCell ref="AU99:AU100"/>
    <mergeCell ref="AW103:AW104"/>
    <mergeCell ref="AV105:AV106"/>
    <mergeCell ref="AX91:AX92"/>
    <mergeCell ref="AU84:AU90"/>
    <mergeCell ref="BK170:BK172"/>
    <mergeCell ref="BL170:BL172"/>
    <mergeCell ref="AV99:AV100"/>
    <mergeCell ref="AU97:AU98"/>
    <mergeCell ref="BK196:BK197"/>
    <mergeCell ref="BL196:BL197"/>
    <mergeCell ref="AT194:AT195"/>
    <mergeCell ref="AU194:AU195"/>
    <mergeCell ref="AV194:AV195"/>
    <mergeCell ref="AW194:AW195"/>
    <mergeCell ref="BK194:BK195"/>
    <mergeCell ref="BL194:BL195"/>
    <mergeCell ref="AU196:AU197"/>
    <mergeCell ref="AV196:AV197"/>
    <mergeCell ref="AT196:AT197"/>
    <mergeCell ref="AW196:AW197"/>
    <mergeCell ref="AX116:AX120"/>
    <mergeCell ref="AX113:AX114"/>
    <mergeCell ref="AX103:AX104"/>
    <mergeCell ref="AX105:AX106"/>
    <mergeCell ref="AX107:AX108"/>
    <mergeCell ref="AW109:AW110"/>
    <mergeCell ref="AU116:AU120"/>
    <mergeCell ref="AV116:AV120"/>
  </mergeCells>
  <phoneticPr fontId="31" type="noConversion"/>
  <conditionalFormatting sqref="AH116:AI116 AH6:AI6 AH13:AI13 AH20:AI23 AX6:BJ6 AX13:BJ13 AX170:BJ179 AH168:AH169 AX168:AX169 AZ168:BJ169 AH56:AI61 AH170:AI200 AH201:AS201 AH53:AI54 AJ6:AS54 AY170:BJ186 AX183:BJ201 AJ198:AK199 AX124:BJ131">
    <cfRule type="containsText" dxfId="1431" priority="5878" operator="containsText" text="NO INICIADO">
      <formula>NOT(ISERROR(SEARCH("NO INICIADO",AH6)))</formula>
    </cfRule>
    <cfRule type="containsText" dxfId="1430" priority="5879" operator="containsText" text="NO INICIADO">
      <formula>NOT(ISERROR(SEARCH("NO INICIADO",AH6)))</formula>
    </cfRule>
    <cfRule type="containsText" dxfId="1429" priority="5880" operator="containsText" text="CUMPLIDO">
      <formula>NOT(ISERROR(SEARCH("CUMPLIDO",AH6)))</formula>
    </cfRule>
    <cfRule type="containsText" dxfId="1428" priority="5881" operator="containsText" text="EN PROCESO">
      <formula>NOT(ISERROR(SEARCH("EN PROCESO",AH6)))</formula>
    </cfRule>
  </conditionalFormatting>
  <conditionalFormatting sqref="AH116:AI116 AH6:AI6 AH13:AI13 AH20:AI23 AX6:BJ6 AX13:BJ13 AX170:BJ179 AH168:AH169 AX168:AX169 AZ168:BJ169 AH56:AI61 AH170:AI200 AH201:AS201 AH53:AI54 AJ6:AS54 AY170:BJ186 AX183:BJ201 AJ198:AK199 AX124:BJ131">
    <cfRule type="containsText" dxfId="1427" priority="5882" operator="containsText" text="VENCIDO">
      <formula>NOT(ISERROR(SEARCH("VENCIDO",AH6)))</formula>
    </cfRule>
    <cfRule type="containsText" dxfId="1426" priority="5883" operator="containsText" text="CUMPLIDO">
      <formula>NOT(ISERROR(SEARCH("CUMPLIDO",AH6)))</formula>
    </cfRule>
    <cfRule type="containsText" dxfId="1425" priority="5884" operator="containsText" text="EN PROCESO">
      <formula>NOT(ISERROR(SEARCH("EN PROCESO",AH6)))</formula>
    </cfRule>
  </conditionalFormatting>
  <conditionalFormatting sqref="AP4">
    <cfRule type="containsText" dxfId="1424" priority="4456" operator="containsText" text="ACTIVIDAD PERMANENTE">
      <formula>NOT(ISERROR(SEARCH("ACTIVIDAD PERMANENTE",AP4)))</formula>
    </cfRule>
  </conditionalFormatting>
  <conditionalFormatting sqref="AH116:AI116 AH6:AI6 AH13:AI13 AH20:AI23 BK140 BL147 BK144:BK147 BK150:BL150 BK153:BL156 BK158:BL158 BK161:BL161 BK173:BK175 BK163:BK164 BN150 BN147 BN164 BN166 AX6:BJ6 AX13:BJ13 BK177:BK194 BK196 BK198:BK200 AX201:BK214 AH168:AH169 AX168:AX169 AZ168:BJ169 AH56:AI61 AH170:AI200 AH201:AS201 AH53:AI54 AJ6:AS54 AX170:BJ200 AJ198:AK199 AX124:BJ131">
    <cfRule type="containsText" dxfId="1423" priority="4286" operator="containsText" text="ACTIVIDAD APLAZADA">
      <formula>NOT(ISERROR(SEARCH("ACTIVIDAD APLAZADA",AH6)))</formula>
    </cfRule>
    <cfRule type="containsText" dxfId="1422" priority="4287" operator="containsText" text="ACTIVIDAD PERMANENTE">
      <formula>NOT(ISERROR(SEARCH("ACTIVIDAD PERMANENTE",AH6)))</formula>
    </cfRule>
  </conditionalFormatting>
  <conditionalFormatting sqref="AX56:BJ56 AX116:BJ116">
    <cfRule type="containsText" dxfId="1421" priority="4143" operator="containsText" text="NO INICIADO">
      <formula>NOT(ISERROR(SEARCH("NO INICIADO",AX56)))</formula>
    </cfRule>
    <cfRule type="containsText" dxfId="1420" priority="4144" operator="containsText" text="NO INICIADO">
      <formula>NOT(ISERROR(SEARCH("NO INICIADO",AX56)))</formula>
    </cfRule>
    <cfRule type="containsText" dxfId="1419" priority="4145" operator="containsText" text="CUMPLIDO">
      <formula>NOT(ISERROR(SEARCH("CUMPLIDO",AX56)))</formula>
    </cfRule>
    <cfRule type="containsText" dxfId="1418" priority="4146" operator="containsText" text="EN PROCESO">
      <formula>NOT(ISERROR(SEARCH("EN PROCESO",AX56)))</formula>
    </cfRule>
  </conditionalFormatting>
  <conditionalFormatting sqref="AX56:BJ56 AX116:BJ116">
    <cfRule type="containsText" dxfId="1417" priority="4147" operator="containsText" text="VENCIDO">
      <formula>NOT(ISERROR(SEARCH("VENCIDO",AX56)))</formula>
    </cfRule>
    <cfRule type="containsText" dxfId="1416" priority="4148" operator="containsText" text="CUMPLIDO">
      <formula>NOT(ISERROR(SEARCH("CUMPLIDO",AX56)))</formula>
    </cfRule>
    <cfRule type="containsText" dxfId="1415" priority="4149" operator="containsText" text="EN PROCESO">
      <formula>NOT(ISERROR(SEARCH("EN PROCESO",AX56)))</formula>
    </cfRule>
  </conditionalFormatting>
  <conditionalFormatting sqref="AX56:BJ56 AX116:BJ116">
    <cfRule type="containsText" dxfId="1414" priority="4141" operator="containsText" text="ACTIVIDAD APLAZADA">
      <formula>NOT(ISERROR(SEARCH("ACTIVIDAD APLAZADA",AX56)))</formula>
    </cfRule>
    <cfRule type="containsText" dxfId="1413" priority="4142" operator="containsText" text="ACTIVIDAD PERMANENTE">
      <formula>NOT(ISERROR(SEARCH("ACTIVIDAD PERMANENTE",AX56)))</formula>
    </cfRule>
  </conditionalFormatting>
  <conditionalFormatting sqref="AH7">
    <cfRule type="containsText" dxfId="1412" priority="3751" operator="containsText" text="NO INICIADO">
      <formula>NOT(ISERROR(SEARCH("NO INICIADO",AH7)))</formula>
    </cfRule>
    <cfRule type="containsText" dxfId="1411" priority="3752" operator="containsText" text="NO INICIADO">
      <formula>NOT(ISERROR(SEARCH("NO INICIADO",AH7)))</formula>
    </cfRule>
    <cfRule type="containsText" dxfId="1410" priority="3753" operator="containsText" text="CUMPLIDO">
      <formula>NOT(ISERROR(SEARCH("CUMPLIDO",AH7)))</formula>
    </cfRule>
    <cfRule type="containsText" dxfId="1409" priority="3754" operator="containsText" text="EN PROCESO">
      <formula>NOT(ISERROR(SEARCH("EN PROCESO",AH7)))</formula>
    </cfRule>
  </conditionalFormatting>
  <conditionalFormatting sqref="AH7">
    <cfRule type="containsText" dxfId="1408" priority="3755" operator="containsText" text="VENCIDO">
      <formula>NOT(ISERROR(SEARCH("VENCIDO",AH7)))</formula>
    </cfRule>
    <cfRule type="containsText" dxfId="1407" priority="3756" operator="containsText" text="CUMPLIDO">
      <formula>NOT(ISERROR(SEARCH("CUMPLIDO",AH7)))</formula>
    </cfRule>
    <cfRule type="containsText" dxfId="1406" priority="3757" operator="containsText" text="EN PROCESO">
      <formula>NOT(ISERROR(SEARCH("EN PROCESO",AH7)))</formula>
    </cfRule>
  </conditionalFormatting>
  <conditionalFormatting sqref="AH7">
    <cfRule type="containsText" dxfId="1405" priority="3749" operator="containsText" text="ACTIVIDAD APLAZADA">
      <formula>NOT(ISERROR(SEARCH("ACTIVIDAD APLAZADA",AH7)))</formula>
    </cfRule>
    <cfRule type="containsText" dxfId="1404" priority="3750" operator="containsText" text="ACTIVIDAD PERMANENTE">
      <formula>NOT(ISERROR(SEARCH("ACTIVIDAD PERMANENTE",AH7)))</formula>
    </cfRule>
  </conditionalFormatting>
  <conditionalFormatting sqref="AH8">
    <cfRule type="containsText" dxfId="1403" priority="3720" operator="containsText" text="NO INICIADO">
      <formula>NOT(ISERROR(SEARCH("NO INICIADO",AH8)))</formula>
    </cfRule>
    <cfRule type="containsText" dxfId="1402" priority="3721" operator="containsText" text="NO INICIADO">
      <formula>NOT(ISERROR(SEARCH("NO INICIADO",AH8)))</formula>
    </cfRule>
    <cfRule type="containsText" dxfId="1401" priority="3722" operator="containsText" text="CUMPLIDO">
      <formula>NOT(ISERROR(SEARCH("CUMPLIDO",AH8)))</formula>
    </cfRule>
    <cfRule type="containsText" dxfId="1400" priority="3723" operator="containsText" text="EN PROCESO">
      <formula>NOT(ISERROR(SEARCH("EN PROCESO",AH8)))</formula>
    </cfRule>
  </conditionalFormatting>
  <conditionalFormatting sqref="AH8">
    <cfRule type="containsText" dxfId="1399" priority="3724" operator="containsText" text="VENCIDO">
      <formula>NOT(ISERROR(SEARCH("VENCIDO",AH8)))</formula>
    </cfRule>
    <cfRule type="containsText" dxfId="1398" priority="3725" operator="containsText" text="CUMPLIDO">
      <formula>NOT(ISERROR(SEARCH("CUMPLIDO",AH8)))</formula>
    </cfRule>
    <cfRule type="containsText" dxfId="1397" priority="3726" operator="containsText" text="EN PROCESO">
      <formula>NOT(ISERROR(SEARCH("EN PROCESO",AH8)))</formula>
    </cfRule>
  </conditionalFormatting>
  <conditionalFormatting sqref="AH8">
    <cfRule type="containsText" dxfId="1396" priority="3718" operator="containsText" text="ACTIVIDAD APLAZADA">
      <formula>NOT(ISERROR(SEARCH("ACTIVIDAD APLAZADA",AH8)))</formula>
    </cfRule>
    <cfRule type="containsText" dxfId="1395" priority="3719" operator="containsText" text="ACTIVIDAD PERMANENTE">
      <formula>NOT(ISERROR(SEARCH("ACTIVIDAD PERMANENTE",AH8)))</formula>
    </cfRule>
  </conditionalFormatting>
  <conditionalFormatting sqref="AH9">
    <cfRule type="containsText" dxfId="1394" priority="3689" operator="containsText" text="NO INICIADO">
      <formula>NOT(ISERROR(SEARCH("NO INICIADO",AH9)))</formula>
    </cfRule>
    <cfRule type="containsText" dxfId="1393" priority="3690" operator="containsText" text="NO INICIADO">
      <formula>NOT(ISERROR(SEARCH("NO INICIADO",AH9)))</formula>
    </cfRule>
    <cfRule type="containsText" dxfId="1392" priority="3691" operator="containsText" text="CUMPLIDO">
      <formula>NOT(ISERROR(SEARCH("CUMPLIDO",AH9)))</formula>
    </cfRule>
    <cfRule type="containsText" dxfId="1391" priority="3692" operator="containsText" text="EN PROCESO">
      <formula>NOT(ISERROR(SEARCH("EN PROCESO",AH9)))</formula>
    </cfRule>
  </conditionalFormatting>
  <conditionalFormatting sqref="AH9">
    <cfRule type="containsText" dxfId="1390" priority="3693" operator="containsText" text="VENCIDO">
      <formula>NOT(ISERROR(SEARCH("VENCIDO",AH9)))</formula>
    </cfRule>
    <cfRule type="containsText" dxfId="1389" priority="3694" operator="containsText" text="CUMPLIDO">
      <formula>NOT(ISERROR(SEARCH("CUMPLIDO",AH9)))</formula>
    </cfRule>
    <cfRule type="containsText" dxfId="1388" priority="3695" operator="containsText" text="EN PROCESO">
      <formula>NOT(ISERROR(SEARCH("EN PROCESO",AH9)))</formula>
    </cfRule>
  </conditionalFormatting>
  <conditionalFormatting sqref="AH9">
    <cfRule type="containsText" dxfId="1387" priority="3687" operator="containsText" text="ACTIVIDAD APLAZADA">
      <formula>NOT(ISERROR(SEARCH("ACTIVIDAD APLAZADA",AH9)))</formula>
    </cfRule>
    <cfRule type="containsText" dxfId="1386" priority="3688" operator="containsText" text="ACTIVIDAD PERMANENTE">
      <formula>NOT(ISERROR(SEARCH("ACTIVIDAD PERMANENTE",AH9)))</formula>
    </cfRule>
  </conditionalFormatting>
  <conditionalFormatting sqref="AH10">
    <cfRule type="containsText" dxfId="1385" priority="3658" operator="containsText" text="NO INICIADO">
      <formula>NOT(ISERROR(SEARCH("NO INICIADO",AH10)))</formula>
    </cfRule>
    <cfRule type="containsText" dxfId="1384" priority="3659" operator="containsText" text="NO INICIADO">
      <formula>NOT(ISERROR(SEARCH("NO INICIADO",AH10)))</formula>
    </cfRule>
    <cfRule type="containsText" dxfId="1383" priority="3660" operator="containsText" text="CUMPLIDO">
      <formula>NOT(ISERROR(SEARCH("CUMPLIDO",AH10)))</formula>
    </cfRule>
    <cfRule type="containsText" dxfId="1382" priority="3661" operator="containsText" text="EN PROCESO">
      <formula>NOT(ISERROR(SEARCH("EN PROCESO",AH10)))</formula>
    </cfRule>
  </conditionalFormatting>
  <conditionalFormatting sqref="AH10">
    <cfRule type="containsText" dxfId="1381" priority="3662" operator="containsText" text="VENCIDO">
      <formula>NOT(ISERROR(SEARCH("VENCIDO",AH10)))</formula>
    </cfRule>
    <cfRule type="containsText" dxfId="1380" priority="3663" operator="containsText" text="CUMPLIDO">
      <formula>NOT(ISERROR(SEARCH("CUMPLIDO",AH10)))</formula>
    </cfRule>
    <cfRule type="containsText" dxfId="1379" priority="3664" operator="containsText" text="EN PROCESO">
      <formula>NOT(ISERROR(SEARCH("EN PROCESO",AH10)))</formula>
    </cfRule>
  </conditionalFormatting>
  <conditionalFormatting sqref="AH10">
    <cfRule type="containsText" dxfId="1378" priority="3656" operator="containsText" text="ACTIVIDAD APLAZADA">
      <formula>NOT(ISERROR(SEARCH("ACTIVIDAD APLAZADA",AH10)))</formula>
    </cfRule>
    <cfRule type="containsText" dxfId="1377" priority="3657" operator="containsText" text="ACTIVIDAD PERMANENTE">
      <formula>NOT(ISERROR(SEARCH("ACTIVIDAD PERMANENTE",AH10)))</formula>
    </cfRule>
  </conditionalFormatting>
  <conditionalFormatting sqref="AH11">
    <cfRule type="containsText" dxfId="1376" priority="3627" operator="containsText" text="NO INICIADO">
      <formula>NOT(ISERROR(SEARCH("NO INICIADO",AH11)))</formula>
    </cfRule>
    <cfRule type="containsText" dxfId="1375" priority="3628" operator="containsText" text="NO INICIADO">
      <formula>NOT(ISERROR(SEARCH("NO INICIADO",AH11)))</formula>
    </cfRule>
    <cfRule type="containsText" dxfId="1374" priority="3629" operator="containsText" text="CUMPLIDO">
      <formula>NOT(ISERROR(SEARCH("CUMPLIDO",AH11)))</formula>
    </cfRule>
    <cfRule type="containsText" dxfId="1373" priority="3630" operator="containsText" text="EN PROCESO">
      <formula>NOT(ISERROR(SEARCH("EN PROCESO",AH11)))</formula>
    </cfRule>
  </conditionalFormatting>
  <conditionalFormatting sqref="AH11">
    <cfRule type="containsText" dxfId="1372" priority="3631" operator="containsText" text="VENCIDO">
      <formula>NOT(ISERROR(SEARCH("VENCIDO",AH11)))</formula>
    </cfRule>
    <cfRule type="containsText" dxfId="1371" priority="3632" operator="containsText" text="CUMPLIDO">
      <formula>NOT(ISERROR(SEARCH("CUMPLIDO",AH11)))</formula>
    </cfRule>
    <cfRule type="containsText" dxfId="1370" priority="3633" operator="containsText" text="EN PROCESO">
      <formula>NOT(ISERROR(SEARCH("EN PROCESO",AH11)))</formula>
    </cfRule>
  </conditionalFormatting>
  <conditionalFormatting sqref="AH11">
    <cfRule type="containsText" dxfId="1369" priority="3625" operator="containsText" text="ACTIVIDAD APLAZADA">
      <formula>NOT(ISERROR(SEARCH("ACTIVIDAD APLAZADA",AH11)))</formula>
    </cfRule>
    <cfRule type="containsText" dxfId="1368" priority="3626" operator="containsText" text="ACTIVIDAD PERMANENTE">
      <formula>NOT(ISERROR(SEARCH("ACTIVIDAD PERMANENTE",AH11)))</formula>
    </cfRule>
  </conditionalFormatting>
  <conditionalFormatting sqref="AH12">
    <cfRule type="containsText" dxfId="1367" priority="3596" operator="containsText" text="NO INICIADO">
      <formula>NOT(ISERROR(SEARCH("NO INICIADO",AH12)))</formula>
    </cfRule>
    <cfRule type="containsText" dxfId="1366" priority="3597" operator="containsText" text="NO INICIADO">
      <formula>NOT(ISERROR(SEARCH("NO INICIADO",AH12)))</formula>
    </cfRule>
    <cfRule type="containsText" dxfId="1365" priority="3598" operator="containsText" text="CUMPLIDO">
      <formula>NOT(ISERROR(SEARCH("CUMPLIDO",AH12)))</formula>
    </cfRule>
    <cfRule type="containsText" dxfId="1364" priority="3599" operator="containsText" text="EN PROCESO">
      <formula>NOT(ISERROR(SEARCH("EN PROCESO",AH12)))</formula>
    </cfRule>
  </conditionalFormatting>
  <conditionalFormatting sqref="AH12">
    <cfRule type="containsText" dxfId="1363" priority="3600" operator="containsText" text="VENCIDO">
      <formula>NOT(ISERROR(SEARCH("VENCIDO",AH12)))</formula>
    </cfRule>
    <cfRule type="containsText" dxfId="1362" priority="3601" operator="containsText" text="CUMPLIDO">
      <formula>NOT(ISERROR(SEARCH("CUMPLIDO",AH12)))</formula>
    </cfRule>
    <cfRule type="containsText" dxfId="1361" priority="3602" operator="containsText" text="EN PROCESO">
      <formula>NOT(ISERROR(SEARCH("EN PROCESO",AH12)))</formula>
    </cfRule>
  </conditionalFormatting>
  <conditionalFormatting sqref="AH12">
    <cfRule type="containsText" dxfId="1360" priority="3594" operator="containsText" text="ACTIVIDAD APLAZADA">
      <formula>NOT(ISERROR(SEARCH("ACTIVIDAD APLAZADA",AH12)))</formula>
    </cfRule>
    <cfRule type="containsText" dxfId="1359" priority="3595" operator="containsText" text="ACTIVIDAD PERMANENTE">
      <formula>NOT(ISERROR(SEARCH("ACTIVIDAD PERMANENTE",AH12)))</formula>
    </cfRule>
  </conditionalFormatting>
  <conditionalFormatting sqref="AH14:AI14">
    <cfRule type="containsText" dxfId="1358" priority="3565" operator="containsText" text="NO INICIADO">
      <formula>NOT(ISERROR(SEARCH("NO INICIADO",AH14)))</formula>
    </cfRule>
    <cfRule type="containsText" dxfId="1357" priority="3566" operator="containsText" text="NO INICIADO">
      <formula>NOT(ISERROR(SEARCH("NO INICIADO",AH14)))</formula>
    </cfRule>
    <cfRule type="containsText" dxfId="1356" priority="3567" operator="containsText" text="CUMPLIDO">
      <formula>NOT(ISERROR(SEARCH("CUMPLIDO",AH14)))</formula>
    </cfRule>
    <cfRule type="containsText" dxfId="1355" priority="3568" operator="containsText" text="EN PROCESO">
      <formula>NOT(ISERROR(SEARCH("EN PROCESO",AH14)))</formula>
    </cfRule>
  </conditionalFormatting>
  <conditionalFormatting sqref="AH14:AI14">
    <cfRule type="containsText" dxfId="1354" priority="3569" operator="containsText" text="VENCIDO">
      <formula>NOT(ISERROR(SEARCH("VENCIDO",AH14)))</formula>
    </cfRule>
    <cfRule type="containsText" dxfId="1353" priority="3570" operator="containsText" text="CUMPLIDO">
      <formula>NOT(ISERROR(SEARCH("CUMPLIDO",AH14)))</formula>
    </cfRule>
    <cfRule type="containsText" dxfId="1352" priority="3571" operator="containsText" text="EN PROCESO">
      <formula>NOT(ISERROR(SEARCH("EN PROCESO",AH14)))</formula>
    </cfRule>
  </conditionalFormatting>
  <conditionalFormatting sqref="AH14:AI14">
    <cfRule type="containsText" dxfId="1351" priority="3563" operator="containsText" text="ACTIVIDAD APLAZADA">
      <formula>NOT(ISERROR(SEARCH("ACTIVIDAD APLAZADA",AH14)))</formula>
    </cfRule>
    <cfRule type="containsText" dxfId="1350" priority="3564" operator="containsText" text="ACTIVIDAD PERMANENTE">
      <formula>NOT(ISERROR(SEARCH("ACTIVIDAD PERMANENTE",AH14)))</formula>
    </cfRule>
  </conditionalFormatting>
  <conditionalFormatting sqref="AH15:AI15">
    <cfRule type="containsText" dxfId="1349" priority="3534" operator="containsText" text="NO INICIADO">
      <formula>NOT(ISERROR(SEARCH("NO INICIADO",AH15)))</formula>
    </cfRule>
    <cfRule type="containsText" dxfId="1348" priority="3535" operator="containsText" text="NO INICIADO">
      <formula>NOT(ISERROR(SEARCH("NO INICIADO",AH15)))</formula>
    </cfRule>
    <cfRule type="containsText" dxfId="1347" priority="3536" operator="containsText" text="CUMPLIDO">
      <formula>NOT(ISERROR(SEARCH("CUMPLIDO",AH15)))</formula>
    </cfRule>
    <cfRule type="containsText" dxfId="1346" priority="3537" operator="containsText" text="EN PROCESO">
      <formula>NOT(ISERROR(SEARCH("EN PROCESO",AH15)))</formula>
    </cfRule>
  </conditionalFormatting>
  <conditionalFormatting sqref="AH15:AI15">
    <cfRule type="containsText" dxfId="1345" priority="3538" operator="containsText" text="VENCIDO">
      <formula>NOT(ISERROR(SEARCH("VENCIDO",AH15)))</formula>
    </cfRule>
    <cfRule type="containsText" dxfId="1344" priority="3539" operator="containsText" text="CUMPLIDO">
      <formula>NOT(ISERROR(SEARCH("CUMPLIDO",AH15)))</formula>
    </cfRule>
    <cfRule type="containsText" dxfId="1343" priority="3540" operator="containsText" text="EN PROCESO">
      <formula>NOT(ISERROR(SEARCH("EN PROCESO",AH15)))</formula>
    </cfRule>
  </conditionalFormatting>
  <conditionalFormatting sqref="AH15:AI15">
    <cfRule type="containsText" dxfId="1342" priority="3532" operator="containsText" text="ACTIVIDAD APLAZADA">
      <formula>NOT(ISERROR(SEARCH("ACTIVIDAD APLAZADA",AH15)))</formula>
    </cfRule>
    <cfRule type="containsText" dxfId="1341" priority="3533" operator="containsText" text="ACTIVIDAD PERMANENTE">
      <formula>NOT(ISERROR(SEARCH("ACTIVIDAD PERMANENTE",AH15)))</formula>
    </cfRule>
  </conditionalFormatting>
  <conditionalFormatting sqref="AH16:AI16">
    <cfRule type="containsText" dxfId="1340" priority="3503" operator="containsText" text="NO INICIADO">
      <formula>NOT(ISERROR(SEARCH("NO INICIADO",AH16)))</formula>
    </cfRule>
    <cfRule type="containsText" dxfId="1339" priority="3504" operator="containsText" text="NO INICIADO">
      <formula>NOT(ISERROR(SEARCH("NO INICIADO",AH16)))</formula>
    </cfRule>
    <cfRule type="containsText" dxfId="1338" priority="3505" operator="containsText" text="CUMPLIDO">
      <formula>NOT(ISERROR(SEARCH("CUMPLIDO",AH16)))</formula>
    </cfRule>
    <cfRule type="containsText" dxfId="1337" priority="3506" operator="containsText" text="EN PROCESO">
      <formula>NOT(ISERROR(SEARCH("EN PROCESO",AH16)))</formula>
    </cfRule>
  </conditionalFormatting>
  <conditionalFormatting sqref="AH16:AI16">
    <cfRule type="containsText" dxfId="1336" priority="3507" operator="containsText" text="VENCIDO">
      <formula>NOT(ISERROR(SEARCH("VENCIDO",AH16)))</formula>
    </cfRule>
    <cfRule type="containsText" dxfId="1335" priority="3508" operator="containsText" text="CUMPLIDO">
      <formula>NOT(ISERROR(SEARCH("CUMPLIDO",AH16)))</formula>
    </cfRule>
    <cfRule type="containsText" dxfId="1334" priority="3509" operator="containsText" text="EN PROCESO">
      <formula>NOT(ISERROR(SEARCH("EN PROCESO",AH16)))</formula>
    </cfRule>
  </conditionalFormatting>
  <conditionalFormatting sqref="AH16:AI16">
    <cfRule type="containsText" dxfId="1333" priority="3501" operator="containsText" text="ACTIVIDAD APLAZADA">
      <formula>NOT(ISERROR(SEARCH("ACTIVIDAD APLAZADA",AH16)))</formula>
    </cfRule>
    <cfRule type="containsText" dxfId="1332" priority="3502" operator="containsText" text="ACTIVIDAD PERMANENTE">
      <formula>NOT(ISERROR(SEARCH("ACTIVIDAD PERMANENTE",AH16)))</formula>
    </cfRule>
  </conditionalFormatting>
  <conditionalFormatting sqref="AH17:AI17 AX17:BJ17">
    <cfRule type="containsText" dxfId="1331" priority="3472" operator="containsText" text="NO INICIADO">
      <formula>NOT(ISERROR(SEARCH("NO INICIADO",AH17)))</formula>
    </cfRule>
    <cfRule type="containsText" dxfId="1330" priority="3473" operator="containsText" text="NO INICIADO">
      <formula>NOT(ISERROR(SEARCH("NO INICIADO",AH17)))</formula>
    </cfRule>
    <cfRule type="containsText" dxfId="1329" priority="3474" operator="containsText" text="CUMPLIDO">
      <formula>NOT(ISERROR(SEARCH("CUMPLIDO",AH17)))</formula>
    </cfRule>
    <cfRule type="containsText" dxfId="1328" priority="3475" operator="containsText" text="EN PROCESO">
      <formula>NOT(ISERROR(SEARCH("EN PROCESO",AH17)))</formula>
    </cfRule>
  </conditionalFormatting>
  <conditionalFormatting sqref="AH17:AI17 AX17:BJ17">
    <cfRule type="containsText" dxfId="1327" priority="3476" operator="containsText" text="VENCIDO">
      <formula>NOT(ISERROR(SEARCH("VENCIDO",AH17)))</formula>
    </cfRule>
    <cfRule type="containsText" dxfId="1326" priority="3477" operator="containsText" text="CUMPLIDO">
      <formula>NOT(ISERROR(SEARCH("CUMPLIDO",AH17)))</formula>
    </cfRule>
    <cfRule type="containsText" dxfId="1325" priority="3478" operator="containsText" text="EN PROCESO">
      <formula>NOT(ISERROR(SEARCH("EN PROCESO",AH17)))</formula>
    </cfRule>
  </conditionalFormatting>
  <conditionalFormatting sqref="AH17:AI17 AX17:BJ17">
    <cfRule type="containsText" dxfId="1324" priority="3470" operator="containsText" text="ACTIVIDAD APLAZADA">
      <formula>NOT(ISERROR(SEARCH("ACTIVIDAD APLAZADA",AH17)))</formula>
    </cfRule>
    <cfRule type="containsText" dxfId="1323" priority="3471" operator="containsText" text="ACTIVIDAD PERMANENTE">
      <formula>NOT(ISERROR(SEARCH("ACTIVIDAD PERMANENTE",AH17)))</formula>
    </cfRule>
  </conditionalFormatting>
  <conditionalFormatting sqref="AH18:AI18">
    <cfRule type="containsText" dxfId="1322" priority="3441" operator="containsText" text="NO INICIADO">
      <formula>NOT(ISERROR(SEARCH("NO INICIADO",AH18)))</formula>
    </cfRule>
    <cfRule type="containsText" dxfId="1321" priority="3442" operator="containsText" text="NO INICIADO">
      <formula>NOT(ISERROR(SEARCH("NO INICIADO",AH18)))</formula>
    </cfRule>
    <cfRule type="containsText" dxfId="1320" priority="3443" operator="containsText" text="CUMPLIDO">
      <formula>NOT(ISERROR(SEARCH("CUMPLIDO",AH18)))</formula>
    </cfRule>
    <cfRule type="containsText" dxfId="1319" priority="3444" operator="containsText" text="EN PROCESO">
      <formula>NOT(ISERROR(SEARCH("EN PROCESO",AH18)))</formula>
    </cfRule>
  </conditionalFormatting>
  <conditionalFormatting sqref="AH18:AI18">
    <cfRule type="containsText" dxfId="1318" priority="3445" operator="containsText" text="VENCIDO">
      <formula>NOT(ISERROR(SEARCH("VENCIDO",AH18)))</formula>
    </cfRule>
    <cfRule type="containsText" dxfId="1317" priority="3446" operator="containsText" text="CUMPLIDO">
      <formula>NOT(ISERROR(SEARCH("CUMPLIDO",AH18)))</formula>
    </cfRule>
    <cfRule type="containsText" dxfId="1316" priority="3447" operator="containsText" text="EN PROCESO">
      <formula>NOT(ISERROR(SEARCH("EN PROCESO",AH18)))</formula>
    </cfRule>
  </conditionalFormatting>
  <conditionalFormatting sqref="AH18:AI18">
    <cfRule type="containsText" dxfId="1315" priority="3439" operator="containsText" text="ACTIVIDAD APLAZADA">
      <formula>NOT(ISERROR(SEARCH("ACTIVIDAD APLAZADA",AH18)))</formula>
    </cfRule>
    <cfRule type="containsText" dxfId="1314" priority="3440" operator="containsText" text="ACTIVIDAD PERMANENTE">
      <formula>NOT(ISERROR(SEARCH("ACTIVIDAD PERMANENTE",AH18)))</formula>
    </cfRule>
  </conditionalFormatting>
  <conditionalFormatting sqref="AH19:AI19">
    <cfRule type="containsText" dxfId="1313" priority="3410" operator="containsText" text="NO INICIADO">
      <formula>NOT(ISERROR(SEARCH("NO INICIADO",AH19)))</formula>
    </cfRule>
    <cfRule type="containsText" dxfId="1312" priority="3411" operator="containsText" text="NO INICIADO">
      <formula>NOT(ISERROR(SEARCH("NO INICIADO",AH19)))</formula>
    </cfRule>
    <cfRule type="containsText" dxfId="1311" priority="3412" operator="containsText" text="CUMPLIDO">
      <formula>NOT(ISERROR(SEARCH("CUMPLIDO",AH19)))</formula>
    </cfRule>
    <cfRule type="containsText" dxfId="1310" priority="3413" operator="containsText" text="EN PROCESO">
      <formula>NOT(ISERROR(SEARCH("EN PROCESO",AH19)))</formula>
    </cfRule>
  </conditionalFormatting>
  <conditionalFormatting sqref="AH19:AI19">
    <cfRule type="containsText" dxfId="1309" priority="3414" operator="containsText" text="VENCIDO">
      <formula>NOT(ISERROR(SEARCH("VENCIDO",AH19)))</formula>
    </cfRule>
    <cfRule type="containsText" dxfId="1308" priority="3415" operator="containsText" text="CUMPLIDO">
      <formula>NOT(ISERROR(SEARCH("CUMPLIDO",AH19)))</formula>
    </cfRule>
    <cfRule type="containsText" dxfId="1307" priority="3416" operator="containsText" text="EN PROCESO">
      <formula>NOT(ISERROR(SEARCH("EN PROCESO",AH19)))</formula>
    </cfRule>
  </conditionalFormatting>
  <conditionalFormatting sqref="AH19:AI19">
    <cfRule type="containsText" dxfId="1306" priority="3408" operator="containsText" text="ACTIVIDAD APLAZADA">
      <formula>NOT(ISERROR(SEARCH("ACTIVIDAD APLAZADA",AH19)))</formula>
    </cfRule>
    <cfRule type="containsText" dxfId="1305" priority="3409" operator="containsText" text="ACTIVIDAD PERMANENTE">
      <formula>NOT(ISERROR(SEARCH("ACTIVIDAD PERMANENTE",AH19)))</formula>
    </cfRule>
  </conditionalFormatting>
  <conditionalFormatting sqref="AH135:AI137">
    <cfRule type="containsText" dxfId="1304" priority="3376" operator="containsText" text="NO INICIADO">
      <formula>NOT(ISERROR(SEARCH("NO INICIADO",AH135)))</formula>
    </cfRule>
    <cfRule type="containsText" dxfId="1303" priority="3377" operator="containsText" text="NO INICIADO">
      <formula>NOT(ISERROR(SEARCH("NO INICIADO",AH135)))</formula>
    </cfRule>
    <cfRule type="containsText" dxfId="1302" priority="3378" operator="containsText" text="CUMPLIDO">
      <formula>NOT(ISERROR(SEARCH("CUMPLIDO",AH135)))</formula>
    </cfRule>
    <cfRule type="containsText" dxfId="1301" priority="3379" operator="containsText" text="EN PROCESO">
      <formula>NOT(ISERROR(SEARCH("EN PROCESO",AH135)))</formula>
    </cfRule>
  </conditionalFormatting>
  <conditionalFormatting sqref="AH135:AI137">
    <cfRule type="containsText" dxfId="1300" priority="3380" operator="containsText" text="VENCIDO">
      <formula>NOT(ISERROR(SEARCH("VENCIDO",AH135)))</formula>
    </cfRule>
    <cfRule type="containsText" dxfId="1299" priority="3381" operator="containsText" text="CUMPLIDO">
      <formula>NOT(ISERROR(SEARCH("CUMPLIDO",AH135)))</formula>
    </cfRule>
    <cfRule type="containsText" dxfId="1298" priority="3382" operator="containsText" text="EN PROCESO">
      <formula>NOT(ISERROR(SEARCH("EN PROCESO",AH135)))</formula>
    </cfRule>
  </conditionalFormatting>
  <conditionalFormatting sqref="AH135:AI137">
    <cfRule type="containsText" dxfId="1297" priority="3374" operator="containsText" text="ACTIVIDAD APLAZADA">
      <formula>NOT(ISERROR(SEARCH("ACTIVIDAD APLAZADA",AH135)))</formula>
    </cfRule>
    <cfRule type="containsText" dxfId="1296" priority="3375" operator="containsText" text="ACTIVIDAD PERMANENTE">
      <formula>NOT(ISERROR(SEARCH("ACTIVIDAD PERMANENTE",AH135)))</formula>
    </cfRule>
  </conditionalFormatting>
  <conditionalFormatting sqref="AX135:BJ137">
    <cfRule type="containsText" dxfId="1295" priority="3366" operator="containsText" text="NO INICIADO">
      <formula>NOT(ISERROR(SEARCH("NO INICIADO",AX135)))</formula>
    </cfRule>
    <cfRule type="containsText" dxfId="1294" priority="3367" operator="containsText" text="NO INICIADO">
      <formula>NOT(ISERROR(SEARCH("NO INICIADO",AX135)))</formula>
    </cfRule>
    <cfRule type="containsText" dxfId="1293" priority="3368" operator="containsText" text="CUMPLIDO">
      <formula>NOT(ISERROR(SEARCH("CUMPLIDO",AX135)))</formula>
    </cfRule>
    <cfRule type="containsText" dxfId="1292" priority="3369" operator="containsText" text="EN PROCESO">
      <formula>NOT(ISERROR(SEARCH("EN PROCESO",AX135)))</formula>
    </cfRule>
  </conditionalFormatting>
  <conditionalFormatting sqref="AX135:BJ137">
    <cfRule type="containsText" dxfId="1291" priority="3370" operator="containsText" text="VENCIDO">
      <formula>NOT(ISERROR(SEARCH("VENCIDO",AX135)))</formula>
    </cfRule>
    <cfRule type="containsText" dxfId="1290" priority="3371" operator="containsText" text="CUMPLIDO">
      <formula>NOT(ISERROR(SEARCH("CUMPLIDO",AX135)))</formula>
    </cfRule>
    <cfRule type="containsText" dxfId="1289" priority="3372" operator="containsText" text="EN PROCESO">
      <formula>NOT(ISERROR(SEARCH("EN PROCESO",AX135)))</formula>
    </cfRule>
  </conditionalFormatting>
  <conditionalFormatting sqref="AX135:BJ137">
    <cfRule type="containsText" dxfId="1288" priority="3364" operator="containsText" text="ACTIVIDAD APLAZADA">
      <formula>NOT(ISERROR(SEARCH("ACTIVIDAD APLAZADA",AX135)))</formula>
    </cfRule>
    <cfRule type="containsText" dxfId="1287" priority="3365" operator="containsText" text="ACTIVIDAD PERMANENTE">
      <formula>NOT(ISERROR(SEARCH("ACTIVIDAD PERMANENTE",AX135)))</formula>
    </cfRule>
  </conditionalFormatting>
  <conditionalFormatting sqref="AH24:AI24 AH31:AI31 AH38:AI41 AX24:BJ24 AX31:BJ31 AX38:BJ38">
    <cfRule type="containsText" dxfId="1286" priority="3282" operator="containsText" text="NO INICIADO">
      <formula>NOT(ISERROR(SEARCH("NO INICIADO",AH24)))</formula>
    </cfRule>
    <cfRule type="containsText" dxfId="1285" priority="3283" operator="containsText" text="NO INICIADO">
      <formula>NOT(ISERROR(SEARCH("NO INICIADO",AH24)))</formula>
    </cfRule>
    <cfRule type="containsText" dxfId="1284" priority="3284" operator="containsText" text="CUMPLIDO">
      <formula>NOT(ISERROR(SEARCH("CUMPLIDO",AH24)))</formula>
    </cfRule>
    <cfRule type="containsText" dxfId="1283" priority="3285" operator="containsText" text="EN PROCESO">
      <formula>NOT(ISERROR(SEARCH("EN PROCESO",AH24)))</formula>
    </cfRule>
  </conditionalFormatting>
  <conditionalFormatting sqref="AH24:AI24 AH31:AI31 AH38:AI41 AX24:BJ24 AX31:BJ31 AX38:BJ38">
    <cfRule type="containsText" dxfId="1282" priority="3286" operator="containsText" text="VENCIDO">
      <formula>NOT(ISERROR(SEARCH("VENCIDO",AH24)))</formula>
    </cfRule>
    <cfRule type="containsText" dxfId="1281" priority="3287" operator="containsText" text="CUMPLIDO">
      <formula>NOT(ISERROR(SEARCH("CUMPLIDO",AH24)))</formula>
    </cfRule>
    <cfRule type="containsText" dxfId="1280" priority="3288" operator="containsText" text="EN PROCESO">
      <formula>NOT(ISERROR(SEARCH("EN PROCESO",AH24)))</formula>
    </cfRule>
  </conditionalFormatting>
  <conditionalFormatting sqref="AH24:AI24 AH31:AI31 AH38:AI41 AX24:BJ24 AX31:BJ31 AX38:BJ38">
    <cfRule type="containsText" dxfId="1279" priority="3280" operator="containsText" text="ACTIVIDAD APLAZADA">
      <formula>NOT(ISERROR(SEARCH("ACTIVIDAD APLAZADA",AH24)))</formula>
    </cfRule>
    <cfRule type="containsText" dxfId="1278" priority="3281" operator="containsText" text="ACTIVIDAD PERMANENTE">
      <formula>NOT(ISERROR(SEARCH("ACTIVIDAD PERMANENTE",AH24)))</formula>
    </cfRule>
  </conditionalFormatting>
  <conditionalFormatting sqref="AH25:AI25">
    <cfRule type="containsText" dxfId="1277" priority="3251" operator="containsText" text="NO INICIADO">
      <formula>NOT(ISERROR(SEARCH("NO INICIADO",AH25)))</formula>
    </cfRule>
    <cfRule type="containsText" dxfId="1276" priority="3252" operator="containsText" text="NO INICIADO">
      <formula>NOT(ISERROR(SEARCH("NO INICIADO",AH25)))</formula>
    </cfRule>
    <cfRule type="containsText" dxfId="1275" priority="3253" operator="containsText" text="CUMPLIDO">
      <formula>NOT(ISERROR(SEARCH("CUMPLIDO",AH25)))</formula>
    </cfRule>
    <cfRule type="containsText" dxfId="1274" priority="3254" operator="containsText" text="EN PROCESO">
      <formula>NOT(ISERROR(SEARCH("EN PROCESO",AH25)))</formula>
    </cfRule>
  </conditionalFormatting>
  <conditionalFormatting sqref="AH25:AI25">
    <cfRule type="containsText" dxfId="1273" priority="3255" operator="containsText" text="VENCIDO">
      <formula>NOT(ISERROR(SEARCH("VENCIDO",AH25)))</formula>
    </cfRule>
    <cfRule type="containsText" dxfId="1272" priority="3256" operator="containsText" text="CUMPLIDO">
      <formula>NOT(ISERROR(SEARCH("CUMPLIDO",AH25)))</formula>
    </cfRule>
    <cfRule type="containsText" dxfId="1271" priority="3257" operator="containsText" text="EN PROCESO">
      <formula>NOT(ISERROR(SEARCH("EN PROCESO",AH25)))</formula>
    </cfRule>
  </conditionalFormatting>
  <conditionalFormatting sqref="AH25:AI25">
    <cfRule type="containsText" dxfId="1270" priority="3249" operator="containsText" text="ACTIVIDAD APLAZADA">
      <formula>NOT(ISERROR(SEARCH("ACTIVIDAD APLAZADA",AH25)))</formula>
    </cfRule>
    <cfRule type="containsText" dxfId="1269" priority="3250" operator="containsText" text="ACTIVIDAD PERMANENTE">
      <formula>NOT(ISERROR(SEARCH("ACTIVIDAD PERMANENTE",AH25)))</formula>
    </cfRule>
  </conditionalFormatting>
  <conditionalFormatting sqref="AH26:AI26">
    <cfRule type="containsText" dxfId="1268" priority="3220" operator="containsText" text="NO INICIADO">
      <formula>NOT(ISERROR(SEARCH("NO INICIADO",AH26)))</formula>
    </cfRule>
    <cfRule type="containsText" dxfId="1267" priority="3221" operator="containsText" text="NO INICIADO">
      <formula>NOT(ISERROR(SEARCH("NO INICIADO",AH26)))</formula>
    </cfRule>
    <cfRule type="containsText" dxfId="1266" priority="3222" operator="containsText" text="CUMPLIDO">
      <formula>NOT(ISERROR(SEARCH("CUMPLIDO",AH26)))</formula>
    </cfRule>
    <cfRule type="containsText" dxfId="1265" priority="3223" operator="containsText" text="EN PROCESO">
      <formula>NOT(ISERROR(SEARCH("EN PROCESO",AH26)))</formula>
    </cfRule>
  </conditionalFormatting>
  <conditionalFormatting sqref="AH26:AI26">
    <cfRule type="containsText" dxfId="1264" priority="3224" operator="containsText" text="VENCIDO">
      <formula>NOT(ISERROR(SEARCH("VENCIDO",AH26)))</formula>
    </cfRule>
    <cfRule type="containsText" dxfId="1263" priority="3225" operator="containsText" text="CUMPLIDO">
      <formula>NOT(ISERROR(SEARCH("CUMPLIDO",AH26)))</formula>
    </cfRule>
    <cfRule type="containsText" dxfId="1262" priority="3226" operator="containsText" text="EN PROCESO">
      <formula>NOT(ISERROR(SEARCH("EN PROCESO",AH26)))</formula>
    </cfRule>
  </conditionalFormatting>
  <conditionalFormatting sqref="AH26:AI26">
    <cfRule type="containsText" dxfId="1261" priority="3218" operator="containsText" text="ACTIVIDAD APLAZADA">
      <formula>NOT(ISERROR(SEARCH("ACTIVIDAD APLAZADA",AH26)))</formula>
    </cfRule>
    <cfRule type="containsText" dxfId="1260" priority="3219" operator="containsText" text="ACTIVIDAD PERMANENTE">
      <formula>NOT(ISERROR(SEARCH("ACTIVIDAD PERMANENTE",AH26)))</formula>
    </cfRule>
  </conditionalFormatting>
  <conditionalFormatting sqref="AH27:AI27">
    <cfRule type="containsText" dxfId="1259" priority="3189" operator="containsText" text="NO INICIADO">
      <formula>NOT(ISERROR(SEARCH("NO INICIADO",AH27)))</formula>
    </cfRule>
    <cfRule type="containsText" dxfId="1258" priority="3190" operator="containsText" text="NO INICIADO">
      <formula>NOT(ISERROR(SEARCH("NO INICIADO",AH27)))</formula>
    </cfRule>
    <cfRule type="containsText" dxfId="1257" priority="3191" operator="containsText" text="CUMPLIDO">
      <formula>NOT(ISERROR(SEARCH("CUMPLIDO",AH27)))</formula>
    </cfRule>
    <cfRule type="containsText" dxfId="1256" priority="3192" operator="containsText" text="EN PROCESO">
      <formula>NOT(ISERROR(SEARCH("EN PROCESO",AH27)))</formula>
    </cfRule>
  </conditionalFormatting>
  <conditionalFormatting sqref="AH27:AI27">
    <cfRule type="containsText" dxfId="1255" priority="3193" operator="containsText" text="VENCIDO">
      <formula>NOT(ISERROR(SEARCH("VENCIDO",AH27)))</formula>
    </cfRule>
    <cfRule type="containsText" dxfId="1254" priority="3194" operator="containsText" text="CUMPLIDO">
      <formula>NOT(ISERROR(SEARCH("CUMPLIDO",AH27)))</formula>
    </cfRule>
    <cfRule type="containsText" dxfId="1253" priority="3195" operator="containsText" text="EN PROCESO">
      <formula>NOT(ISERROR(SEARCH("EN PROCESO",AH27)))</formula>
    </cfRule>
  </conditionalFormatting>
  <conditionalFormatting sqref="AH27:AI27">
    <cfRule type="containsText" dxfId="1252" priority="3187" operator="containsText" text="ACTIVIDAD APLAZADA">
      <formula>NOT(ISERROR(SEARCH("ACTIVIDAD APLAZADA",AH27)))</formula>
    </cfRule>
    <cfRule type="containsText" dxfId="1251" priority="3188" operator="containsText" text="ACTIVIDAD PERMANENTE">
      <formula>NOT(ISERROR(SEARCH("ACTIVIDAD PERMANENTE",AH27)))</formula>
    </cfRule>
  </conditionalFormatting>
  <conditionalFormatting sqref="AH28:AI28">
    <cfRule type="containsText" dxfId="1250" priority="3158" operator="containsText" text="NO INICIADO">
      <formula>NOT(ISERROR(SEARCH("NO INICIADO",AH28)))</formula>
    </cfRule>
    <cfRule type="containsText" dxfId="1249" priority="3159" operator="containsText" text="NO INICIADO">
      <formula>NOT(ISERROR(SEARCH("NO INICIADO",AH28)))</formula>
    </cfRule>
    <cfRule type="containsText" dxfId="1248" priority="3160" operator="containsText" text="CUMPLIDO">
      <formula>NOT(ISERROR(SEARCH("CUMPLIDO",AH28)))</formula>
    </cfRule>
    <cfRule type="containsText" dxfId="1247" priority="3161" operator="containsText" text="EN PROCESO">
      <formula>NOT(ISERROR(SEARCH("EN PROCESO",AH28)))</formula>
    </cfRule>
  </conditionalFormatting>
  <conditionalFormatting sqref="AH28:AI28">
    <cfRule type="containsText" dxfId="1246" priority="3162" operator="containsText" text="VENCIDO">
      <formula>NOT(ISERROR(SEARCH("VENCIDO",AH28)))</formula>
    </cfRule>
    <cfRule type="containsText" dxfId="1245" priority="3163" operator="containsText" text="CUMPLIDO">
      <formula>NOT(ISERROR(SEARCH("CUMPLIDO",AH28)))</formula>
    </cfRule>
    <cfRule type="containsText" dxfId="1244" priority="3164" operator="containsText" text="EN PROCESO">
      <formula>NOT(ISERROR(SEARCH("EN PROCESO",AH28)))</formula>
    </cfRule>
  </conditionalFormatting>
  <conditionalFormatting sqref="AH28:AI28">
    <cfRule type="containsText" dxfId="1243" priority="3156" operator="containsText" text="ACTIVIDAD APLAZADA">
      <formula>NOT(ISERROR(SEARCH("ACTIVIDAD APLAZADA",AH28)))</formula>
    </cfRule>
    <cfRule type="containsText" dxfId="1242" priority="3157" operator="containsText" text="ACTIVIDAD PERMANENTE">
      <formula>NOT(ISERROR(SEARCH("ACTIVIDAD PERMANENTE",AH28)))</formula>
    </cfRule>
  </conditionalFormatting>
  <conditionalFormatting sqref="AH29:AI29">
    <cfRule type="containsText" dxfId="1241" priority="3127" operator="containsText" text="NO INICIADO">
      <formula>NOT(ISERROR(SEARCH("NO INICIADO",AH29)))</formula>
    </cfRule>
    <cfRule type="containsText" dxfId="1240" priority="3128" operator="containsText" text="NO INICIADO">
      <formula>NOT(ISERROR(SEARCH("NO INICIADO",AH29)))</formula>
    </cfRule>
    <cfRule type="containsText" dxfId="1239" priority="3129" operator="containsText" text="CUMPLIDO">
      <formula>NOT(ISERROR(SEARCH("CUMPLIDO",AH29)))</formula>
    </cfRule>
    <cfRule type="containsText" dxfId="1238" priority="3130" operator="containsText" text="EN PROCESO">
      <formula>NOT(ISERROR(SEARCH("EN PROCESO",AH29)))</formula>
    </cfRule>
  </conditionalFormatting>
  <conditionalFormatting sqref="AH29:AI29">
    <cfRule type="containsText" dxfId="1237" priority="3131" operator="containsText" text="VENCIDO">
      <formula>NOT(ISERROR(SEARCH("VENCIDO",AH29)))</formula>
    </cfRule>
    <cfRule type="containsText" dxfId="1236" priority="3132" operator="containsText" text="CUMPLIDO">
      <formula>NOT(ISERROR(SEARCH("CUMPLIDO",AH29)))</formula>
    </cfRule>
    <cfRule type="containsText" dxfId="1235" priority="3133" operator="containsText" text="EN PROCESO">
      <formula>NOT(ISERROR(SEARCH("EN PROCESO",AH29)))</formula>
    </cfRule>
  </conditionalFormatting>
  <conditionalFormatting sqref="AH29:AI29">
    <cfRule type="containsText" dxfId="1234" priority="3125" operator="containsText" text="ACTIVIDAD APLAZADA">
      <formula>NOT(ISERROR(SEARCH("ACTIVIDAD APLAZADA",AH29)))</formula>
    </cfRule>
    <cfRule type="containsText" dxfId="1233" priority="3126" operator="containsText" text="ACTIVIDAD PERMANENTE">
      <formula>NOT(ISERROR(SEARCH("ACTIVIDAD PERMANENTE",AH29)))</formula>
    </cfRule>
  </conditionalFormatting>
  <conditionalFormatting sqref="AH30:AI30">
    <cfRule type="containsText" dxfId="1232" priority="3096" operator="containsText" text="NO INICIADO">
      <formula>NOT(ISERROR(SEARCH("NO INICIADO",AH30)))</formula>
    </cfRule>
    <cfRule type="containsText" dxfId="1231" priority="3097" operator="containsText" text="NO INICIADO">
      <formula>NOT(ISERROR(SEARCH("NO INICIADO",AH30)))</formula>
    </cfRule>
    <cfRule type="containsText" dxfId="1230" priority="3098" operator="containsText" text="CUMPLIDO">
      <formula>NOT(ISERROR(SEARCH("CUMPLIDO",AH30)))</formula>
    </cfRule>
    <cfRule type="containsText" dxfId="1229" priority="3099" operator="containsText" text="EN PROCESO">
      <formula>NOT(ISERROR(SEARCH("EN PROCESO",AH30)))</formula>
    </cfRule>
  </conditionalFormatting>
  <conditionalFormatting sqref="AH30:AI30">
    <cfRule type="containsText" dxfId="1228" priority="3100" operator="containsText" text="VENCIDO">
      <formula>NOT(ISERROR(SEARCH("VENCIDO",AH30)))</formula>
    </cfRule>
    <cfRule type="containsText" dxfId="1227" priority="3101" operator="containsText" text="CUMPLIDO">
      <formula>NOT(ISERROR(SEARCH("CUMPLIDO",AH30)))</formula>
    </cfRule>
    <cfRule type="containsText" dxfId="1226" priority="3102" operator="containsText" text="EN PROCESO">
      <formula>NOT(ISERROR(SEARCH("EN PROCESO",AH30)))</formula>
    </cfRule>
  </conditionalFormatting>
  <conditionalFormatting sqref="AH30:AI30">
    <cfRule type="containsText" dxfId="1225" priority="3094" operator="containsText" text="ACTIVIDAD APLAZADA">
      <formula>NOT(ISERROR(SEARCH("ACTIVIDAD APLAZADA",AH30)))</formula>
    </cfRule>
    <cfRule type="containsText" dxfId="1224" priority="3095" operator="containsText" text="ACTIVIDAD PERMANENTE">
      <formula>NOT(ISERROR(SEARCH("ACTIVIDAD PERMANENTE",AH30)))</formula>
    </cfRule>
  </conditionalFormatting>
  <conditionalFormatting sqref="AH32:AI32">
    <cfRule type="containsText" dxfId="1223" priority="3065" operator="containsText" text="NO INICIADO">
      <formula>NOT(ISERROR(SEARCH("NO INICIADO",AH32)))</formula>
    </cfRule>
    <cfRule type="containsText" dxfId="1222" priority="3066" operator="containsText" text="NO INICIADO">
      <formula>NOT(ISERROR(SEARCH("NO INICIADO",AH32)))</formula>
    </cfRule>
    <cfRule type="containsText" dxfId="1221" priority="3067" operator="containsText" text="CUMPLIDO">
      <formula>NOT(ISERROR(SEARCH("CUMPLIDO",AH32)))</formula>
    </cfRule>
    <cfRule type="containsText" dxfId="1220" priority="3068" operator="containsText" text="EN PROCESO">
      <formula>NOT(ISERROR(SEARCH("EN PROCESO",AH32)))</formula>
    </cfRule>
  </conditionalFormatting>
  <conditionalFormatting sqref="AH32:AI32">
    <cfRule type="containsText" dxfId="1219" priority="3069" operator="containsText" text="VENCIDO">
      <formula>NOT(ISERROR(SEARCH("VENCIDO",AH32)))</formula>
    </cfRule>
    <cfRule type="containsText" dxfId="1218" priority="3070" operator="containsText" text="CUMPLIDO">
      <formula>NOT(ISERROR(SEARCH("CUMPLIDO",AH32)))</formula>
    </cfRule>
    <cfRule type="containsText" dxfId="1217" priority="3071" operator="containsText" text="EN PROCESO">
      <formula>NOT(ISERROR(SEARCH("EN PROCESO",AH32)))</formula>
    </cfRule>
  </conditionalFormatting>
  <conditionalFormatting sqref="AH32:AI32">
    <cfRule type="containsText" dxfId="1216" priority="3063" operator="containsText" text="ACTIVIDAD APLAZADA">
      <formula>NOT(ISERROR(SEARCH("ACTIVIDAD APLAZADA",AH32)))</formula>
    </cfRule>
    <cfRule type="containsText" dxfId="1215" priority="3064" operator="containsText" text="ACTIVIDAD PERMANENTE">
      <formula>NOT(ISERROR(SEARCH("ACTIVIDAD PERMANENTE",AH32)))</formula>
    </cfRule>
  </conditionalFormatting>
  <conditionalFormatting sqref="AH33:AI33">
    <cfRule type="containsText" dxfId="1214" priority="3034" operator="containsText" text="NO INICIADO">
      <formula>NOT(ISERROR(SEARCH("NO INICIADO",AH33)))</formula>
    </cfRule>
    <cfRule type="containsText" dxfId="1213" priority="3035" operator="containsText" text="NO INICIADO">
      <formula>NOT(ISERROR(SEARCH("NO INICIADO",AH33)))</formula>
    </cfRule>
    <cfRule type="containsText" dxfId="1212" priority="3036" operator="containsText" text="CUMPLIDO">
      <formula>NOT(ISERROR(SEARCH("CUMPLIDO",AH33)))</formula>
    </cfRule>
    <cfRule type="containsText" dxfId="1211" priority="3037" operator="containsText" text="EN PROCESO">
      <formula>NOT(ISERROR(SEARCH("EN PROCESO",AH33)))</formula>
    </cfRule>
  </conditionalFormatting>
  <conditionalFormatting sqref="AH33:AI33">
    <cfRule type="containsText" dxfId="1210" priority="3038" operator="containsText" text="VENCIDO">
      <formula>NOT(ISERROR(SEARCH("VENCIDO",AH33)))</formula>
    </cfRule>
    <cfRule type="containsText" dxfId="1209" priority="3039" operator="containsText" text="CUMPLIDO">
      <formula>NOT(ISERROR(SEARCH("CUMPLIDO",AH33)))</formula>
    </cfRule>
    <cfRule type="containsText" dxfId="1208" priority="3040" operator="containsText" text="EN PROCESO">
      <formula>NOT(ISERROR(SEARCH("EN PROCESO",AH33)))</formula>
    </cfRule>
  </conditionalFormatting>
  <conditionalFormatting sqref="AH33:AI33">
    <cfRule type="containsText" dxfId="1207" priority="3032" operator="containsText" text="ACTIVIDAD APLAZADA">
      <formula>NOT(ISERROR(SEARCH("ACTIVIDAD APLAZADA",AH33)))</formula>
    </cfRule>
    <cfRule type="containsText" dxfId="1206" priority="3033" operator="containsText" text="ACTIVIDAD PERMANENTE">
      <formula>NOT(ISERROR(SEARCH("ACTIVIDAD PERMANENTE",AH33)))</formula>
    </cfRule>
  </conditionalFormatting>
  <conditionalFormatting sqref="AH34:AI34">
    <cfRule type="containsText" dxfId="1205" priority="3003" operator="containsText" text="NO INICIADO">
      <formula>NOT(ISERROR(SEARCH("NO INICIADO",AH34)))</formula>
    </cfRule>
    <cfRule type="containsText" dxfId="1204" priority="3004" operator="containsText" text="NO INICIADO">
      <formula>NOT(ISERROR(SEARCH("NO INICIADO",AH34)))</formula>
    </cfRule>
    <cfRule type="containsText" dxfId="1203" priority="3005" operator="containsText" text="CUMPLIDO">
      <formula>NOT(ISERROR(SEARCH("CUMPLIDO",AH34)))</formula>
    </cfRule>
    <cfRule type="containsText" dxfId="1202" priority="3006" operator="containsText" text="EN PROCESO">
      <formula>NOT(ISERROR(SEARCH("EN PROCESO",AH34)))</formula>
    </cfRule>
  </conditionalFormatting>
  <conditionalFormatting sqref="AH34:AI34">
    <cfRule type="containsText" dxfId="1201" priority="3007" operator="containsText" text="VENCIDO">
      <formula>NOT(ISERROR(SEARCH("VENCIDO",AH34)))</formula>
    </cfRule>
    <cfRule type="containsText" dxfId="1200" priority="3008" operator="containsText" text="CUMPLIDO">
      <formula>NOT(ISERROR(SEARCH("CUMPLIDO",AH34)))</formula>
    </cfRule>
    <cfRule type="containsText" dxfId="1199" priority="3009" operator="containsText" text="EN PROCESO">
      <formula>NOT(ISERROR(SEARCH("EN PROCESO",AH34)))</formula>
    </cfRule>
  </conditionalFormatting>
  <conditionalFormatting sqref="AH34:AI34">
    <cfRule type="containsText" dxfId="1198" priority="3001" operator="containsText" text="ACTIVIDAD APLAZADA">
      <formula>NOT(ISERROR(SEARCH("ACTIVIDAD APLAZADA",AH34)))</formula>
    </cfRule>
    <cfRule type="containsText" dxfId="1197" priority="3002" operator="containsText" text="ACTIVIDAD PERMANENTE">
      <formula>NOT(ISERROR(SEARCH("ACTIVIDAD PERMANENTE",AH34)))</formula>
    </cfRule>
  </conditionalFormatting>
  <conditionalFormatting sqref="AH35:AI35">
    <cfRule type="containsText" dxfId="1196" priority="2972" operator="containsText" text="NO INICIADO">
      <formula>NOT(ISERROR(SEARCH("NO INICIADO",AH35)))</formula>
    </cfRule>
    <cfRule type="containsText" dxfId="1195" priority="2973" operator="containsText" text="NO INICIADO">
      <formula>NOT(ISERROR(SEARCH("NO INICIADO",AH35)))</formula>
    </cfRule>
    <cfRule type="containsText" dxfId="1194" priority="2974" operator="containsText" text="CUMPLIDO">
      <formula>NOT(ISERROR(SEARCH("CUMPLIDO",AH35)))</formula>
    </cfRule>
    <cfRule type="containsText" dxfId="1193" priority="2975" operator="containsText" text="EN PROCESO">
      <formula>NOT(ISERROR(SEARCH("EN PROCESO",AH35)))</formula>
    </cfRule>
  </conditionalFormatting>
  <conditionalFormatting sqref="AH35:AI35">
    <cfRule type="containsText" dxfId="1192" priority="2976" operator="containsText" text="VENCIDO">
      <formula>NOT(ISERROR(SEARCH("VENCIDO",AH35)))</formula>
    </cfRule>
    <cfRule type="containsText" dxfId="1191" priority="2977" operator="containsText" text="CUMPLIDO">
      <formula>NOT(ISERROR(SEARCH("CUMPLIDO",AH35)))</formula>
    </cfRule>
    <cfRule type="containsText" dxfId="1190" priority="2978" operator="containsText" text="EN PROCESO">
      <formula>NOT(ISERROR(SEARCH("EN PROCESO",AH35)))</formula>
    </cfRule>
  </conditionalFormatting>
  <conditionalFormatting sqref="AH35:AI35">
    <cfRule type="containsText" dxfId="1189" priority="2970" operator="containsText" text="ACTIVIDAD APLAZADA">
      <formula>NOT(ISERROR(SEARCH("ACTIVIDAD APLAZADA",AH35)))</formula>
    </cfRule>
    <cfRule type="containsText" dxfId="1188" priority="2971" operator="containsText" text="ACTIVIDAD PERMANENTE">
      <formula>NOT(ISERROR(SEARCH("ACTIVIDAD PERMANENTE",AH35)))</formula>
    </cfRule>
  </conditionalFormatting>
  <conditionalFormatting sqref="AH36:AI36">
    <cfRule type="containsText" dxfId="1187" priority="2941" operator="containsText" text="NO INICIADO">
      <formula>NOT(ISERROR(SEARCH("NO INICIADO",AH36)))</formula>
    </cfRule>
    <cfRule type="containsText" dxfId="1186" priority="2942" operator="containsText" text="NO INICIADO">
      <formula>NOT(ISERROR(SEARCH("NO INICIADO",AH36)))</formula>
    </cfRule>
    <cfRule type="containsText" dxfId="1185" priority="2943" operator="containsText" text="CUMPLIDO">
      <formula>NOT(ISERROR(SEARCH("CUMPLIDO",AH36)))</formula>
    </cfRule>
    <cfRule type="containsText" dxfId="1184" priority="2944" operator="containsText" text="EN PROCESO">
      <formula>NOT(ISERROR(SEARCH("EN PROCESO",AH36)))</formula>
    </cfRule>
  </conditionalFormatting>
  <conditionalFormatting sqref="AH36:AI36">
    <cfRule type="containsText" dxfId="1183" priority="2945" operator="containsText" text="VENCIDO">
      <formula>NOT(ISERROR(SEARCH("VENCIDO",AH36)))</formula>
    </cfRule>
    <cfRule type="containsText" dxfId="1182" priority="2946" operator="containsText" text="CUMPLIDO">
      <formula>NOT(ISERROR(SEARCH("CUMPLIDO",AH36)))</formula>
    </cfRule>
    <cfRule type="containsText" dxfId="1181" priority="2947" operator="containsText" text="EN PROCESO">
      <formula>NOT(ISERROR(SEARCH("EN PROCESO",AH36)))</formula>
    </cfRule>
  </conditionalFormatting>
  <conditionalFormatting sqref="AH36:AI36">
    <cfRule type="containsText" dxfId="1180" priority="2939" operator="containsText" text="ACTIVIDAD APLAZADA">
      <formula>NOT(ISERROR(SEARCH("ACTIVIDAD APLAZADA",AH36)))</formula>
    </cfRule>
    <cfRule type="containsText" dxfId="1179" priority="2940" operator="containsText" text="ACTIVIDAD PERMANENTE">
      <formula>NOT(ISERROR(SEARCH("ACTIVIDAD PERMANENTE",AH36)))</formula>
    </cfRule>
  </conditionalFormatting>
  <conditionalFormatting sqref="AH37:AI37">
    <cfRule type="containsText" dxfId="1178" priority="2910" operator="containsText" text="NO INICIADO">
      <formula>NOT(ISERROR(SEARCH("NO INICIADO",AH37)))</formula>
    </cfRule>
    <cfRule type="containsText" dxfId="1177" priority="2911" operator="containsText" text="NO INICIADO">
      <formula>NOT(ISERROR(SEARCH("NO INICIADO",AH37)))</formula>
    </cfRule>
    <cfRule type="containsText" dxfId="1176" priority="2912" operator="containsText" text="CUMPLIDO">
      <formula>NOT(ISERROR(SEARCH("CUMPLIDO",AH37)))</formula>
    </cfRule>
    <cfRule type="containsText" dxfId="1175" priority="2913" operator="containsText" text="EN PROCESO">
      <formula>NOT(ISERROR(SEARCH("EN PROCESO",AH37)))</formula>
    </cfRule>
  </conditionalFormatting>
  <conditionalFormatting sqref="AH37:AI37">
    <cfRule type="containsText" dxfId="1174" priority="2914" operator="containsText" text="VENCIDO">
      <formula>NOT(ISERROR(SEARCH("VENCIDO",AH37)))</formula>
    </cfRule>
    <cfRule type="containsText" dxfId="1173" priority="2915" operator="containsText" text="CUMPLIDO">
      <formula>NOT(ISERROR(SEARCH("CUMPLIDO",AH37)))</formula>
    </cfRule>
    <cfRule type="containsText" dxfId="1172" priority="2916" operator="containsText" text="EN PROCESO">
      <formula>NOT(ISERROR(SEARCH("EN PROCESO",AH37)))</formula>
    </cfRule>
  </conditionalFormatting>
  <conditionalFormatting sqref="AH37:AI37">
    <cfRule type="containsText" dxfId="1171" priority="2908" operator="containsText" text="ACTIVIDAD APLAZADA">
      <formula>NOT(ISERROR(SEARCH("ACTIVIDAD APLAZADA",AH37)))</formula>
    </cfRule>
    <cfRule type="containsText" dxfId="1170" priority="2909" operator="containsText" text="ACTIVIDAD PERMANENTE">
      <formula>NOT(ISERROR(SEARCH("ACTIVIDAD PERMANENTE",AH37)))</formula>
    </cfRule>
  </conditionalFormatting>
  <conditionalFormatting sqref="AH42:AI42 AX53:BJ54">
    <cfRule type="containsText" dxfId="1169" priority="2879" operator="containsText" text="NO INICIADO">
      <formula>NOT(ISERROR(SEARCH("NO INICIADO",AH42)))</formula>
    </cfRule>
    <cfRule type="containsText" dxfId="1168" priority="2880" operator="containsText" text="NO INICIADO">
      <formula>NOT(ISERROR(SEARCH("NO INICIADO",AH42)))</formula>
    </cfRule>
    <cfRule type="containsText" dxfId="1167" priority="2881" operator="containsText" text="CUMPLIDO">
      <formula>NOT(ISERROR(SEARCH("CUMPLIDO",AH42)))</formula>
    </cfRule>
    <cfRule type="containsText" dxfId="1166" priority="2882" operator="containsText" text="EN PROCESO">
      <formula>NOT(ISERROR(SEARCH("EN PROCESO",AH42)))</formula>
    </cfRule>
  </conditionalFormatting>
  <conditionalFormatting sqref="AH42:AI42 AX53:BJ54">
    <cfRule type="containsText" dxfId="1165" priority="2883" operator="containsText" text="VENCIDO">
      <formula>NOT(ISERROR(SEARCH("VENCIDO",AH42)))</formula>
    </cfRule>
    <cfRule type="containsText" dxfId="1164" priority="2884" operator="containsText" text="CUMPLIDO">
      <formula>NOT(ISERROR(SEARCH("CUMPLIDO",AH42)))</formula>
    </cfRule>
    <cfRule type="containsText" dxfId="1163" priority="2885" operator="containsText" text="EN PROCESO">
      <formula>NOT(ISERROR(SEARCH("EN PROCESO",AH42)))</formula>
    </cfRule>
  </conditionalFormatting>
  <conditionalFormatting sqref="AH42:AI42 AX53:BJ54">
    <cfRule type="containsText" dxfId="1162" priority="2877" operator="containsText" text="ACTIVIDAD APLAZADA">
      <formula>NOT(ISERROR(SEARCH("ACTIVIDAD APLAZADA",AH42)))</formula>
    </cfRule>
    <cfRule type="containsText" dxfId="1161" priority="2878" operator="containsText" text="ACTIVIDAD PERMANENTE">
      <formula>NOT(ISERROR(SEARCH("ACTIVIDAD PERMANENTE",AH42)))</formula>
    </cfRule>
  </conditionalFormatting>
  <conditionalFormatting sqref="AH43:AI43">
    <cfRule type="containsText" dxfId="1160" priority="2848" operator="containsText" text="NO INICIADO">
      <formula>NOT(ISERROR(SEARCH("NO INICIADO",AH43)))</formula>
    </cfRule>
    <cfRule type="containsText" dxfId="1159" priority="2849" operator="containsText" text="NO INICIADO">
      <formula>NOT(ISERROR(SEARCH("NO INICIADO",AH43)))</formula>
    </cfRule>
    <cfRule type="containsText" dxfId="1158" priority="2850" operator="containsText" text="CUMPLIDO">
      <formula>NOT(ISERROR(SEARCH("CUMPLIDO",AH43)))</formula>
    </cfRule>
    <cfRule type="containsText" dxfId="1157" priority="2851" operator="containsText" text="EN PROCESO">
      <formula>NOT(ISERROR(SEARCH("EN PROCESO",AH43)))</formula>
    </cfRule>
  </conditionalFormatting>
  <conditionalFormatting sqref="AH43:AI43">
    <cfRule type="containsText" dxfId="1156" priority="2852" operator="containsText" text="VENCIDO">
      <formula>NOT(ISERROR(SEARCH("VENCIDO",AH43)))</formula>
    </cfRule>
    <cfRule type="containsText" dxfId="1155" priority="2853" operator="containsText" text="CUMPLIDO">
      <formula>NOT(ISERROR(SEARCH("CUMPLIDO",AH43)))</formula>
    </cfRule>
    <cfRule type="containsText" dxfId="1154" priority="2854" operator="containsText" text="EN PROCESO">
      <formula>NOT(ISERROR(SEARCH("EN PROCESO",AH43)))</formula>
    </cfRule>
  </conditionalFormatting>
  <conditionalFormatting sqref="AH43:AI43">
    <cfRule type="containsText" dxfId="1153" priority="2846" operator="containsText" text="ACTIVIDAD APLAZADA">
      <formula>NOT(ISERROR(SEARCH("ACTIVIDAD APLAZADA",AH43)))</formula>
    </cfRule>
    <cfRule type="containsText" dxfId="1152" priority="2847" operator="containsText" text="ACTIVIDAD PERMANENTE">
      <formula>NOT(ISERROR(SEARCH("ACTIVIDAD PERMANENTE",AH43)))</formula>
    </cfRule>
  </conditionalFormatting>
  <conditionalFormatting sqref="AH44:AI46">
    <cfRule type="containsText" dxfId="1151" priority="2817" operator="containsText" text="NO INICIADO">
      <formula>NOT(ISERROR(SEARCH("NO INICIADO",AH44)))</formula>
    </cfRule>
    <cfRule type="containsText" dxfId="1150" priority="2818" operator="containsText" text="NO INICIADO">
      <formula>NOT(ISERROR(SEARCH("NO INICIADO",AH44)))</formula>
    </cfRule>
    <cfRule type="containsText" dxfId="1149" priority="2819" operator="containsText" text="CUMPLIDO">
      <formula>NOT(ISERROR(SEARCH("CUMPLIDO",AH44)))</formula>
    </cfRule>
    <cfRule type="containsText" dxfId="1148" priority="2820" operator="containsText" text="EN PROCESO">
      <formula>NOT(ISERROR(SEARCH("EN PROCESO",AH44)))</formula>
    </cfRule>
  </conditionalFormatting>
  <conditionalFormatting sqref="AH44:AI46">
    <cfRule type="containsText" dxfId="1147" priority="2821" operator="containsText" text="VENCIDO">
      <formula>NOT(ISERROR(SEARCH("VENCIDO",AH44)))</formula>
    </cfRule>
    <cfRule type="containsText" dxfId="1146" priority="2822" operator="containsText" text="CUMPLIDO">
      <formula>NOT(ISERROR(SEARCH("CUMPLIDO",AH44)))</formula>
    </cfRule>
    <cfRule type="containsText" dxfId="1145" priority="2823" operator="containsText" text="EN PROCESO">
      <formula>NOT(ISERROR(SEARCH("EN PROCESO",AH44)))</formula>
    </cfRule>
  </conditionalFormatting>
  <conditionalFormatting sqref="AH44:AI46">
    <cfRule type="containsText" dxfId="1144" priority="2815" operator="containsText" text="ACTIVIDAD APLAZADA">
      <formula>NOT(ISERROR(SEARCH("ACTIVIDAD APLAZADA",AH44)))</formula>
    </cfRule>
    <cfRule type="containsText" dxfId="1143" priority="2816" operator="containsText" text="ACTIVIDAD PERMANENTE">
      <formula>NOT(ISERROR(SEARCH("ACTIVIDAD PERMANENTE",AH44)))</formula>
    </cfRule>
  </conditionalFormatting>
  <conditionalFormatting sqref="AH47:AI47 AX47:BJ47">
    <cfRule type="containsText" dxfId="1142" priority="2786" operator="containsText" text="NO INICIADO">
      <formula>NOT(ISERROR(SEARCH("NO INICIADO",AH47)))</formula>
    </cfRule>
    <cfRule type="containsText" dxfId="1141" priority="2787" operator="containsText" text="NO INICIADO">
      <formula>NOT(ISERROR(SEARCH("NO INICIADO",AH47)))</formula>
    </cfRule>
    <cfRule type="containsText" dxfId="1140" priority="2788" operator="containsText" text="CUMPLIDO">
      <formula>NOT(ISERROR(SEARCH("CUMPLIDO",AH47)))</formula>
    </cfRule>
    <cfRule type="containsText" dxfId="1139" priority="2789" operator="containsText" text="EN PROCESO">
      <formula>NOT(ISERROR(SEARCH("EN PROCESO",AH47)))</formula>
    </cfRule>
  </conditionalFormatting>
  <conditionalFormatting sqref="AH47:AI47 AX47:BJ47">
    <cfRule type="containsText" dxfId="1138" priority="2790" operator="containsText" text="VENCIDO">
      <formula>NOT(ISERROR(SEARCH("VENCIDO",AH47)))</formula>
    </cfRule>
    <cfRule type="containsText" dxfId="1137" priority="2791" operator="containsText" text="CUMPLIDO">
      <formula>NOT(ISERROR(SEARCH("CUMPLIDO",AH47)))</formula>
    </cfRule>
    <cfRule type="containsText" dxfId="1136" priority="2792" operator="containsText" text="EN PROCESO">
      <formula>NOT(ISERROR(SEARCH("EN PROCESO",AH47)))</formula>
    </cfRule>
  </conditionalFormatting>
  <conditionalFormatting sqref="AH47:AI47 AX47:BJ47">
    <cfRule type="containsText" dxfId="1135" priority="2784" operator="containsText" text="ACTIVIDAD APLAZADA">
      <formula>NOT(ISERROR(SEARCH("ACTIVIDAD APLAZADA",AH47)))</formula>
    </cfRule>
    <cfRule type="containsText" dxfId="1134" priority="2785" operator="containsText" text="ACTIVIDAD PERMANENTE">
      <formula>NOT(ISERROR(SEARCH("ACTIVIDAD PERMANENTE",AH47)))</formula>
    </cfRule>
  </conditionalFormatting>
  <conditionalFormatting sqref="AH48:AI48 AX48:BJ48">
    <cfRule type="containsText" dxfId="1133" priority="2724" operator="containsText" text="NO INICIADO">
      <formula>NOT(ISERROR(SEARCH("NO INICIADO",AH48)))</formula>
    </cfRule>
    <cfRule type="containsText" dxfId="1132" priority="2725" operator="containsText" text="NO INICIADO">
      <formula>NOT(ISERROR(SEARCH("NO INICIADO",AH48)))</formula>
    </cfRule>
    <cfRule type="containsText" dxfId="1131" priority="2726" operator="containsText" text="CUMPLIDO">
      <formula>NOT(ISERROR(SEARCH("CUMPLIDO",AH48)))</formula>
    </cfRule>
    <cfRule type="containsText" dxfId="1130" priority="2727" operator="containsText" text="EN PROCESO">
      <formula>NOT(ISERROR(SEARCH("EN PROCESO",AH48)))</formula>
    </cfRule>
  </conditionalFormatting>
  <conditionalFormatting sqref="AH48:AI48 AX48:BJ48">
    <cfRule type="containsText" dxfId="1129" priority="2728" operator="containsText" text="VENCIDO">
      <formula>NOT(ISERROR(SEARCH("VENCIDO",AH48)))</formula>
    </cfRule>
    <cfRule type="containsText" dxfId="1128" priority="2729" operator="containsText" text="CUMPLIDO">
      <formula>NOT(ISERROR(SEARCH("CUMPLIDO",AH48)))</formula>
    </cfRule>
    <cfRule type="containsText" dxfId="1127" priority="2730" operator="containsText" text="EN PROCESO">
      <formula>NOT(ISERROR(SEARCH("EN PROCESO",AH48)))</formula>
    </cfRule>
  </conditionalFormatting>
  <conditionalFormatting sqref="AH48:AI48 AX48:BJ48">
    <cfRule type="containsText" dxfId="1126" priority="2722" operator="containsText" text="ACTIVIDAD APLAZADA">
      <formula>NOT(ISERROR(SEARCH("ACTIVIDAD APLAZADA",AH48)))</formula>
    </cfRule>
    <cfRule type="containsText" dxfId="1125" priority="2723" operator="containsText" text="ACTIVIDAD PERMANENTE">
      <formula>NOT(ISERROR(SEARCH("ACTIVIDAD PERMANENTE",AH48)))</formula>
    </cfRule>
  </conditionalFormatting>
  <conditionalFormatting sqref="AH49:AI49 AX49:BJ49">
    <cfRule type="containsText" dxfId="1124" priority="2693" operator="containsText" text="NO INICIADO">
      <formula>NOT(ISERROR(SEARCH("NO INICIADO",AH49)))</formula>
    </cfRule>
    <cfRule type="containsText" dxfId="1123" priority="2694" operator="containsText" text="NO INICIADO">
      <formula>NOT(ISERROR(SEARCH("NO INICIADO",AH49)))</formula>
    </cfRule>
    <cfRule type="containsText" dxfId="1122" priority="2695" operator="containsText" text="CUMPLIDO">
      <formula>NOT(ISERROR(SEARCH("CUMPLIDO",AH49)))</formula>
    </cfRule>
    <cfRule type="containsText" dxfId="1121" priority="2696" operator="containsText" text="EN PROCESO">
      <formula>NOT(ISERROR(SEARCH("EN PROCESO",AH49)))</formula>
    </cfRule>
  </conditionalFormatting>
  <conditionalFormatting sqref="AH49:AI49 AX49:BJ49">
    <cfRule type="containsText" dxfId="1120" priority="2697" operator="containsText" text="VENCIDO">
      <formula>NOT(ISERROR(SEARCH("VENCIDO",AH49)))</formula>
    </cfRule>
    <cfRule type="containsText" dxfId="1119" priority="2698" operator="containsText" text="CUMPLIDO">
      <formula>NOT(ISERROR(SEARCH("CUMPLIDO",AH49)))</formula>
    </cfRule>
    <cfRule type="containsText" dxfId="1118" priority="2699" operator="containsText" text="EN PROCESO">
      <formula>NOT(ISERROR(SEARCH("EN PROCESO",AH49)))</formula>
    </cfRule>
  </conditionalFormatting>
  <conditionalFormatting sqref="AH49:AI49 AX49:BJ49">
    <cfRule type="containsText" dxfId="1117" priority="2691" operator="containsText" text="ACTIVIDAD APLAZADA">
      <formula>NOT(ISERROR(SEARCH("ACTIVIDAD APLAZADA",AH49)))</formula>
    </cfRule>
    <cfRule type="containsText" dxfId="1116" priority="2692" operator="containsText" text="ACTIVIDAD PERMANENTE">
      <formula>NOT(ISERROR(SEARCH("ACTIVIDAD PERMANENTE",AH49)))</formula>
    </cfRule>
  </conditionalFormatting>
  <conditionalFormatting sqref="AH50:AI50 AX50:BJ50">
    <cfRule type="containsText" dxfId="1115" priority="2662" operator="containsText" text="NO INICIADO">
      <formula>NOT(ISERROR(SEARCH("NO INICIADO",AH50)))</formula>
    </cfRule>
    <cfRule type="containsText" dxfId="1114" priority="2663" operator="containsText" text="NO INICIADO">
      <formula>NOT(ISERROR(SEARCH("NO INICIADO",AH50)))</formula>
    </cfRule>
    <cfRule type="containsText" dxfId="1113" priority="2664" operator="containsText" text="CUMPLIDO">
      <formula>NOT(ISERROR(SEARCH("CUMPLIDO",AH50)))</formula>
    </cfRule>
    <cfRule type="containsText" dxfId="1112" priority="2665" operator="containsText" text="EN PROCESO">
      <formula>NOT(ISERROR(SEARCH("EN PROCESO",AH50)))</formula>
    </cfRule>
  </conditionalFormatting>
  <conditionalFormatting sqref="AH50:AI50 AX50:BJ50">
    <cfRule type="containsText" dxfId="1111" priority="2666" operator="containsText" text="VENCIDO">
      <formula>NOT(ISERROR(SEARCH("VENCIDO",AH50)))</formula>
    </cfRule>
    <cfRule type="containsText" dxfId="1110" priority="2667" operator="containsText" text="CUMPLIDO">
      <formula>NOT(ISERROR(SEARCH("CUMPLIDO",AH50)))</formula>
    </cfRule>
    <cfRule type="containsText" dxfId="1109" priority="2668" operator="containsText" text="EN PROCESO">
      <formula>NOT(ISERROR(SEARCH("EN PROCESO",AH50)))</formula>
    </cfRule>
  </conditionalFormatting>
  <conditionalFormatting sqref="AH50:AI50 AX50:BJ50">
    <cfRule type="containsText" dxfId="1108" priority="2660" operator="containsText" text="ACTIVIDAD APLAZADA">
      <formula>NOT(ISERROR(SEARCH("ACTIVIDAD APLAZADA",AH50)))</formula>
    </cfRule>
    <cfRule type="containsText" dxfId="1107" priority="2661" operator="containsText" text="ACTIVIDAD PERMANENTE">
      <formula>NOT(ISERROR(SEARCH("ACTIVIDAD PERMANENTE",AH50)))</formula>
    </cfRule>
  </conditionalFormatting>
  <conditionalFormatting sqref="AH51:AI51 AX51:BJ51">
    <cfRule type="containsText" dxfId="1106" priority="2600" operator="containsText" text="NO INICIADO">
      <formula>NOT(ISERROR(SEARCH("NO INICIADO",AH51)))</formula>
    </cfRule>
    <cfRule type="containsText" dxfId="1105" priority="2601" operator="containsText" text="NO INICIADO">
      <formula>NOT(ISERROR(SEARCH("NO INICIADO",AH51)))</formula>
    </cfRule>
    <cfRule type="containsText" dxfId="1104" priority="2602" operator="containsText" text="CUMPLIDO">
      <formula>NOT(ISERROR(SEARCH("CUMPLIDO",AH51)))</formula>
    </cfRule>
    <cfRule type="containsText" dxfId="1103" priority="2603" operator="containsText" text="EN PROCESO">
      <formula>NOT(ISERROR(SEARCH("EN PROCESO",AH51)))</formula>
    </cfRule>
  </conditionalFormatting>
  <conditionalFormatting sqref="AH51:AI51 AX51:BJ51">
    <cfRule type="containsText" dxfId="1102" priority="2604" operator="containsText" text="VENCIDO">
      <formula>NOT(ISERROR(SEARCH("VENCIDO",AH51)))</formula>
    </cfRule>
    <cfRule type="containsText" dxfId="1101" priority="2605" operator="containsText" text="CUMPLIDO">
      <formula>NOT(ISERROR(SEARCH("CUMPLIDO",AH51)))</formula>
    </cfRule>
    <cfRule type="containsText" dxfId="1100" priority="2606" operator="containsText" text="EN PROCESO">
      <formula>NOT(ISERROR(SEARCH("EN PROCESO",AH51)))</formula>
    </cfRule>
  </conditionalFormatting>
  <conditionalFormatting sqref="AH51:AI51 AX51:BJ51">
    <cfRule type="containsText" dxfId="1099" priority="2598" operator="containsText" text="ACTIVIDAD APLAZADA">
      <formula>NOT(ISERROR(SEARCH("ACTIVIDAD APLAZADA",AH51)))</formula>
    </cfRule>
    <cfRule type="containsText" dxfId="1098" priority="2599" operator="containsText" text="ACTIVIDAD PERMANENTE">
      <formula>NOT(ISERROR(SEARCH("ACTIVIDAD PERMANENTE",AH51)))</formula>
    </cfRule>
  </conditionalFormatting>
  <conditionalFormatting sqref="AH52:AI52 AX52:BJ52">
    <cfRule type="containsText" dxfId="1097" priority="2538" operator="containsText" text="NO INICIADO">
      <formula>NOT(ISERROR(SEARCH("NO INICIADO",AH52)))</formula>
    </cfRule>
    <cfRule type="containsText" dxfId="1096" priority="2539" operator="containsText" text="NO INICIADO">
      <formula>NOT(ISERROR(SEARCH("NO INICIADO",AH52)))</formula>
    </cfRule>
    <cfRule type="containsText" dxfId="1095" priority="2540" operator="containsText" text="CUMPLIDO">
      <formula>NOT(ISERROR(SEARCH("CUMPLIDO",AH52)))</formula>
    </cfRule>
    <cfRule type="containsText" dxfId="1094" priority="2541" operator="containsText" text="EN PROCESO">
      <formula>NOT(ISERROR(SEARCH("EN PROCESO",AH52)))</formula>
    </cfRule>
  </conditionalFormatting>
  <conditionalFormatting sqref="AH52:AI52 AX52:BJ52">
    <cfRule type="containsText" dxfId="1093" priority="2542" operator="containsText" text="VENCIDO">
      <formula>NOT(ISERROR(SEARCH("VENCIDO",AH52)))</formula>
    </cfRule>
    <cfRule type="containsText" dxfId="1092" priority="2543" operator="containsText" text="CUMPLIDO">
      <formula>NOT(ISERROR(SEARCH("CUMPLIDO",AH52)))</formula>
    </cfRule>
    <cfRule type="containsText" dxfId="1091" priority="2544" operator="containsText" text="EN PROCESO">
      <formula>NOT(ISERROR(SEARCH("EN PROCESO",AH52)))</formula>
    </cfRule>
  </conditionalFormatting>
  <conditionalFormatting sqref="AH52:AI52 AX52:BJ52">
    <cfRule type="containsText" dxfId="1090" priority="2536" operator="containsText" text="ACTIVIDAD APLAZADA">
      <formula>NOT(ISERROR(SEARCH("ACTIVIDAD APLAZADA",AH52)))</formula>
    </cfRule>
    <cfRule type="containsText" dxfId="1089" priority="2537" operator="containsText" text="ACTIVIDAD PERMANENTE">
      <formula>NOT(ISERROR(SEARCH("ACTIVIDAD PERMANENTE",AH52)))</formula>
    </cfRule>
  </conditionalFormatting>
  <conditionalFormatting sqref="AH62:AI67">
    <cfRule type="containsText" dxfId="1088" priority="2073" operator="containsText" text="NO INICIADO">
      <formula>NOT(ISERROR(SEARCH("NO INICIADO",AH62)))</formula>
    </cfRule>
    <cfRule type="containsText" dxfId="1087" priority="2074" operator="containsText" text="NO INICIADO">
      <formula>NOT(ISERROR(SEARCH("NO INICIADO",AH62)))</formula>
    </cfRule>
    <cfRule type="containsText" dxfId="1086" priority="2075" operator="containsText" text="CUMPLIDO">
      <formula>NOT(ISERROR(SEARCH("CUMPLIDO",AH62)))</formula>
    </cfRule>
    <cfRule type="containsText" dxfId="1085" priority="2076" operator="containsText" text="EN PROCESO">
      <formula>NOT(ISERROR(SEARCH("EN PROCESO",AH62)))</formula>
    </cfRule>
  </conditionalFormatting>
  <conditionalFormatting sqref="AH62:AI67">
    <cfRule type="containsText" dxfId="1084" priority="2077" operator="containsText" text="VENCIDO">
      <formula>NOT(ISERROR(SEARCH("VENCIDO",AH62)))</formula>
    </cfRule>
    <cfRule type="containsText" dxfId="1083" priority="2078" operator="containsText" text="CUMPLIDO">
      <formula>NOT(ISERROR(SEARCH("CUMPLIDO",AH62)))</formula>
    </cfRule>
    <cfRule type="containsText" dxfId="1082" priority="2079" operator="containsText" text="EN PROCESO">
      <formula>NOT(ISERROR(SEARCH("EN PROCESO",AH62)))</formula>
    </cfRule>
  </conditionalFormatting>
  <conditionalFormatting sqref="AH62:AI67">
    <cfRule type="containsText" dxfId="1081" priority="2071" operator="containsText" text="ACTIVIDAD APLAZADA">
      <formula>NOT(ISERROR(SEARCH("ACTIVIDAD APLAZADA",AH62)))</formula>
    </cfRule>
    <cfRule type="containsText" dxfId="1080" priority="2072" operator="containsText" text="ACTIVIDAD PERMANENTE">
      <formula>NOT(ISERROR(SEARCH("ACTIVIDAD PERMANENTE",AH62)))</formula>
    </cfRule>
  </conditionalFormatting>
  <conditionalFormatting sqref="AX63:BJ63">
    <cfRule type="containsText" dxfId="1079" priority="2043" operator="containsText" text="NO INICIADO">
      <formula>NOT(ISERROR(SEARCH("NO INICIADO",AX63)))</formula>
    </cfRule>
    <cfRule type="containsText" dxfId="1078" priority="2044" operator="containsText" text="NO INICIADO">
      <formula>NOT(ISERROR(SEARCH("NO INICIADO",AX63)))</formula>
    </cfRule>
    <cfRule type="containsText" dxfId="1077" priority="2045" operator="containsText" text="CUMPLIDO">
      <formula>NOT(ISERROR(SEARCH("CUMPLIDO",AX63)))</formula>
    </cfRule>
    <cfRule type="containsText" dxfId="1076" priority="2046" operator="containsText" text="EN PROCESO">
      <formula>NOT(ISERROR(SEARCH("EN PROCESO",AX63)))</formula>
    </cfRule>
  </conditionalFormatting>
  <conditionalFormatting sqref="AX63:BJ63">
    <cfRule type="containsText" dxfId="1075" priority="2047" operator="containsText" text="VENCIDO">
      <formula>NOT(ISERROR(SEARCH("VENCIDO",AX63)))</formula>
    </cfRule>
    <cfRule type="containsText" dxfId="1074" priority="2048" operator="containsText" text="CUMPLIDO">
      <formula>NOT(ISERROR(SEARCH("CUMPLIDO",AX63)))</formula>
    </cfRule>
    <cfRule type="containsText" dxfId="1073" priority="2049" operator="containsText" text="EN PROCESO">
      <formula>NOT(ISERROR(SEARCH("EN PROCESO",AX63)))</formula>
    </cfRule>
  </conditionalFormatting>
  <conditionalFormatting sqref="AX63:BJ63">
    <cfRule type="containsText" dxfId="1072" priority="2041" operator="containsText" text="ACTIVIDAD APLAZADA">
      <formula>NOT(ISERROR(SEARCH("ACTIVIDAD APLAZADA",AX63)))</formula>
    </cfRule>
    <cfRule type="containsText" dxfId="1071" priority="2042" operator="containsText" text="ACTIVIDAD PERMANENTE">
      <formula>NOT(ISERROR(SEARCH("ACTIVIDAD PERMANENTE",AX63)))</formula>
    </cfRule>
  </conditionalFormatting>
  <conditionalFormatting sqref="AH68:AI73">
    <cfRule type="containsText" dxfId="1070" priority="2033" operator="containsText" text="NO INICIADO">
      <formula>NOT(ISERROR(SEARCH("NO INICIADO",AH68)))</formula>
    </cfRule>
    <cfRule type="containsText" dxfId="1069" priority="2034" operator="containsText" text="NO INICIADO">
      <formula>NOT(ISERROR(SEARCH("NO INICIADO",AH68)))</formula>
    </cfRule>
    <cfRule type="containsText" dxfId="1068" priority="2035" operator="containsText" text="CUMPLIDO">
      <formula>NOT(ISERROR(SEARCH("CUMPLIDO",AH68)))</formula>
    </cfRule>
    <cfRule type="containsText" dxfId="1067" priority="2036" operator="containsText" text="EN PROCESO">
      <formula>NOT(ISERROR(SEARCH("EN PROCESO",AH68)))</formula>
    </cfRule>
  </conditionalFormatting>
  <conditionalFormatting sqref="AH68:AI73">
    <cfRule type="containsText" dxfId="1066" priority="2037" operator="containsText" text="VENCIDO">
      <formula>NOT(ISERROR(SEARCH("VENCIDO",AH68)))</formula>
    </cfRule>
    <cfRule type="containsText" dxfId="1065" priority="2038" operator="containsText" text="CUMPLIDO">
      <formula>NOT(ISERROR(SEARCH("CUMPLIDO",AH68)))</formula>
    </cfRule>
    <cfRule type="containsText" dxfId="1064" priority="2039" operator="containsText" text="EN PROCESO">
      <formula>NOT(ISERROR(SEARCH("EN PROCESO",AH68)))</formula>
    </cfRule>
  </conditionalFormatting>
  <conditionalFormatting sqref="AH68:AI73">
    <cfRule type="containsText" dxfId="1063" priority="2031" operator="containsText" text="ACTIVIDAD APLAZADA">
      <formula>NOT(ISERROR(SEARCH("ACTIVIDAD APLAZADA",AH68)))</formula>
    </cfRule>
    <cfRule type="containsText" dxfId="1062" priority="2032" operator="containsText" text="ACTIVIDAD PERMANENTE">
      <formula>NOT(ISERROR(SEARCH("ACTIVIDAD PERMANENTE",AH68)))</formula>
    </cfRule>
  </conditionalFormatting>
  <conditionalFormatting sqref="AX70:BJ70">
    <cfRule type="containsText" dxfId="1061" priority="2003" operator="containsText" text="NO INICIADO">
      <formula>NOT(ISERROR(SEARCH("NO INICIADO",AX70)))</formula>
    </cfRule>
    <cfRule type="containsText" dxfId="1060" priority="2004" operator="containsText" text="NO INICIADO">
      <formula>NOT(ISERROR(SEARCH("NO INICIADO",AX70)))</formula>
    </cfRule>
    <cfRule type="containsText" dxfId="1059" priority="2005" operator="containsText" text="CUMPLIDO">
      <formula>NOT(ISERROR(SEARCH("CUMPLIDO",AX70)))</formula>
    </cfRule>
    <cfRule type="containsText" dxfId="1058" priority="2006" operator="containsText" text="EN PROCESO">
      <formula>NOT(ISERROR(SEARCH("EN PROCESO",AX70)))</formula>
    </cfRule>
  </conditionalFormatting>
  <conditionalFormatting sqref="AX70:BJ70">
    <cfRule type="containsText" dxfId="1057" priority="2007" operator="containsText" text="VENCIDO">
      <formula>NOT(ISERROR(SEARCH("VENCIDO",AX70)))</formula>
    </cfRule>
    <cfRule type="containsText" dxfId="1056" priority="2008" operator="containsText" text="CUMPLIDO">
      <formula>NOT(ISERROR(SEARCH("CUMPLIDO",AX70)))</formula>
    </cfRule>
    <cfRule type="containsText" dxfId="1055" priority="2009" operator="containsText" text="EN PROCESO">
      <formula>NOT(ISERROR(SEARCH("EN PROCESO",AX70)))</formula>
    </cfRule>
  </conditionalFormatting>
  <conditionalFormatting sqref="AX70:BJ70">
    <cfRule type="containsText" dxfId="1054" priority="2001" operator="containsText" text="ACTIVIDAD APLAZADA">
      <formula>NOT(ISERROR(SEARCH("ACTIVIDAD APLAZADA",AX70)))</formula>
    </cfRule>
    <cfRule type="containsText" dxfId="1053" priority="2002" operator="containsText" text="ACTIVIDAD PERMANENTE">
      <formula>NOT(ISERROR(SEARCH("ACTIVIDAD PERMANENTE",AX70)))</formula>
    </cfRule>
  </conditionalFormatting>
  <conditionalFormatting sqref="AH74:AI78">
    <cfRule type="containsText" dxfId="1052" priority="1993" operator="containsText" text="NO INICIADO">
      <formula>NOT(ISERROR(SEARCH("NO INICIADO",AH74)))</formula>
    </cfRule>
    <cfRule type="containsText" dxfId="1051" priority="1994" operator="containsText" text="NO INICIADO">
      <formula>NOT(ISERROR(SEARCH("NO INICIADO",AH74)))</formula>
    </cfRule>
    <cfRule type="containsText" dxfId="1050" priority="1995" operator="containsText" text="CUMPLIDO">
      <formula>NOT(ISERROR(SEARCH("CUMPLIDO",AH74)))</formula>
    </cfRule>
    <cfRule type="containsText" dxfId="1049" priority="1996" operator="containsText" text="EN PROCESO">
      <formula>NOT(ISERROR(SEARCH("EN PROCESO",AH74)))</formula>
    </cfRule>
  </conditionalFormatting>
  <conditionalFormatting sqref="AH74:AI78">
    <cfRule type="containsText" dxfId="1048" priority="1997" operator="containsText" text="VENCIDO">
      <formula>NOT(ISERROR(SEARCH("VENCIDO",AH74)))</formula>
    </cfRule>
    <cfRule type="containsText" dxfId="1047" priority="1998" operator="containsText" text="CUMPLIDO">
      <formula>NOT(ISERROR(SEARCH("CUMPLIDO",AH74)))</formula>
    </cfRule>
    <cfRule type="containsText" dxfId="1046" priority="1999" operator="containsText" text="EN PROCESO">
      <formula>NOT(ISERROR(SEARCH("EN PROCESO",AH74)))</formula>
    </cfRule>
  </conditionalFormatting>
  <conditionalFormatting sqref="AH74:AI78">
    <cfRule type="containsText" dxfId="1045" priority="1991" operator="containsText" text="ACTIVIDAD APLAZADA">
      <formula>NOT(ISERROR(SEARCH("ACTIVIDAD APLAZADA",AH74)))</formula>
    </cfRule>
    <cfRule type="containsText" dxfId="1044" priority="1992" operator="containsText" text="ACTIVIDAD PERMANENTE">
      <formula>NOT(ISERROR(SEARCH("ACTIVIDAD PERMANENTE",AH74)))</formula>
    </cfRule>
  </conditionalFormatting>
  <conditionalFormatting sqref="AX77:BJ77">
    <cfRule type="containsText" dxfId="1043" priority="1963" operator="containsText" text="NO INICIADO">
      <formula>NOT(ISERROR(SEARCH("NO INICIADO",AX77)))</formula>
    </cfRule>
    <cfRule type="containsText" dxfId="1042" priority="1964" operator="containsText" text="NO INICIADO">
      <formula>NOT(ISERROR(SEARCH("NO INICIADO",AX77)))</formula>
    </cfRule>
    <cfRule type="containsText" dxfId="1041" priority="1965" operator="containsText" text="CUMPLIDO">
      <formula>NOT(ISERROR(SEARCH("CUMPLIDO",AX77)))</formula>
    </cfRule>
    <cfRule type="containsText" dxfId="1040" priority="1966" operator="containsText" text="EN PROCESO">
      <formula>NOT(ISERROR(SEARCH("EN PROCESO",AX77)))</formula>
    </cfRule>
  </conditionalFormatting>
  <conditionalFormatting sqref="AX77:BJ77">
    <cfRule type="containsText" dxfId="1039" priority="1967" operator="containsText" text="VENCIDO">
      <formula>NOT(ISERROR(SEARCH("VENCIDO",AX77)))</formula>
    </cfRule>
    <cfRule type="containsText" dxfId="1038" priority="1968" operator="containsText" text="CUMPLIDO">
      <formula>NOT(ISERROR(SEARCH("CUMPLIDO",AX77)))</formula>
    </cfRule>
    <cfRule type="containsText" dxfId="1037" priority="1969" operator="containsText" text="EN PROCESO">
      <formula>NOT(ISERROR(SEARCH("EN PROCESO",AX77)))</formula>
    </cfRule>
  </conditionalFormatting>
  <conditionalFormatting sqref="AX77:BJ77">
    <cfRule type="containsText" dxfId="1036" priority="1961" operator="containsText" text="ACTIVIDAD APLAZADA">
      <formula>NOT(ISERROR(SEARCH("ACTIVIDAD APLAZADA",AX77)))</formula>
    </cfRule>
    <cfRule type="containsText" dxfId="1035" priority="1962" operator="containsText" text="ACTIVIDAD PERMANENTE">
      <formula>NOT(ISERROR(SEARCH("ACTIVIDAD PERMANENTE",AX77)))</formula>
    </cfRule>
  </conditionalFormatting>
  <conditionalFormatting sqref="AH79:AI84">
    <cfRule type="containsText" dxfId="1034" priority="1953" operator="containsText" text="NO INICIADO">
      <formula>NOT(ISERROR(SEARCH("NO INICIADO",AH79)))</formula>
    </cfRule>
    <cfRule type="containsText" dxfId="1033" priority="1954" operator="containsText" text="NO INICIADO">
      <formula>NOT(ISERROR(SEARCH("NO INICIADO",AH79)))</formula>
    </cfRule>
    <cfRule type="containsText" dxfId="1032" priority="1955" operator="containsText" text="CUMPLIDO">
      <formula>NOT(ISERROR(SEARCH("CUMPLIDO",AH79)))</formula>
    </cfRule>
    <cfRule type="containsText" dxfId="1031" priority="1956" operator="containsText" text="EN PROCESO">
      <formula>NOT(ISERROR(SEARCH("EN PROCESO",AH79)))</formula>
    </cfRule>
  </conditionalFormatting>
  <conditionalFormatting sqref="AH79:AI84">
    <cfRule type="containsText" dxfId="1030" priority="1957" operator="containsText" text="VENCIDO">
      <formula>NOT(ISERROR(SEARCH("VENCIDO",AH79)))</formula>
    </cfRule>
    <cfRule type="containsText" dxfId="1029" priority="1958" operator="containsText" text="CUMPLIDO">
      <formula>NOT(ISERROR(SEARCH("CUMPLIDO",AH79)))</formula>
    </cfRule>
    <cfRule type="containsText" dxfId="1028" priority="1959" operator="containsText" text="EN PROCESO">
      <formula>NOT(ISERROR(SEARCH("EN PROCESO",AH79)))</formula>
    </cfRule>
  </conditionalFormatting>
  <conditionalFormatting sqref="AH79:AI84">
    <cfRule type="containsText" dxfId="1027" priority="1951" operator="containsText" text="ACTIVIDAD APLAZADA">
      <formula>NOT(ISERROR(SEARCH("ACTIVIDAD APLAZADA",AH79)))</formula>
    </cfRule>
    <cfRule type="containsText" dxfId="1026" priority="1952" operator="containsText" text="ACTIVIDAD PERMANENTE">
      <formula>NOT(ISERROR(SEARCH("ACTIVIDAD PERMANENTE",AH79)))</formula>
    </cfRule>
  </conditionalFormatting>
  <conditionalFormatting sqref="AX84:BJ84">
    <cfRule type="containsText" dxfId="1025" priority="1923" operator="containsText" text="NO INICIADO">
      <formula>NOT(ISERROR(SEARCH("NO INICIADO",AX84)))</formula>
    </cfRule>
    <cfRule type="containsText" dxfId="1024" priority="1924" operator="containsText" text="NO INICIADO">
      <formula>NOT(ISERROR(SEARCH("NO INICIADO",AX84)))</formula>
    </cfRule>
    <cfRule type="containsText" dxfId="1023" priority="1925" operator="containsText" text="CUMPLIDO">
      <formula>NOT(ISERROR(SEARCH("CUMPLIDO",AX84)))</formula>
    </cfRule>
    <cfRule type="containsText" dxfId="1022" priority="1926" operator="containsText" text="EN PROCESO">
      <formula>NOT(ISERROR(SEARCH("EN PROCESO",AX84)))</formula>
    </cfRule>
  </conditionalFormatting>
  <conditionalFormatting sqref="AX84:BJ84">
    <cfRule type="containsText" dxfId="1021" priority="1927" operator="containsText" text="VENCIDO">
      <formula>NOT(ISERROR(SEARCH("VENCIDO",AX84)))</formula>
    </cfRule>
    <cfRule type="containsText" dxfId="1020" priority="1928" operator="containsText" text="CUMPLIDO">
      <formula>NOT(ISERROR(SEARCH("CUMPLIDO",AX84)))</formula>
    </cfRule>
    <cfRule type="containsText" dxfId="1019" priority="1929" operator="containsText" text="EN PROCESO">
      <formula>NOT(ISERROR(SEARCH("EN PROCESO",AX84)))</formula>
    </cfRule>
  </conditionalFormatting>
  <conditionalFormatting sqref="AX84:BJ84">
    <cfRule type="containsText" dxfId="1018" priority="1921" operator="containsText" text="ACTIVIDAD APLAZADA">
      <formula>NOT(ISERROR(SEARCH("ACTIVIDAD APLAZADA",AX84)))</formula>
    </cfRule>
    <cfRule type="containsText" dxfId="1017" priority="1922" operator="containsText" text="ACTIVIDAD PERMANENTE">
      <formula>NOT(ISERROR(SEARCH("ACTIVIDAD PERMANENTE",AX84)))</formula>
    </cfRule>
  </conditionalFormatting>
  <conditionalFormatting sqref="AH85:AI92">
    <cfRule type="containsText" dxfId="1016" priority="1913" operator="containsText" text="NO INICIADO">
      <formula>NOT(ISERROR(SEARCH("NO INICIADO",AH85)))</formula>
    </cfRule>
    <cfRule type="containsText" dxfId="1015" priority="1914" operator="containsText" text="NO INICIADO">
      <formula>NOT(ISERROR(SEARCH("NO INICIADO",AH85)))</formula>
    </cfRule>
    <cfRule type="containsText" dxfId="1014" priority="1915" operator="containsText" text="CUMPLIDO">
      <formula>NOT(ISERROR(SEARCH("CUMPLIDO",AH85)))</formula>
    </cfRule>
    <cfRule type="containsText" dxfId="1013" priority="1916" operator="containsText" text="EN PROCESO">
      <formula>NOT(ISERROR(SEARCH("EN PROCESO",AH85)))</formula>
    </cfRule>
  </conditionalFormatting>
  <conditionalFormatting sqref="AH85:AI92">
    <cfRule type="containsText" dxfId="1012" priority="1917" operator="containsText" text="VENCIDO">
      <formula>NOT(ISERROR(SEARCH("VENCIDO",AH85)))</formula>
    </cfRule>
    <cfRule type="containsText" dxfId="1011" priority="1918" operator="containsText" text="CUMPLIDO">
      <formula>NOT(ISERROR(SEARCH("CUMPLIDO",AH85)))</formula>
    </cfRule>
    <cfRule type="containsText" dxfId="1010" priority="1919" operator="containsText" text="EN PROCESO">
      <formula>NOT(ISERROR(SEARCH("EN PROCESO",AH85)))</formula>
    </cfRule>
  </conditionalFormatting>
  <conditionalFormatting sqref="AH85:AI92">
    <cfRule type="containsText" dxfId="1009" priority="1911" operator="containsText" text="ACTIVIDAD APLAZADA">
      <formula>NOT(ISERROR(SEARCH("ACTIVIDAD APLAZADA",AH85)))</formula>
    </cfRule>
    <cfRule type="containsText" dxfId="1008" priority="1912" operator="containsText" text="ACTIVIDAD PERMANENTE">
      <formula>NOT(ISERROR(SEARCH("ACTIVIDAD PERMANENTE",AH85)))</formula>
    </cfRule>
  </conditionalFormatting>
  <conditionalFormatting sqref="AH93:AI98">
    <cfRule type="containsText" dxfId="1007" priority="1873" operator="containsText" text="NO INICIADO">
      <formula>NOT(ISERROR(SEARCH("NO INICIADO",AH93)))</formula>
    </cfRule>
    <cfRule type="containsText" dxfId="1006" priority="1874" operator="containsText" text="NO INICIADO">
      <formula>NOT(ISERROR(SEARCH("NO INICIADO",AH93)))</formula>
    </cfRule>
    <cfRule type="containsText" dxfId="1005" priority="1875" operator="containsText" text="CUMPLIDO">
      <formula>NOT(ISERROR(SEARCH("CUMPLIDO",AH93)))</formula>
    </cfRule>
    <cfRule type="containsText" dxfId="1004" priority="1876" operator="containsText" text="EN PROCESO">
      <formula>NOT(ISERROR(SEARCH("EN PROCESO",AH93)))</formula>
    </cfRule>
  </conditionalFormatting>
  <conditionalFormatting sqref="AH93:AI98">
    <cfRule type="containsText" dxfId="1003" priority="1877" operator="containsText" text="VENCIDO">
      <formula>NOT(ISERROR(SEARCH("VENCIDO",AH93)))</formula>
    </cfRule>
    <cfRule type="containsText" dxfId="1002" priority="1878" operator="containsText" text="CUMPLIDO">
      <formula>NOT(ISERROR(SEARCH("CUMPLIDO",AH93)))</formula>
    </cfRule>
    <cfRule type="containsText" dxfId="1001" priority="1879" operator="containsText" text="EN PROCESO">
      <formula>NOT(ISERROR(SEARCH("EN PROCESO",AH93)))</formula>
    </cfRule>
  </conditionalFormatting>
  <conditionalFormatting sqref="AH93:AI98">
    <cfRule type="containsText" dxfId="1000" priority="1871" operator="containsText" text="ACTIVIDAD APLAZADA">
      <formula>NOT(ISERROR(SEARCH("ACTIVIDAD APLAZADA",AH93)))</formula>
    </cfRule>
    <cfRule type="containsText" dxfId="999" priority="1872" operator="containsText" text="ACTIVIDAD PERMANENTE">
      <formula>NOT(ISERROR(SEARCH("ACTIVIDAD PERMANENTE",AH93)))</formula>
    </cfRule>
  </conditionalFormatting>
  <conditionalFormatting sqref="AX93:BJ94 AX97:BJ97">
    <cfRule type="containsText" dxfId="998" priority="1843" operator="containsText" text="NO INICIADO">
      <formula>NOT(ISERROR(SEARCH("NO INICIADO",AX93)))</formula>
    </cfRule>
    <cfRule type="containsText" dxfId="997" priority="1844" operator="containsText" text="NO INICIADO">
      <formula>NOT(ISERROR(SEARCH("NO INICIADO",AX93)))</formula>
    </cfRule>
    <cfRule type="containsText" dxfId="996" priority="1845" operator="containsText" text="CUMPLIDO">
      <formula>NOT(ISERROR(SEARCH("CUMPLIDO",AX93)))</formula>
    </cfRule>
    <cfRule type="containsText" dxfId="995" priority="1846" operator="containsText" text="EN PROCESO">
      <formula>NOT(ISERROR(SEARCH("EN PROCESO",AX93)))</formula>
    </cfRule>
  </conditionalFormatting>
  <conditionalFormatting sqref="AX93:BJ94 AX97:BJ97">
    <cfRule type="containsText" dxfId="994" priority="1847" operator="containsText" text="VENCIDO">
      <formula>NOT(ISERROR(SEARCH("VENCIDO",AX93)))</formula>
    </cfRule>
    <cfRule type="containsText" dxfId="993" priority="1848" operator="containsText" text="CUMPLIDO">
      <formula>NOT(ISERROR(SEARCH("CUMPLIDO",AX93)))</formula>
    </cfRule>
    <cfRule type="containsText" dxfId="992" priority="1849" operator="containsText" text="EN PROCESO">
      <formula>NOT(ISERROR(SEARCH("EN PROCESO",AX93)))</formula>
    </cfRule>
  </conditionalFormatting>
  <conditionalFormatting sqref="AX93:BJ94 AX97:BJ97">
    <cfRule type="containsText" dxfId="991" priority="1841" operator="containsText" text="ACTIVIDAD APLAZADA">
      <formula>NOT(ISERROR(SEARCH("ACTIVIDAD APLAZADA",AX93)))</formula>
    </cfRule>
    <cfRule type="containsText" dxfId="990" priority="1842" operator="containsText" text="ACTIVIDAD PERMANENTE">
      <formula>NOT(ISERROR(SEARCH("ACTIVIDAD PERMANENTE",AX93)))</formula>
    </cfRule>
  </conditionalFormatting>
  <conditionalFormatting sqref="AH99:AI102">
    <cfRule type="containsText" dxfId="989" priority="1833" operator="containsText" text="NO INICIADO">
      <formula>NOT(ISERROR(SEARCH("NO INICIADO",AH99)))</formula>
    </cfRule>
    <cfRule type="containsText" dxfId="988" priority="1834" operator="containsText" text="NO INICIADO">
      <formula>NOT(ISERROR(SEARCH("NO INICIADO",AH99)))</formula>
    </cfRule>
    <cfRule type="containsText" dxfId="987" priority="1835" operator="containsText" text="CUMPLIDO">
      <formula>NOT(ISERROR(SEARCH("CUMPLIDO",AH99)))</formula>
    </cfRule>
    <cfRule type="containsText" dxfId="986" priority="1836" operator="containsText" text="EN PROCESO">
      <formula>NOT(ISERROR(SEARCH("EN PROCESO",AH99)))</formula>
    </cfRule>
  </conditionalFormatting>
  <conditionalFormatting sqref="AH99:AI102">
    <cfRule type="containsText" dxfId="985" priority="1837" operator="containsText" text="VENCIDO">
      <formula>NOT(ISERROR(SEARCH("VENCIDO",AH99)))</formula>
    </cfRule>
    <cfRule type="containsText" dxfId="984" priority="1838" operator="containsText" text="CUMPLIDO">
      <formula>NOT(ISERROR(SEARCH("CUMPLIDO",AH99)))</formula>
    </cfRule>
    <cfRule type="containsText" dxfId="983" priority="1839" operator="containsText" text="EN PROCESO">
      <formula>NOT(ISERROR(SEARCH("EN PROCESO",AH99)))</formula>
    </cfRule>
  </conditionalFormatting>
  <conditionalFormatting sqref="AH99:AI102">
    <cfRule type="containsText" dxfId="982" priority="1831" operator="containsText" text="ACTIVIDAD APLAZADA">
      <formula>NOT(ISERROR(SEARCH("ACTIVIDAD APLAZADA",AH99)))</formula>
    </cfRule>
    <cfRule type="containsText" dxfId="981" priority="1832" operator="containsText" text="ACTIVIDAD PERMANENTE">
      <formula>NOT(ISERROR(SEARCH("ACTIVIDAD PERMANENTE",AH99)))</formula>
    </cfRule>
  </conditionalFormatting>
  <conditionalFormatting sqref="AX99:BJ99 AX101:BJ101">
    <cfRule type="containsText" dxfId="980" priority="1803" operator="containsText" text="NO INICIADO">
      <formula>NOT(ISERROR(SEARCH("NO INICIADO",AX99)))</formula>
    </cfRule>
    <cfRule type="containsText" dxfId="979" priority="1804" operator="containsText" text="NO INICIADO">
      <formula>NOT(ISERROR(SEARCH("NO INICIADO",AX99)))</formula>
    </cfRule>
    <cfRule type="containsText" dxfId="978" priority="1805" operator="containsText" text="CUMPLIDO">
      <formula>NOT(ISERROR(SEARCH("CUMPLIDO",AX99)))</formula>
    </cfRule>
    <cfRule type="containsText" dxfId="977" priority="1806" operator="containsText" text="EN PROCESO">
      <formula>NOT(ISERROR(SEARCH("EN PROCESO",AX99)))</formula>
    </cfRule>
  </conditionalFormatting>
  <conditionalFormatting sqref="AX99:BJ99 AX101:BJ101">
    <cfRule type="containsText" dxfId="976" priority="1807" operator="containsText" text="VENCIDO">
      <formula>NOT(ISERROR(SEARCH("VENCIDO",AX99)))</formula>
    </cfRule>
    <cfRule type="containsText" dxfId="975" priority="1808" operator="containsText" text="CUMPLIDO">
      <formula>NOT(ISERROR(SEARCH("CUMPLIDO",AX99)))</formula>
    </cfRule>
    <cfRule type="containsText" dxfId="974" priority="1809" operator="containsText" text="EN PROCESO">
      <formula>NOT(ISERROR(SEARCH("EN PROCESO",AX99)))</formula>
    </cfRule>
  </conditionalFormatting>
  <conditionalFormatting sqref="AX99:BJ99 AX101:BJ101">
    <cfRule type="containsText" dxfId="973" priority="1801" operator="containsText" text="ACTIVIDAD APLAZADA">
      <formula>NOT(ISERROR(SEARCH("ACTIVIDAD APLAZADA",AX99)))</formula>
    </cfRule>
    <cfRule type="containsText" dxfId="972" priority="1802" operator="containsText" text="ACTIVIDAD PERMANENTE">
      <formula>NOT(ISERROR(SEARCH("ACTIVIDAD PERMANENTE",AX99)))</formula>
    </cfRule>
  </conditionalFormatting>
  <conditionalFormatting sqref="AH117:AI117">
    <cfRule type="containsText" dxfId="971" priority="1793" operator="containsText" text="NO INICIADO">
      <formula>NOT(ISERROR(SEARCH("NO INICIADO",AH117)))</formula>
    </cfRule>
    <cfRule type="containsText" dxfId="970" priority="1794" operator="containsText" text="NO INICIADO">
      <formula>NOT(ISERROR(SEARCH("NO INICIADO",AH117)))</formula>
    </cfRule>
    <cfRule type="containsText" dxfId="969" priority="1795" operator="containsText" text="CUMPLIDO">
      <formula>NOT(ISERROR(SEARCH("CUMPLIDO",AH117)))</formula>
    </cfRule>
    <cfRule type="containsText" dxfId="968" priority="1796" operator="containsText" text="EN PROCESO">
      <formula>NOT(ISERROR(SEARCH("EN PROCESO",AH117)))</formula>
    </cfRule>
  </conditionalFormatting>
  <conditionalFormatting sqref="AH117:AI117">
    <cfRule type="containsText" dxfId="967" priority="1797" operator="containsText" text="VENCIDO">
      <formula>NOT(ISERROR(SEARCH("VENCIDO",AH117)))</formula>
    </cfRule>
    <cfRule type="containsText" dxfId="966" priority="1798" operator="containsText" text="CUMPLIDO">
      <formula>NOT(ISERROR(SEARCH("CUMPLIDO",AH117)))</formula>
    </cfRule>
    <cfRule type="containsText" dxfId="965" priority="1799" operator="containsText" text="EN PROCESO">
      <formula>NOT(ISERROR(SEARCH("EN PROCESO",AH117)))</formula>
    </cfRule>
  </conditionalFormatting>
  <conditionalFormatting sqref="AH117:AI117">
    <cfRule type="containsText" dxfId="964" priority="1791" operator="containsText" text="ACTIVIDAD APLAZADA">
      <formula>NOT(ISERROR(SEARCH("ACTIVIDAD APLAZADA",AH117)))</formula>
    </cfRule>
    <cfRule type="containsText" dxfId="963" priority="1792" operator="containsText" text="ACTIVIDAD PERMANENTE">
      <formula>NOT(ISERROR(SEARCH("ACTIVIDAD PERMANENTE",AH117)))</formula>
    </cfRule>
  </conditionalFormatting>
  <conditionalFormatting sqref="AH118:AI118">
    <cfRule type="containsText" dxfId="962" priority="1753" operator="containsText" text="NO INICIADO">
      <formula>NOT(ISERROR(SEARCH("NO INICIADO",AH118)))</formula>
    </cfRule>
    <cfRule type="containsText" dxfId="961" priority="1754" operator="containsText" text="NO INICIADO">
      <formula>NOT(ISERROR(SEARCH("NO INICIADO",AH118)))</formula>
    </cfRule>
    <cfRule type="containsText" dxfId="960" priority="1755" operator="containsText" text="CUMPLIDO">
      <formula>NOT(ISERROR(SEARCH("CUMPLIDO",AH118)))</formula>
    </cfRule>
    <cfRule type="containsText" dxfId="959" priority="1756" operator="containsText" text="EN PROCESO">
      <formula>NOT(ISERROR(SEARCH("EN PROCESO",AH118)))</formula>
    </cfRule>
  </conditionalFormatting>
  <conditionalFormatting sqref="AH118:AI118">
    <cfRule type="containsText" dxfId="958" priority="1757" operator="containsText" text="VENCIDO">
      <formula>NOT(ISERROR(SEARCH("VENCIDO",AH118)))</formula>
    </cfRule>
    <cfRule type="containsText" dxfId="957" priority="1758" operator="containsText" text="CUMPLIDO">
      <formula>NOT(ISERROR(SEARCH("CUMPLIDO",AH118)))</formula>
    </cfRule>
    <cfRule type="containsText" dxfId="956" priority="1759" operator="containsText" text="EN PROCESO">
      <formula>NOT(ISERROR(SEARCH("EN PROCESO",AH118)))</formula>
    </cfRule>
  </conditionalFormatting>
  <conditionalFormatting sqref="AH118:AI118">
    <cfRule type="containsText" dxfId="955" priority="1751" operator="containsText" text="ACTIVIDAD APLAZADA">
      <formula>NOT(ISERROR(SEARCH("ACTIVIDAD APLAZADA",AH118)))</formula>
    </cfRule>
    <cfRule type="containsText" dxfId="954" priority="1752" operator="containsText" text="ACTIVIDAD PERMANENTE">
      <formula>NOT(ISERROR(SEARCH("ACTIVIDAD PERMANENTE",AH118)))</formula>
    </cfRule>
  </conditionalFormatting>
  <conditionalFormatting sqref="AH119:AI119">
    <cfRule type="containsText" dxfId="953" priority="1713" operator="containsText" text="NO INICIADO">
      <formula>NOT(ISERROR(SEARCH("NO INICIADO",AH119)))</formula>
    </cfRule>
    <cfRule type="containsText" dxfId="952" priority="1714" operator="containsText" text="NO INICIADO">
      <formula>NOT(ISERROR(SEARCH("NO INICIADO",AH119)))</formula>
    </cfRule>
    <cfRule type="containsText" dxfId="951" priority="1715" operator="containsText" text="CUMPLIDO">
      <formula>NOT(ISERROR(SEARCH("CUMPLIDO",AH119)))</formula>
    </cfRule>
    <cfRule type="containsText" dxfId="950" priority="1716" operator="containsText" text="EN PROCESO">
      <formula>NOT(ISERROR(SEARCH("EN PROCESO",AH119)))</formula>
    </cfRule>
  </conditionalFormatting>
  <conditionalFormatting sqref="AH119:AI119">
    <cfRule type="containsText" dxfId="949" priority="1717" operator="containsText" text="VENCIDO">
      <formula>NOT(ISERROR(SEARCH("VENCIDO",AH119)))</formula>
    </cfRule>
    <cfRule type="containsText" dxfId="948" priority="1718" operator="containsText" text="CUMPLIDO">
      <formula>NOT(ISERROR(SEARCH("CUMPLIDO",AH119)))</formula>
    </cfRule>
    <cfRule type="containsText" dxfId="947" priority="1719" operator="containsText" text="EN PROCESO">
      <formula>NOT(ISERROR(SEARCH("EN PROCESO",AH119)))</formula>
    </cfRule>
  </conditionalFormatting>
  <conditionalFormatting sqref="AH119:AI119">
    <cfRule type="containsText" dxfId="946" priority="1711" operator="containsText" text="ACTIVIDAD APLAZADA">
      <formula>NOT(ISERROR(SEARCH("ACTIVIDAD APLAZADA",AH119)))</formula>
    </cfRule>
    <cfRule type="containsText" dxfId="945" priority="1712" operator="containsText" text="ACTIVIDAD PERMANENTE">
      <formula>NOT(ISERROR(SEARCH("ACTIVIDAD PERMANENTE",AH119)))</formula>
    </cfRule>
  </conditionalFormatting>
  <conditionalFormatting sqref="AH120:AI120">
    <cfRule type="containsText" dxfId="944" priority="1673" operator="containsText" text="NO INICIADO">
      <formula>NOT(ISERROR(SEARCH("NO INICIADO",AH120)))</formula>
    </cfRule>
    <cfRule type="containsText" dxfId="943" priority="1674" operator="containsText" text="NO INICIADO">
      <formula>NOT(ISERROR(SEARCH("NO INICIADO",AH120)))</formula>
    </cfRule>
    <cfRule type="containsText" dxfId="942" priority="1675" operator="containsText" text="CUMPLIDO">
      <formula>NOT(ISERROR(SEARCH("CUMPLIDO",AH120)))</formula>
    </cfRule>
    <cfRule type="containsText" dxfId="941" priority="1676" operator="containsText" text="EN PROCESO">
      <formula>NOT(ISERROR(SEARCH("EN PROCESO",AH120)))</formula>
    </cfRule>
  </conditionalFormatting>
  <conditionalFormatting sqref="AH120:AI120">
    <cfRule type="containsText" dxfId="940" priority="1677" operator="containsText" text="VENCIDO">
      <formula>NOT(ISERROR(SEARCH("VENCIDO",AH120)))</formula>
    </cfRule>
    <cfRule type="containsText" dxfId="939" priority="1678" operator="containsText" text="CUMPLIDO">
      <formula>NOT(ISERROR(SEARCH("CUMPLIDO",AH120)))</formula>
    </cfRule>
    <cfRule type="containsText" dxfId="938" priority="1679" operator="containsText" text="EN PROCESO">
      <formula>NOT(ISERROR(SEARCH("EN PROCESO",AH120)))</formula>
    </cfRule>
  </conditionalFormatting>
  <conditionalFormatting sqref="AH120:AI120">
    <cfRule type="containsText" dxfId="937" priority="1671" operator="containsText" text="ACTIVIDAD APLAZADA">
      <formula>NOT(ISERROR(SEARCH("ACTIVIDAD APLAZADA",AH120)))</formula>
    </cfRule>
    <cfRule type="containsText" dxfId="936" priority="1672" operator="containsText" text="ACTIVIDAD PERMANENTE">
      <formula>NOT(ISERROR(SEARCH("ACTIVIDAD PERMANENTE",AH120)))</formula>
    </cfRule>
  </conditionalFormatting>
  <conditionalFormatting sqref="U183:AG191 U193:AG193 U47:AG54">
    <cfRule type="containsText" dxfId="935" priority="1500" operator="containsText" text="EXCLUIDO">
      <formula>NOT(ISERROR(SEARCH("EXCLUIDO",U47)))</formula>
    </cfRule>
    <cfRule type="containsText" dxfId="934" priority="1501" operator="containsText" text="PROGRAMADO">
      <formula>NOT(ISERROR(SEARCH("PROGRAMADO",U47)))</formula>
    </cfRule>
    <cfRule type="containsText" dxfId="933" priority="1502" operator="containsText" text="SIN PROGRAMA">
      <formula>NOT(ISERROR(SEARCH("SIN PROGRAMA",U47)))</formula>
    </cfRule>
  </conditionalFormatting>
  <conditionalFormatting sqref="U111:AG114">
    <cfRule type="containsText" dxfId="932" priority="1230" operator="containsText" text="EXCLUIDO">
      <formula>NOT(ISERROR(SEARCH("EXCLUIDO",U111)))</formula>
    </cfRule>
    <cfRule type="containsText" dxfId="931" priority="1231" operator="containsText" text="PROGRAMADO">
      <formula>NOT(ISERROR(SEARCH("PROGRAMADO",U111)))</formula>
    </cfRule>
    <cfRule type="containsText" dxfId="930" priority="1232" operator="containsText" text="SIN PROGRAMA">
      <formula>NOT(ISERROR(SEARCH("SIN PROGRAMA",U111)))</formula>
    </cfRule>
  </conditionalFormatting>
  <conditionalFormatting sqref="U116:AG120">
    <cfRule type="containsText" dxfId="929" priority="1227" operator="containsText" text="EXCLUIDO">
      <formula>NOT(ISERROR(SEARCH("EXCLUIDO",U116)))</formula>
    </cfRule>
    <cfRule type="containsText" dxfId="928" priority="1228" operator="containsText" text="PROGRAMADO">
      <formula>NOT(ISERROR(SEARCH("PROGRAMADO",U116)))</formula>
    </cfRule>
    <cfRule type="containsText" dxfId="927" priority="1229" operator="containsText" text="SIN PROGRAMA">
      <formula>NOT(ISERROR(SEARCH("SIN PROGRAMA",U116)))</formula>
    </cfRule>
  </conditionalFormatting>
  <conditionalFormatting sqref="U38:AG46">
    <cfRule type="containsText" dxfId="926" priority="1503" operator="containsText" text="EXCLUIDO">
      <formula>NOT(ISERROR(SEARCH("EXCLUIDO",U38)))</formula>
    </cfRule>
    <cfRule type="containsText" dxfId="925" priority="1504" operator="containsText" text="PROGRAMADO">
      <formula>NOT(ISERROR(SEARCH("PROGRAMADO",U38)))</formula>
    </cfRule>
    <cfRule type="containsText" dxfId="924" priority="1505" operator="containsText" text="SIN PROGRAMA">
      <formula>NOT(ISERROR(SEARCH("SIN PROGRAMA",U38)))</formula>
    </cfRule>
  </conditionalFormatting>
  <conditionalFormatting sqref="U6:AG12">
    <cfRule type="containsText" dxfId="923" priority="1518" operator="containsText" text="EXCLUIDO">
      <formula>NOT(ISERROR(SEARCH("EXCLUIDO",U6)))</formula>
    </cfRule>
    <cfRule type="containsText" dxfId="922" priority="1519" operator="containsText" text="PROGRAMADO">
      <formula>NOT(ISERROR(SEARCH("PROGRAMADO",U6)))</formula>
    </cfRule>
    <cfRule type="containsText" dxfId="921" priority="1520" operator="containsText" text="SIN PROGRAMA">
      <formula>NOT(ISERROR(SEARCH("SIN PROGRAMA",U6)))</formula>
    </cfRule>
  </conditionalFormatting>
  <conditionalFormatting sqref="U13:AG16">
    <cfRule type="containsText" dxfId="920" priority="1515" operator="containsText" text="EXCLUIDO">
      <formula>NOT(ISERROR(SEARCH("EXCLUIDO",U13)))</formula>
    </cfRule>
    <cfRule type="containsText" dxfId="919" priority="1516" operator="containsText" text="PROGRAMADO">
      <formula>NOT(ISERROR(SEARCH("PROGRAMADO",U13)))</formula>
    </cfRule>
    <cfRule type="containsText" dxfId="918" priority="1517" operator="containsText" text="SIN PROGRAMA">
      <formula>NOT(ISERROR(SEARCH("SIN PROGRAMA",U13)))</formula>
    </cfRule>
  </conditionalFormatting>
  <conditionalFormatting sqref="U17:AG23">
    <cfRule type="containsText" dxfId="917" priority="1512" operator="containsText" text="EXCLUIDO">
      <formula>NOT(ISERROR(SEARCH("EXCLUIDO",U17)))</formula>
    </cfRule>
    <cfRule type="containsText" dxfId="916" priority="1513" operator="containsText" text="PROGRAMADO">
      <formula>NOT(ISERROR(SEARCH("PROGRAMADO",U17)))</formula>
    </cfRule>
    <cfRule type="containsText" dxfId="915" priority="1514" operator="containsText" text="SIN PROGRAMA">
      <formula>NOT(ISERROR(SEARCH("SIN PROGRAMA",U17)))</formula>
    </cfRule>
  </conditionalFormatting>
  <conditionalFormatting sqref="U24:AG30">
    <cfRule type="containsText" dxfId="914" priority="1509" operator="containsText" text="EXCLUIDO">
      <formula>NOT(ISERROR(SEARCH("EXCLUIDO",U24)))</formula>
    </cfRule>
    <cfRule type="containsText" dxfId="913" priority="1510" operator="containsText" text="PROGRAMADO">
      <formula>NOT(ISERROR(SEARCH("PROGRAMADO",U24)))</formula>
    </cfRule>
    <cfRule type="containsText" dxfId="912" priority="1511" operator="containsText" text="SIN PROGRAMA">
      <formula>NOT(ISERROR(SEARCH("SIN PROGRAMA",U24)))</formula>
    </cfRule>
  </conditionalFormatting>
  <conditionalFormatting sqref="U31:AG37">
    <cfRule type="containsText" dxfId="911" priority="1506" operator="containsText" text="EXCLUIDO">
      <formula>NOT(ISERROR(SEARCH("EXCLUIDO",U31)))</formula>
    </cfRule>
    <cfRule type="containsText" dxfId="910" priority="1507" operator="containsText" text="PROGRAMADO">
      <formula>NOT(ISERROR(SEARCH("PROGRAMADO",U31)))</formula>
    </cfRule>
    <cfRule type="containsText" dxfId="909" priority="1508" operator="containsText" text="SIN PROGRAMA">
      <formula>NOT(ISERROR(SEARCH("SIN PROGRAMA",U31)))</formula>
    </cfRule>
  </conditionalFormatting>
  <conditionalFormatting sqref="AH103:AI104">
    <cfRule type="containsText" dxfId="908" priority="1492" operator="containsText" text="NO INICIADO">
      <formula>NOT(ISERROR(SEARCH("NO INICIADO",AH103)))</formula>
    </cfRule>
    <cfRule type="containsText" dxfId="907" priority="1493" operator="containsText" text="NO INICIADO">
      <formula>NOT(ISERROR(SEARCH("NO INICIADO",AH103)))</formula>
    </cfRule>
    <cfRule type="containsText" dxfId="906" priority="1494" operator="containsText" text="CUMPLIDO">
      <formula>NOT(ISERROR(SEARCH("CUMPLIDO",AH103)))</formula>
    </cfRule>
    <cfRule type="containsText" dxfId="905" priority="1495" operator="containsText" text="EN PROCESO">
      <formula>NOT(ISERROR(SEARCH("EN PROCESO",AH103)))</formula>
    </cfRule>
  </conditionalFormatting>
  <conditionalFormatting sqref="AH103:AI104">
    <cfRule type="containsText" dxfId="904" priority="1496" operator="containsText" text="VENCIDO">
      <formula>NOT(ISERROR(SEARCH("VENCIDO",AH103)))</formula>
    </cfRule>
    <cfRule type="containsText" dxfId="903" priority="1497" operator="containsText" text="CUMPLIDO">
      <formula>NOT(ISERROR(SEARCH("CUMPLIDO",AH103)))</formula>
    </cfRule>
    <cfRule type="containsText" dxfId="902" priority="1498" operator="containsText" text="EN PROCESO">
      <formula>NOT(ISERROR(SEARCH("EN PROCESO",AH103)))</formula>
    </cfRule>
  </conditionalFormatting>
  <conditionalFormatting sqref="AH103:AI104">
    <cfRule type="containsText" dxfId="901" priority="1490" operator="containsText" text="ACTIVIDAD APLAZADA">
      <formula>NOT(ISERROR(SEARCH("ACTIVIDAD APLAZADA",AH103)))</formula>
    </cfRule>
    <cfRule type="containsText" dxfId="900" priority="1491" operator="containsText" text="ACTIVIDAD PERMANENTE">
      <formula>NOT(ISERROR(SEARCH("ACTIVIDAD PERMANENTE",AH103)))</formula>
    </cfRule>
  </conditionalFormatting>
  <conditionalFormatting sqref="AX103:BJ103">
    <cfRule type="containsText" dxfId="899" priority="1462" operator="containsText" text="NO INICIADO">
      <formula>NOT(ISERROR(SEARCH("NO INICIADO",AX103)))</formula>
    </cfRule>
    <cfRule type="containsText" dxfId="898" priority="1463" operator="containsText" text="NO INICIADO">
      <formula>NOT(ISERROR(SEARCH("NO INICIADO",AX103)))</formula>
    </cfRule>
    <cfRule type="containsText" dxfId="897" priority="1464" operator="containsText" text="CUMPLIDO">
      <formula>NOT(ISERROR(SEARCH("CUMPLIDO",AX103)))</formula>
    </cfRule>
    <cfRule type="containsText" dxfId="896" priority="1465" operator="containsText" text="EN PROCESO">
      <formula>NOT(ISERROR(SEARCH("EN PROCESO",AX103)))</formula>
    </cfRule>
  </conditionalFormatting>
  <conditionalFormatting sqref="AX103:BJ103">
    <cfRule type="containsText" dxfId="895" priority="1466" operator="containsText" text="VENCIDO">
      <formula>NOT(ISERROR(SEARCH("VENCIDO",AX103)))</formula>
    </cfRule>
    <cfRule type="containsText" dxfId="894" priority="1467" operator="containsText" text="CUMPLIDO">
      <formula>NOT(ISERROR(SEARCH("CUMPLIDO",AX103)))</formula>
    </cfRule>
    <cfRule type="containsText" dxfId="893" priority="1468" operator="containsText" text="EN PROCESO">
      <formula>NOT(ISERROR(SEARCH("EN PROCESO",AX103)))</formula>
    </cfRule>
  </conditionalFormatting>
  <conditionalFormatting sqref="AX103:BJ103">
    <cfRule type="containsText" dxfId="892" priority="1460" operator="containsText" text="ACTIVIDAD APLAZADA">
      <formula>NOT(ISERROR(SEARCH("ACTIVIDAD APLAZADA",AX103)))</formula>
    </cfRule>
    <cfRule type="containsText" dxfId="891" priority="1461" operator="containsText" text="ACTIVIDAD PERMANENTE">
      <formula>NOT(ISERROR(SEARCH("ACTIVIDAD PERMANENTE",AX103)))</formula>
    </cfRule>
  </conditionalFormatting>
  <conditionalFormatting sqref="AH105:AI105">
    <cfRule type="containsText" dxfId="890" priority="1452" operator="containsText" text="NO INICIADO">
      <formula>NOT(ISERROR(SEARCH("NO INICIADO",AH105)))</formula>
    </cfRule>
    <cfRule type="containsText" dxfId="889" priority="1453" operator="containsText" text="NO INICIADO">
      <formula>NOT(ISERROR(SEARCH("NO INICIADO",AH105)))</formula>
    </cfRule>
    <cfRule type="containsText" dxfId="888" priority="1454" operator="containsText" text="CUMPLIDO">
      <formula>NOT(ISERROR(SEARCH("CUMPLIDO",AH105)))</formula>
    </cfRule>
    <cfRule type="containsText" dxfId="887" priority="1455" operator="containsText" text="EN PROCESO">
      <formula>NOT(ISERROR(SEARCH("EN PROCESO",AH105)))</formula>
    </cfRule>
  </conditionalFormatting>
  <conditionalFormatting sqref="AH105:AI105">
    <cfRule type="containsText" dxfId="886" priority="1456" operator="containsText" text="VENCIDO">
      <formula>NOT(ISERROR(SEARCH("VENCIDO",AH105)))</formula>
    </cfRule>
    <cfRule type="containsText" dxfId="885" priority="1457" operator="containsText" text="CUMPLIDO">
      <formula>NOT(ISERROR(SEARCH("CUMPLIDO",AH105)))</formula>
    </cfRule>
    <cfRule type="containsText" dxfId="884" priority="1458" operator="containsText" text="EN PROCESO">
      <formula>NOT(ISERROR(SEARCH("EN PROCESO",AH105)))</formula>
    </cfRule>
  </conditionalFormatting>
  <conditionalFormatting sqref="AH105:AI105">
    <cfRule type="containsText" dxfId="883" priority="1450" operator="containsText" text="ACTIVIDAD APLAZADA">
      <formula>NOT(ISERROR(SEARCH("ACTIVIDAD APLAZADA",AH105)))</formula>
    </cfRule>
    <cfRule type="containsText" dxfId="882" priority="1451" operator="containsText" text="ACTIVIDAD PERMANENTE">
      <formula>NOT(ISERROR(SEARCH("ACTIVIDAD PERMANENTE",AH105)))</formula>
    </cfRule>
  </conditionalFormatting>
  <conditionalFormatting sqref="AX105:BJ105">
    <cfRule type="containsText" dxfId="881" priority="1422" operator="containsText" text="NO INICIADO">
      <formula>NOT(ISERROR(SEARCH("NO INICIADO",AX105)))</formula>
    </cfRule>
    <cfRule type="containsText" dxfId="880" priority="1423" operator="containsText" text="NO INICIADO">
      <formula>NOT(ISERROR(SEARCH("NO INICIADO",AX105)))</formula>
    </cfRule>
    <cfRule type="containsText" dxfId="879" priority="1424" operator="containsText" text="CUMPLIDO">
      <formula>NOT(ISERROR(SEARCH("CUMPLIDO",AX105)))</formula>
    </cfRule>
    <cfRule type="containsText" dxfId="878" priority="1425" operator="containsText" text="EN PROCESO">
      <formula>NOT(ISERROR(SEARCH("EN PROCESO",AX105)))</formula>
    </cfRule>
  </conditionalFormatting>
  <conditionalFormatting sqref="AX105:BJ105">
    <cfRule type="containsText" dxfId="877" priority="1426" operator="containsText" text="VENCIDO">
      <formula>NOT(ISERROR(SEARCH("VENCIDO",AX105)))</formula>
    </cfRule>
    <cfRule type="containsText" dxfId="876" priority="1427" operator="containsText" text="CUMPLIDO">
      <formula>NOT(ISERROR(SEARCH("CUMPLIDO",AX105)))</formula>
    </cfRule>
    <cfRule type="containsText" dxfId="875" priority="1428" operator="containsText" text="EN PROCESO">
      <formula>NOT(ISERROR(SEARCH("EN PROCESO",AX105)))</formula>
    </cfRule>
  </conditionalFormatting>
  <conditionalFormatting sqref="AX105:BJ105">
    <cfRule type="containsText" dxfId="874" priority="1420" operator="containsText" text="ACTIVIDAD APLAZADA">
      <formula>NOT(ISERROR(SEARCH("ACTIVIDAD APLAZADA",AX105)))</formula>
    </cfRule>
    <cfRule type="containsText" dxfId="873" priority="1421" operator="containsText" text="ACTIVIDAD PERMANENTE">
      <formula>NOT(ISERROR(SEARCH("ACTIVIDAD PERMANENTE",AX105)))</formula>
    </cfRule>
  </conditionalFormatting>
  <conditionalFormatting sqref="AH106:AI107">
    <cfRule type="containsText" dxfId="872" priority="1412" operator="containsText" text="NO INICIADO">
      <formula>NOT(ISERROR(SEARCH("NO INICIADO",AH106)))</formula>
    </cfRule>
    <cfRule type="containsText" dxfId="871" priority="1413" operator="containsText" text="NO INICIADO">
      <formula>NOT(ISERROR(SEARCH("NO INICIADO",AH106)))</formula>
    </cfRule>
    <cfRule type="containsText" dxfId="870" priority="1414" operator="containsText" text="CUMPLIDO">
      <formula>NOT(ISERROR(SEARCH("CUMPLIDO",AH106)))</formula>
    </cfRule>
    <cfRule type="containsText" dxfId="869" priority="1415" operator="containsText" text="EN PROCESO">
      <formula>NOT(ISERROR(SEARCH("EN PROCESO",AH106)))</formula>
    </cfRule>
  </conditionalFormatting>
  <conditionalFormatting sqref="AH106:AI107">
    <cfRule type="containsText" dxfId="868" priority="1416" operator="containsText" text="VENCIDO">
      <formula>NOT(ISERROR(SEARCH("VENCIDO",AH106)))</formula>
    </cfRule>
    <cfRule type="containsText" dxfId="867" priority="1417" operator="containsText" text="CUMPLIDO">
      <formula>NOT(ISERROR(SEARCH("CUMPLIDO",AH106)))</formula>
    </cfRule>
    <cfRule type="containsText" dxfId="866" priority="1418" operator="containsText" text="EN PROCESO">
      <formula>NOT(ISERROR(SEARCH("EN PROCESO",AH106)))</formula>
    </cfRule>
  </conditionalFormatting>
  <conditionalFormatting sqref="AH106:AI107">
    <cfRule type="containsText" dxfId="865" priority="1410" operator="containsText" text="ACTIVIDAD APLAZADA">
      <formula>NOT(ISERROR(SEARCH("ACTIVIDAD APLAZADA",AH106)))</formula>
    </cfRule>
    <cfRule type="containsText" dxfId="864" priority="1411" operator="containsText" text="ACTIVIDAD PERMANENTE">
      <formula>NOT(ISERROR(SEARCH("ACTIVIDAD PERMANENTE",AH106)))</formula>
    </cfRule>
  </conditionalFormatting>
  <conditionalFormatting sqref="AX107:BJ107">
    <cfRule type="containsText" dxfId="863" priority="1382" operator="containsText" text="NO INICIADO">
      <formula>NOT(ISERROR(SEARCH("NO INICIADO",AX107)))</formula>
    </cfRule>
    <cfRule type="containsText" dxfId="862" priority="1383" operator="containsText" text="NO INICIADO">
      <formula>NOT(ISERROR(SEARCH("NO INICIADO",AX107)))</formula>
    </cfRule>
    <cfRule type="containsText" dxfId="861" priority="1384" operator="containsText" text="CUMPLIDO">
      <formula>NOT(ISERROR(SEARCH("CUMPLIDO",AX107)))</formula>
    </cfRule>
    <cfRule type="containsText" dxfId="860" priority="1385" operator="containsText" text="EN PROCESO">
      <formula>NOT(ISERROR(SEARCH("EN PROCESO",AX107)))</formula>
    </cfRule>
  </conditionalFormatting>
  <conditionalFormatting sqref="AX107:BJ107">
    <cfRule type="containsText" dxfId="859" priority="1386" operator="containsText" text="VENCIDO">
      <formula>NOT(ISERROR(SEARCH("VENCIDO",AX107)))</formula>
    </cfRule>
    <cfRule type="containsText" dxfId="858" priority="1387" operator="containsText" text="CUMPLIDO">
      <formula>NOT(ISERROR(SEARCH("CUMPLIDO",AX107)))</formula>
    </cfRule>
    <cfRule type="containsText" dxfId="857" priority="1388" operator="containsText" text="EN PROCESO">
      <formula>NOT(ISERROR(SEARCH("EN PROCESO",AX107)))</formula>
    </cfRule>
  </conditionalFormatting>
  <conditionalFormatting sqref="AX107:BJ107">
    <cfRule type="containsText" dxfId="856" priority="1380" operator="containsText" text="ACTIVIDAD APLAZADA">
      <formula>NOT(ISERROR(SEARCH("ACTIVIDAD APLAZADA",AX107)))</formula>
    </cfRule>
    <cfRule type="containsText" dxfId="855" priority="1381" operator="containsText" text="ACTIVIDAD PERMANENTE">
      <formula>NOT(ISERROR(SEARCH("ACTIVIDAD PERMANENTE",AX107)))</formula>
    </cfRule>
  </conditionalFormatting>
  <conditionalFormatting sqref="AH108:AI111">
    <cfRule type="containsText" dxfId="854" priority="1372" operator="containsText" text="NO INICIADO">
      <formula>NOT(ISERROR(SEARCH("NO INICIADO",AH108)))</formula>
    </cfRule>
    <cfRule type="containsText" dxfId="853" priority="1373" operator="containsText" text="NO INICIADO">
      <formula>NOT(ISERROR(SEARCH("NO INICIADO",AH108)))</formula>
    </cfRule>
    <cfRule type="containsText" dxfId="852" priority="1374" operator="containsText" text="CUMPLIDO">
      <formula>NOT(ISERROR(SEARCH("CUMPLIDO",AH108)))</formula>
    </cfRule>
    <cfRule type="containsText" dxfId="851" priority="1375" operator="containsText" text="EN PROCESO">
      <formula>NOT(ISERROR(SEARCH("EN PROCESO",AH108)))</formula>
    </cfRule>
  </conditionalFormatting>
  <conditionalFormatting sqref="AH108:AI111">
    <cfRule type="containsText" dxfId="850" priority="1376" operator="containsText" text="VENCIDO">
      <formula>NOT(ISERROR(SEARCH("VENCIDO",AH108)))</formula>
    </cfRule>
    <cfRule type="containsText" dxfId="849" priority="1377" operator="containsText" text="CUMPLIDO">
      <formula>NOT(ISERROR(SEARCH("CUMPLIDO",AH108)))</formula>
    </cfRule>
    <cfRule type="containsText" dxfId="848" priority="1378" operator="containsText" text="EN PROCESO">
      <formula>NOT(ISERROR(SEARCH("EN PROCESO",AH108)))</formula>
    </cfRule>
  </conditionalFormatting>
  <conditionalFormatting sqref="AH108:AI111">
    <cfRule type="containsText" dxfId="847" priority="1370" operator="containsText" text="ACTIVIDAD APLAZADA">
      <formula>NOT(ISERROR(SEARCH("ACTIVIDAD APLAZADA",AH108)))</formula>
    </cfRule>
    <cfRule type="containsText" dxfId="846" priority="1371" operator="containsText" text="ACTIVIDAD PERMANENTE">
      <formula>NOT(ISERROR(SEARCH("ACTIVIDAD PERMANENTE",AH108)))</formula>
    </cfRule>
  </conditionalFormatting>
  <conditionalFormatting sqref="AX109:BJ109 AX111:BJ111">
    <cfRule type="containsText" dxfId="845" priority="1342" operator="containsText" text="NO INICIADO">
      <formula>NOT(ISERROR(SEARCH("NO INICIADO",AX109)))</formula>
    </cfRule>
    <cfRule type="containsText" dxfId="844" priority="1343" operator="containsText" text="NO INICIADO">
      <formula>NOT(ISERROR(SEARCH("NO INICIADO",AX109)))</formula>
    </cfRule>
    <cfRule type="containsText" dxfId="843" priority="1344" operator="containsText" text="CUMPLIDO">
      <formula>NOT(ISERROR(SEARCH("CUMPLIDO",AX109)))</formula>
    </cfRule>
    <cfRule type="containsText" dxfId="842" priority="1345" operator="containsText" text="EN PROCESO">
      <formula>NOT(ISERROR(SEARCH("EN PROCESO",AX109)))</formula>
    </cfRule>
  </conditionalFormatting>
  <conditionalFormatting sqref="AX109:BJ109 AX111:BJ111">
    <cfRule type="containsText" dxfId="841" priority="1346" operator="containsText" text="VENCIDO">
      <formula>NOT(ISERROR(SEARCH("VENCIDO",AX109)))</formula>
    </cfRule>
    <cfRule type="containsText" dxfId="840" priority="1347" operator="containsText" text="CUMPLIDO">
      <formula>NOT(ISERROR(SEARCH("CUMPLIDO",AX109)))</formula>
    </cfRule>
    <cfRule type="containsText" dxfId="839" priority="1348" operator="containsText" text="EN PROCESO">
      <formula>NOT(ISERROR(SEARCH("EN PROCESO",AX109)))</formula>
    </cfRule>
  </conditionalFormatting>
  <conditionalFormatting sqref="AX109:BJ109 AX111:BJ111">
    <cfRule type="containsText" dxfId="838" priority="1340" operator="containsText" text="ACTIVIDAD APLAZADA">
      <formula>NOT(ISERROR(SEARCH("ACTIVIDAD APLAZADA",AX109)))</formula>
    </cfRule>
    <cfRule type="containsText" dxfId="837" priority="1341" operator="containsText" text="ACTIVIDAD PERMANENTE">
      <formula>NOT(ISERROR(SEARCH("ACTIVIDAD PERMANENTE",AX109)))</formula>
    </cfRule>
  </conditionalFormatting>
  <conditionalFormatting sqref="AH112:AI113">
    <cfRule type="containsText" dxfId="836" priority="1332" operator="containsText" text="NO INICIADO">
      <formula>NOT(ISERROR(SEARCH("NO INICIADO",AH112)))</formula>
    </cfRule>
    <cfRule type="containsText" dxfId="835" priority="1333" operator="containsText" text="NO INICIADO">
      <formula>NOT(ISERROR(SEARCH("NO INICIADO",AH112)))</formula>
    </cfRule>
    <cfRule type="containsText" dxfId="834" priority="1334" operator="containsText" text="CUMPLIDO">
      <formula>NOT(ISERROR(SEARCH("CUMPLIDO",AH112)))</formula>
    </cfRule>
    <cfRule type="containsText" dxfId="833" priority="1335" operator="containsText" text="EN PROCESO">
      <formula>NOT(ISERROR(SEARCH("EN PROCESO",AH112)))</formula>
    </cfRule>
  </conditionalFormatting>
  <conditionalFormatting sqref="AH112:AI113">
    <cfRule type="containsText" dxfId="832" priority="1336" operator="containsText" text="VENCIDO">
      <formula>NOT(ISERROR(SEARCH("VENCIDO",AH112)))</formula>
    </cfRule>
    <cfRule type="containsText" dxfId="831" priority="1337" operator="containsText" text="CUMPLIDO">
      <formula>NOT(ISERROR(SEARCH("CUMPLIDO",AH112)))</formula>
    </cfRule>
    <cfRule type="containsText" dxfId="830" priority="1338" operator="containsText" text="EN PROCESO">
      <formula>NOT(ISERROR(SEARCH("EN PROCESO",AH112)))</formula>
    </cfRule>
  </conditionalFormatting>
  <conditionalFormatting sqref="AH112:AI113">
    <cfRule type="containsText" dxfId="829" priority="1330" operator="containsText" text="ACTIVIDAD APLAZADA">
      <formula>NOT(ISERROR(SEARCH("ACTIVIDAD APLAZADA",AH112)))</formula>
    </cfRule>
    <cfRule type="containsText" dxfId="828" priority="1331" operator="containsText" text="ACTIVIDAD PERMANENTE">
      <formula>NOT(ISERROR(SEARCH("ACTIVIDAD PERMANENTE",AH112)))</formula>
    </cfRule>
  </conditionalFormatting>
  <conditionalFormatting sqref="AX113:BJ113">
    <cfRule type="containsText" dxfId="827" priority="1302" operator="containsText" text="NO INICIADO">
      <formula>NOT(ISERROR(SEARCH("NO INICIADO",AX113)))</formula>
    </cfRule>
    <cfRule type="containsText" dxfId="826" priority="1303" operator="containsText" text="NO INICIADO">
      <formula>NOT(ISERROR(SEARCH("NO INICIADO",AX113)))</formula>
    </cfRule>
    <cfRule type="containsText" dxfId="825" priority="1304" operator="containsText" text="CUMPLIDO">
      <formula>NOT(ISERROR(SEARCH("CUMPLIDO",AX113)))</formula>
    </cfRule>
    <cfRule type="containsText" dxfId="824" priority="1305" operator="containsText" text="EN PROCESO">
      <formula>NOT(ISERROR(SEARCH("EN PROCESO",AX113)))</formula>
    </cfRule>
  </conditionalFormatting>
  <conditionalFormatting sqref="AX113:BJ113">
    <cfRule type="containsText" dxfId="823" priority="1306" operator="containsText" text="VENCIDO">
      <formula>NOT(ISERROR(SEARCH("VENCIDO",AX113)))</formula>
    </cfRule>
    <cfRule type="containsText" dxfId="822" priority="1307" operator="containsText" text="CUMPLIDO">
      <formula>NOT(ISERROR(SEARCH("CUMPLIDO",AX113)))</formula>
    </cfRule>
    <cfRule type="containsText" dxfId="821" priority="1308" operator="containsText" text="EN PROCESO">
      <formula>NOT(ISERROR(SEARCH("EN PROCESO",AX113)))</formula>
    </cfRule>
  </conditionalFormatting>
  <conditionalFormatting sqref="AX113:BJ113">
    <cfRule type="containsText" dxfId="820" priority="1300" operator="containsText" text="ACTIVIDAD APLAZADA">
      <formula>NOT(ISERROR(SEARCH("ACTIVIDAD APLAZADA",AX113)))</formula>
    </cfRule>
    <cfRule type="containsText" dxfId="819" priority="1301" operator="containsText" text="ACTIVIDAD PERMANENTE">
      <formula>NOT(ISERROR(SEARCH("ACTIVIDAD PERMANENTE",AX113)))</formula>
    </cfRule>
  </conditionalFormatting>
  <conditionalFormatting sqref="AH114:AI114">
    <cfRule type="containsText" dxfId="818" priority="1292" operator="containsText" text="NO INICIADO">
      <formula>NOT(ISERROR(SEARCH("NO INICIADO",AH114)))</formula>
    </cfRule>
    <cfRule type="containsText" dxfId="817" priority="1293" operator="containsText" text="NO INICIADO">
      <formula>NOT(ISERROR(SEARCH("NO INICIADO",AH114)))</formula>
    </cfRule>
    <cfRule type="containsText" dxfId="816" priority="1294" operator="containsText" text="CUMPLIDO">
      <formula>NOT(ISERROR(SEARCH("CUMPLIDO",AH114)))</formula>
    </cfRule>
    <cfRule type="containsText" dxfId="815" priority="1295" operator="containsText" text="EN PROCESO">
      <formula>NOT(ISERROR(SEARCH("EN PROCESO",AH114)))</formula>
    </cfRule>
  </conditionalFormatting>
  <conditionalFormatting sqref="AH114:AI114">
    <cfRule type="containsText" dxfId="814" priority="1296" operator="containsText" text="VENCIDO">
      <formula>NOT(ISERROR(SEARCH("VENCIDO",AH114)))</formula>
    </cfRule>
    <cfRule type="containsText" dxfId="813" priority="1297" operator="containsText" text="CUMPLIDO">
      <formula>NOT(ISERROR(SEARCH("CUMPLIDO",AH114)))</formula>
    </cfRule>
    <cfRule type="containsText" dxfId="812" priority="1298" operator="containsText" text="EN PROCESO">
      <formula>NOT(ISERROR(SEARCH("EN PROCESO",AH114)))</formula>
    </cfRule>
  </conditionalFormatting>
  <conditionalFormatting sqref="AH114:AI114">
    <cfRule type="containsText" dxfId="811" priority="1290" operator="containsText" text="ACTIVIDAD APLAZADA">
      <formula>NOT(ISERROR(SEARCH("ACTIVIDAD APLAZADA",AH114)))</formula>
    </cfRule>
    <cfRule type="containsText" dxfId="810" priority="1291" operator="containsText" text="ACTIVIDAD PERMANENTE">
      <formula>NOT(ISERROR(SEARCH("ACTIVIDAD PERMANENTE",AH114)))</formula>
    </cfRule>
  </conditionalFormatting>
  <conditionalFormatting sqref="U56:AG62">
    <cfRule type="containsText" dxfId="809" priority="1257" operator="containsText" text="EXCLUIDO">
      <formula>NOT(ISERROR(SEARCH("EXCLUIDO",U56)))</formula>
    </cfRule>
    <cfRule type="containsText" dxfId="808" priority="1258" operator="containsText" text="PROGRAMADO">
      <formula>NOT(ISERROR(SEARCH("PROGRAMADO",U56)))</formula>
    </cfRule>
    <cfRule type="containsText" dxfId="807" priority="1259" operator="containsText" text="SIN PROGRAMA">
      <formula>NOT(ISERROR(SEARCH("SIN PROGRAMA",U56)))</formula>
    </cfRule>
  </conditionalFormatting>
  <conditionalFormatting sqref="U63:AG69">
    <cfRule type="containsText" dxfId="806" priority="1254" operator="containsText" text="EXCLUIDO">
      <formula>NOT(ISERROR(SEARCH("EXCLUIDO",U63)))</formula>
    </cfRule>
    <cfRule type="containsText" dxfId="805" priority="1255" operator="containsText" text="PROGRAMADO">
      <formula>NOT(ISERROR(SEARCH("PROGRAMADO",U63)))</formula>
    </cfRule>
    <cfRule type="containsText" dxfId="804" priority="1256" operator="containsText" text="SIN PROGRAMA">
      <formula>NOT(ISERROR(SEARCH("SIN PROGRAMA",U63)))</formula>
    </cfRule>
  </conditionalFormatting>
  <conditionalFormatting sqref="U70:AG76">
    <cfRule type="containsText" dxfId="803" priority="1251" operator="containsText" text="EXCLUIDO">
      <formula>NOT(ISERROR(SEARCH("EXCLUIDO",U70)))</formula>
    </cfRule>
    <cfRule type="containsText" dxfId="802" priority="1252" operator="containsText" text="PROGRAMADO">
      <formula>NOT(ISERROR(SEARCH("PROGRAMADO",U70)))</formula>
    </cfRule>
    <cfRule type="containsText" dxfId="801" priority="1253" operator="containsText" text="SIN PROGRAMA">
      <formula>NOT(ISERROR(SEARCH("SIN PROGRAMA",U70)))</formula>
    </cfRule>
  </conditionalFormatting>
  <conditionalFormatting sqref="U77:AG83">
    <cfRule type="containsText" dxfId="800" priority="1248" operator="containsText" text="EXCLUIDO">
      <formula>NOT(ISERROR(SEARCH("EXCLUIDO",U77)))</formula>
    </cfRule>
    <cfRule type="containsText" dxfId="799" priority="1249" operator="containsText" text="PROGRAMADO">
      <formula>NOT(ISERROR(SEARCH("PROGRAMADO",U77)))</formula>
    </cfRule>
    <cfRule type="containsText" dxfId="798" priority="1250" operator="containsText" text="SIN PROGRAMA">
      <formula>NOT(ISERROR(SEARCH("SIN PROGRAMA",U77)))</formula>
    </cfRule>
  </conditionalFormatting>
  <conditionalFormatting sqref="U84:AG92">
    <cfRule type="containsText" dxfId="797" priority="1245" operator="containsText" text="EXCLUIDO">
      <formula>NOT(ISERROR(SEARCH("EXCLUIDO",U84)))</formula>
    </cfRule>
    <cfRule type="containsText" dxfId="796" priority="1246" operator="containsText" text="PROGRAMADO">
      <formula>NOT(ISERROR(SEARCH("PROGRAMADO",U84)))</formula>
    </cfRule>
    <cfRule type="containsText" dxfId="795" priority="1247" operator="containsText" text="SIN PROGRAMA">
      <formula>NOT(ISERROR(SEARCH("SIN PROGRAMA",U84)))</formula>
    </cfRule>
  </conditionalFormatting>
  <conditionalFormatting sqref="U84:AG92">
    <cfRule type="containsText" dxfId="794" priority="1242" operator="containsText" text="EXCLUIDO">
      <formula>NOT(ISERROR(SEARCH("EXCLUIDO",U84)))</formula>
    </cfRule>
    <cfRule type="containsText" dxfId="793" priority="1243" operator="containsText" text="PROGRAMADO">
      <formula>NOT(ISERROR(SEARCH("PROGRAMADO",U84)))</formula>
    </cfRule>
    <cfRule type="containsText" dxfId="792" priority="1244" operator="containsText" text="SIN PROGRAMA">
      <formula>NOT(ISERROR(SEARCH("SIN PROGRAMA",U84)))</formula>
    </cfRule>
  </conditionalFormatting>
  <conditionalFormatting sqref="U93:AG93">
    <cfRule type="containsText" dxfId="791" priority="1239" operator="containsText" text="EXCLUIDO">
      <formula>NOT(ISERROR(SEARCH("EXCLUIDO",U93)))</formula>
    </cfRule>
    <cfRule type="containsText" dxfId="790" priority="1240" operator="containsText" text="PROGRAMADO">
      <formula>NOT(ISERROR(SEARCH("PROGRAMADO",U93)))</formula>
    </cfRule>
    <cfRule type="containsText" dxfId="789" priority="1241" operator="containsText" text="SIN PROGRAMA">
      <formula>NOT(ISERROR(SEARCH("SIN PROGRAMA",U93)))</formula>
    </cfRule>
  </conditionalFormatting>
  <conditionalFormatting sqref="U94:AG96">
    <cfRule type="containsText" dxfId="788" priority="1236" operator="containsText" text="EXCLUIDO">
      <formula>NOT(ISERROR(SEARCH("EXCLUIDO",U94)))</formula>
    </cfRule>
    <cfRule type="containsText" dxfId="787" priority="1237" operator="containsText" text="PROGRAMADO">
      <formula>NOT(ISERROR(SEARCH("PROGRAMADO",U94)))</formula>
    </cfRule>
    <cfRule type="containsText" dxfId="786" priority="1238" operator="containsText" text="SIN PROGRAMA">
      <formula>NOT(ISERROR(SEARCH("SIN PROGRAMA",U94)))</formula>
    </cfRule>
  </conditionalFormatting>
  <conditionalFormatting sqref="U97:AG110">
    <cfRule type="containsText" dxfId="785" priority="1233" operator="containsText" text="EXCLUIDO">
      <formula>NOT(ISERROR(SEARCH("EXCLUIDO",U97)))</formula>
    </cfRule>
    <cfRule type="containsText" dxfId="784" priority="1234" operator="containsText" text="PROGRAMADO">
      <formula>NOT(ISERROR(SEARCH("PROGRAMADO",U97)))</formula>
    </cfRule>
    <cfRule type="containsText" dxfId="783" priority="1235" operator="containsText" text="SIN PROGRAMA">
      <formula>NOT(ISERROR(SEARCH("SIN PROGRAMA",U97)))</formula>
    </cfRule>
  </conditionalFormatting>
  <conditionalFormatting sqref="U135:AG137">
    <cfRule type="containsText" dxfId="782" priority="1221" operator="containsText" text="EXCLUIDO">
      <formula>NOT(ISERROR(SEARCH("EXCLUIDO",U135)))</formula>
    </cfRule>
    <cfRule type="containsText" dxfId="781" priority="1222" operator="containsText" text="PROGRAMADO">
      <formula>NOT(ISERROR(SEARCH("PROGRAMADO",U135)))</formula>
    </cfRule>
    <cfRule type="containsText" dxfId="780" priority="1223" operator="containsText" text="SIN PROGRAMA">
      <formula>NOT(ISERROR(SEARCH("SIN PROGRAMA",U135)))</formula>
    </cfRule>
  </conditionalFormatting>
  <conditionalFormatting sqref="BK140 BL147 BK144:BK147 BK150:BL150 BK153:BL156 BK158:BL158 BK161:BL161 BK173:BK175 BK163:BK164 BK177:BK179 BK198:BK201 BK196 BK183:BK194 BN150 BN147 BN164 BN166">
    <cfRule type="containsText" dxfId="779" priority="872" operator="containsText" text="NO INICIADO">
      <formula>NOT(ISERROR(SEARCH("NO INICIADO",BK140)))</formula>
    </cfRule>
    <cfRule type="containsText" dxfId="778" priority="873" operator="containsText" text="NO INICIADO">
      <formula>NOT(ISERROR(SEARCH("NO INICIADO",BK140)))</formula>
    </cfRule>
    <cfRule type="containsText" dxfId="777" priority="874" operator="containsText" text="CUMPLIDO">
      <formula>NOT(ISERROR(SEARCH("CUMPLIDO",BK140)))</formula>
    </cfRule>
    <cfRule type="containsText" dxfId="776" priority="875" operator="containsText" text="EN PROCESO">
      <formula>NOT(ISERROR(SEARCH("EN PROCESO",BK140)))</formula>
    </cfRule>
  </conditionalFormatting>
  <conditionalFormatting sqref="BK140 BL147 BK144:BK147 BK150:BL150 BK153:BL156 BK158:BL158 BK161:BL161 BK173:BK175 BK163:BK164 BK177:BK179 BK198:BK201 BK196 BK183:BK194 BN150 BN147 BN164 BN166">
    <cfRule type="containsText" dxfId="775" priority="876" operator="containsText" text="VENCIDO">
      <formula>NOT(ISERROR(SEARCH("VENCIDO",BK140)))</formula>
    </cfRule>
    <cfRule type="containsText" dxfId="774" priority="877" stopIfTrue="1" operator="containsText" text="CUMPLIDO">
      <formula>NOT(ISERROR(SEARCH("CUMPLIDO",BK140)))</formula>
    </cfRule>
    <cfRule type="containsText" dxfId="773" priority="878" stopIfTrue="1" operator="containsText" text="EN PROCESO">
      <formula>NOT(ISERROR(SEARCH("EN PROCESO",BK140)))</formula>
    </cfRule>
  </conditionalFormatting>
  <conditionalFormatting sqref="U124:AG133">
    <cfRule type="containsText" dxfId="772" priority="867" operator="containsText" text="EXCLUIDO">
      <formula>NOT(ISERROR(SEARCH("EXCLUIDO",U124)))</formula>
    </cfRule>
    <cfRule type="containsText" dxfId="771" priority="868" operator="containsText" text="PROGRAMADO">
      <formula>NOT(ISERROR(SEARCH("PROGRAMADO",U124)))</formula>
    </cfRule>
    <cfRule type="containsText" dxfId="770" priority="869" operator="containsText" text="SIN PROGRAMA">
      <formula>NOT(ISERROR(SEARCH("SIN PROGRAMA",U124)))</formula>
    </cfRule>
  </conditionalFormatting>
  <conditionalFormatting sqref="U158 U150:AG150 U139:AG142 U144:AG145 U159:AG166">
    <cfRule type="containsText" dxfId="769" priority="825" operator="containsText" text="EXCLUIDO">
      <formula>NOT(ISERROR(SEARCH("EXCLUIDO",U139)))</formula>
    </cfRule>
    <cfRule type="containsText" dxfId="768" priority="826" operator="containsText" text="PROGRAMADO">
      <formula>NOT(ISERROR(SEARCH("PROGRAMADO",U139)))</formula>
    </cfRule>
    <cfRule type="containsText" dxfId="767" priority="827" operator="containsText" text="SIN PROGRAMA">
      <formula>NOT(ISERROR(SEARCH("SIN PROGRAMA",U139)))</formula>
    </cfRule>
  </conditionalFormatting>
  <conditionalFormatting sqref="U153:AG153">
    <cfRule type="containsText" dxfId="766" priority="822" operator="containsText" text="EXCLUIDO">
      <formula>NOT(ISERROR(SEARCH("EXCLUIDO",U153)))</formula>
    </cfRule>
    <cfRule type="containsText" dxfId="765" priority="823" operator="containsText" text="PROGRAMADO">
      <formula>NOT(ISERROR(SEARCH("PROGRAMADO",U153)))</formula>
    </cfRule>
    <cfRule type="containsText" dxfId="764" priority="824" operator="containsText" text="SIN PROGRAMA">
      <formula>NOT(ISERROR(SEARCH("SIN PROGRAMA",U153)))</formula>
    </cfRule>
  </conditionalFormatting>
  <conditionalFormatting sqref="U154:V154 Y154:AG154">
    <cfRule type="containsText" dxfId="763" priority="819" operator="containsText" text="EXCLUIDO">
      <formula>NOT(ISERROR(SEARCH("EXCLUIDO",U154)))</formula>
    </cfRule>
    <cfRule type="containsText" dxfId="762" priority="820" operator="containsText" text="PROGRAMADO">
      <formula>NOT(ISERROR(SEARCH("PROGRAMADO",U154)))</formula>
    </cfRule>
    <cfRule type="containsText" dxfId="761" priority="821" operator="containsText" text="SIN PROGRAMA">
      <formula>NOT(ISERROR(SEARCH("SIN PROGRAMA",U154)))</formula>
    </cfRule>
  </conditionalFormatting>
  <conditionalFormatting sqref="U148:AF148">
    <cfRule type="containsText" dxfId="760" priority="837" operator="containsText" text="EXCLUIDO">
      <formula>NOT(ISERROR(SEARCH("EXCLUIDO",U148)))</formula>
    </cfRule>
    <cfRule type="containsText" dxfId="759" priority="838" operator="containsText" text="PROGRAMADO">
      <formula>NOT(ISERROR(SEARCH("PROGRAMADO",U148)))</formula>
    </cfRule>
    <cfRule type="containsText" dxfId="758" priority="839" operator="containsText" text="SIN PROGRAMA">
      <formula>NOT(ISERROR(SEARCH("SIN PROGRAMA",U148)))</formula>
    </cfRule>
  </conditionalFormatting>
  <conditionalFormatting sqref="U146:AG146">
    <cfRule type="containsText" dxfId="757" priority="834" operator="containsText" text="EXCLUIDO">
      <formula>NOT(ISERROR(SEARCH("EXCLUIDO",U146)))</formula>
    </cfRule>
    <cfRule type="containsText" dxfId="756" priority="835" operator="containsText" text="PROGRAMADO">
      <formula>NOT(ISERROR(SEARCH("PROGRAMADO",U146)))</formula>
    </cfRule>
    <cfRule type="containsText" dxfId="755" priority="836" operator="containsText" text="SIN PROGRAMA">
      <formula>NOT(ISERROR(SEARCH("SIN PROGRAMA",U146)))</formula>
    </cfRule>
  </conditionalFormatting>
  <conditionalFormatting sqref="U147:AG147">
    <cfRule type="containsText" dxfId="754" priority="831" operator="containsText" text="EXCLUIDO">
      <formula>NOT(ISERROR(SEARCH("EXCLUIDO",U147)))</formula>
    </cfRule>
    <cfRule type="containsText" dxfId="753" priority="832" operator="containsText" text="PROGRAMADO">
      <formula>NOT(ISERROR(SEARCH("PROGRAMADO",U147)))</formula>
    </cfRule>
    <cfRule type="containsText" dxfId="752" priority="833" operator="containsText" text="SIN PROGRAMA">
      <formula>NOT(ISERROR(SEARCH("SIN PROGRAMA",U147)))</formula>
    </cfRule>
  </conditionalFormatting>
  <conditionalFormatting sqref="U151:AF151">
    <cfRule type="containsText" dxfId="751" priority="828" operator="containsText" text="EXCLUIDO">
      <formula>NOT(ISERROR(SEARCH("EXCLUIDO",U151)))</formula>
    </cfRule>
    <cfRule type="containsText" dxfId="750" priority="829" operator="containsText" text="PROGRAMADO">
      <formula>NOT(ISERROR(SEARCH("PROGRAMADO",U151)))</formula>
    </cfRule>
    <cfRule type="containsText" dxfId="749" priority="830" operator="containsText" text="SIN PROGRAMA">
      <formula>NOT(ISERROR(SEARCH("SIN PROGRAMA",U151)))</formula>
    </cfRule>
  </conditionalFormatting>
  <conditionalFormatting sqref="U155:AG155">
    <cfRule type="containsText" dxfId="748" priority="816" operator="containsText" text="EXCLUIDO">
      <formula>NOT(ISERROR(SEARCH("EXCLUIDO",U155)))</formula>
    </cfRule>
    <cfRule type="containsText" dxfId="747" priority="817" operator="containsText" text="PROGRAMADO">
      <formula>NOT(ISERROR(SEARCH("PROGRAMADO",U155)))</formula>
    </cfRule>
    <cfRule type="containsText" dxfId="746" priority="818" operator="containsText" text="SIN PROGRAMA">
      <formula>NOT(ISERROR(SEARCH("SIN PROGRAMA",U155)))</formula>
    </cfRule>
  </conditionalFormatting>
  <conditionalFormatting sqref="V158:AG158">
    <cfRule type="containsText" dxfId="745" priority="813" operator="containsText" text="EXCLUIDO">
      <formula>NOT(ISERROR(SEARCH("EXCLUIDO",V158)))</formula>
    </cfRule>
    <cfRule type="containsText" dxfId="744" priority="814" operator="containsText" text="PROGRAMADO">
      <formula>NOT(ISERROR(SEARCH("PROGRAMADO",V158)))</formula>
    </cfRule>
    <cfRule type="containsText" dxfId="743" priority="815" operator="containsText" text="SIN PROGRAMA">
      <formula>NOT(ISERROR(SEARCH("SIN PROGRAMA",V158)))</formula>
    </cfRule>
  </conditionalFormatting>
  <conditionalFormatting sqref="W154:X154">
    <cfRule type="containsText" dxfId="742" priority="810" operator="containsText" text="EXCLUIDO">
      <formula>NOT(ISERROR(SEARCH("EXCLUIDO",W154)))</formula>
    </cfRule>
    <cfRule type="containsText" dxfId="741" priority="811" operator="containsText" text="PROGRAMADO">
      <formula>NOT(ISERROR(SEARCH("PROGRAMADO",W154)))</formula>
    </cfRule>
    <cfRule type="containsText" dxfId="740" priority="812" operator="containsText" text="SIN PROGRAMA">
      <formula>NOT(ISERROR(SEARCH("SIN PROGRAMA",W154)))</formula>
    </cfRule>
  </conditionalFormatting>
  <conditionalFormatting sqref="U156:AG156">
    <cfRule type="containsText" dxfId="739" priority="807" operator="containsText" text="EXCLUIDO">
      <formula>NOT(ISERROR(SEARCH("EXCLUIDO",U156)))</formula>
    </cfRule>
    <cfRule type="containsText" dxfId="738" priority="808" operator="containsText" text="PROGRAMADO">
      <formula>NOT(ISERROR(SEARCH("PROGRAMADO",U156)))</formula>
    </cfRule>
    <cfRule type="containsText" dxfId="737" priority="809" operator="containsText" text="SIN PROGRAMA">
      <formula>NOT(ISERROR(SEARCH("SIN PROGRAMA",U156)))</formula>
    </cfRule>
  </conditionalFormatting>
  <conditionalFormatting sqref="AG148">
    <cfRule type="containsText" dxfId="736" priority="804" operator="containsText" text="EXCLUIDO">
      <formula>NOT(ISERROR(SEARCH("EXCLUIDO",AG148)))</formula>
    </cfRule>
    <cfRule type="containsText" dxfId="735" priority="805" operator="containsText" text="PROGRAMADO">
      <formula>NOT(ISERROR(SEARCH("PROGRAMADO",AG148)))</formula>
    </cfRule>
    <cfRule type="containsText" dxfId="734" priority="806" operator="containsText" text="SIN PROGRAMA">
      <formula>NOT(ISERROR(SEARCH("SIN PROGRAMA",AG148)))</formula>
    </cfRule>
  </conditionalFormatting>
  <conditionalFormatting sqref="AG151">
    <cfRule type="containsText" dxfId="733" priority="801" operator="containsText" text="EXCLUIDO">
      <formula>NOT(ISERROR(SEARCH("EXCLUIDO",AG151)))</formula>
    </cfRule>
    <cfRule type="containsText" dxfId="732" priority="802" operator="containsText" text="PROGRAMADO">
      <formula>NOT(ISERROR(SEARCH("PROGRAMADO",AG151)))</formula>
    </cfRule>
    <cfRule type="containsText" dxfId="731" priority="803" operator="containsText" text="SIN PROGRAMA">
      <formula>NOT(ISERROR(SEARCH("SIN PROGRAMA",AG151)))</formula>
    </cfRule>
  </conditionalFormatting>
  <conditionalFormatting sqref="U157:AG157">
    <cfRule type="containsText" dxfId="730" priority="798" operator="containsText" text="EXCLUIDO">
      <formula>NOT(ISERROR(SEARCH("EXCLUIDO",U157)))</formula>
    </cfRule>
    <cfRule type="containsText" dxfId="729" priority="799" operator="containsText" text="PROGRAMADO">
      <formula>NOT(ISERROR(SEARCH("PROGRAMADO",U157)))</formula>
    </cfRule>
    <cfRule type="containsText" dxfId="728" priority="800" operator="containsText" text="SIN PROGRAMA">
      <formula>NOT(ISERROR(SEARCH("SIN PROGRAMA",U157)))</formula>
    </cfRule>
  </conditionalFormatting>
  <conditionalFormatting sqref="U149:AG149">
    <cfRule type="containsText" dxfId="727" priority="795" operator="containsText" text="EXCLUIDO">
      <formula>NOT(ISERROR(SEARCH("EXCLUIDO",U149)))</formula>
    </cfRule>
    <cfRule type="containsText" dxfId="726" priority="796" operator="containsText" text="PROGRAMADO">
      <formula>NOT(ISERROR(SEARCH("PROGRAMADO",U149)))</formula>
    </cfRule>
    <cfRule type="containsText" dxfId="725" priority="797" operator="containsText" text="SIN PROGRAMA">
      <formula>NOT(ISERROR(SEARCH("SIN PROGRAMA",U149)))</formula>
    </cfRule>
  </conditionalFormatting>
  <conditionalFormatting sqref="U143:AG143">
    <cfRule type="containsText" dxfId="724" priority="792" operator="containsText" text="EXCLUIDO">
      <formula>NOT(ISERROR(SEARCH("EXCLUIDO",U143)))</formula>
    </cfRule>
    <cfRule type="containsText" dxfId="723" priority="793" operator="containsText" text="PROGRAMADO">
      <formula>NOT(ISERROR(SEARCH("PROGRAMADO",U143)))</formula>
    </cfRule>
    <cfRule type="containsText" dxfId="722" priority="794" operator="containsText" text="SIN PROGRAMA">
      <formula>NOT(ISERROR(SEARCH("SIN PROGRAMA",U143)))</formula>
    </cfRule>
  </conditionalFormatting>
  <conditionalFormatting sqref="U152:AG152">
    <cfRule type="containsText" dxfId="721" priority="789" operator="containsText" text="EXCLUIDO">
      <formula>NOT(ISERROR(SEARCH("EXCLUIDO",U152)))</formula>
    </cfRule>
    <cfRule type="containsText" dxfId="720" priority="790" operator="containsText" text="PROGRAMADO">
      <formula>NOT(ISERROR(SEARCH("PROGRAMADO",U152)))</formula>
    </cfRule>
    <cfRule type="containsText" dxfId="719" priority="791" operator="containsText" text="SIN PROGRAMA">
      <formula>NOT(ISERROR(SEARCH("SIN PROGRAMA",U152)))</formula>
    </cfRule>
  </conditionalFormatting>
  <conditionalFormatting sqref="BL139:BM140 BL144:BL146">
    <cfRule type="containsText" dxfId="718" priority="782" operator="containsText" text="NO INICIADO">
      <formula>NOT(ISERROR(SEARCH("NO INICIADO",BL139)))</formula>
    </cfRule>
    <cfRule type="containsText" dxfId="717" priority="783" operator="containsText" text="NO INICIADO">
      <formula>NOT(ISERROR(SEARCH("NO INICIADO",BL139)))</formula>
    </cfRule>
    <cfRule type="containsText" dxfId="716" priority="784" operator="containsText" text="CUMPLIDO">
      <formula>NOT(ISERROR(SEARCH("CUMPLIDO",BL139)))</formula>
    </cfRule>
    <cfRule type="containsText" dxfId="715" priority="785" operator="containsText" text="EN PROCESO">
      <formula>NOT(ISERROR(SEARCH("EN PROCESO",BL139)))</formula>
    </cfRule>
  </conditionalFormatting>
  <conditionalFormatting sqref="BL139:BM140 BL144:BL146">
    <cfRule type="containsText" dxfId="714" priority="780" operator="containsText" text="ACTIVIDAD APLAZADA">
      <formula>NOT(ISERROR(SEARCH("ACTIVIDAD APLAZADA",BL139)))</formula>
    </cfRule>
    <cfRule type="containsText" dxfId="713" priority="781" operator="containsText" text="ACTIVIDAD PERMANENTE">
      <formula>NOT(ISERROR(SEARCH("ACTIVIDAD PERMANENTE",BL139)))</formula>
    </cfRule>
  </conditionalFormatting>
  <conditionalFormatting sqref="BL139:BM140 BL144:BL146">
    <cfRule type="containsText" dxfId="712" priority="786" operator="containsText" text="VENCIDO">
      <formula>NOT(ISERROR(SEARCH("VENCIDO",BL139)))</formula>
    </cfRule>
    <cfRule type="containsText" dxfId="711" priority="787" stopIfTrue="1" operator="containsText" text="CUMPLIDO">
      <formula>NOT(ISERROR(SEARCH("CUMPLIDO",BL139)))</formula>
    </cfRule>
    <cfRule type="containsText" dxfId="710" priority="788" stopIfTrue="1" operator="containsText" text="EN PROCESO">
      <formula>NOT(ISERROR(SEARCH("EN PROCESO",BL139)))</formula>
    </cfRule>
  </conditionalFormatting>
  <conditionalFormatting sqref="BL164">
    <cfRule type="containsText" dxfId="709" priority="773" operator="containsText" text="NO INICIADO">
      <formula>NOT(ISERROR(SEARCH("NO INICIADO",BL164)))</formula>
    </cfRule>
    <cfRule type="containsText" dxfId="708" priority="774" operator="containsText" text="NO INICIADO">
      <formula>NOT(ISERROR(SEARCH("NO INICIADO",BL164)))</formula>
    </cfRule>
    <cfRule type="containsText" dxfId="707" priority="775" operator="containsText" text="CUMPLIDO">
      <formula>NOT(ISERROR(SEARCH("CUMPLIDO",BL164)))</formula>
    </cfRule>
    <cfRule type="containsText" dxfId="706" priority="776" operator="containsText" text="EN PROCESO">
      <formula>NOT(ISERROR(SEARCH("EN PROCESO",BL164)))</formula>
    </cfRule>
  </conditionalFormatting>
  <conditionalFormatting sqref="BL164">
    <cfRule type="containsText" dxfId="705" priority="771" operator="containsText" text="ACTIVIDAD APLAZADA">
      <formula>NOT(ISERROR(SEARCH("ACTIVIDAD APLAZADA",BL164)))</formula>
    </cfRule>
    <cfRule type="containsText" dxfId="704" priority="772" operator="containsText" text="ACTIVIDAD PERMANENTE">
      <formula>NOT(ISERROR(SEARCH("ACTIVIDAD PERMANENTE",BL164)))</formula>
    </cfRule>
  </conditionalFormatting>
  <conditionalFormatting sqref="BL164">
    <cfRule type="containsText" dxfId="703" priority="777" operator="containsText" text="VENCIDO">
      <formula>NOT(ISERROR(SEARCH("VENCIDO",BL164)))</formula>
    </cfRule>
    <cfRule type="containsText" dxfId="702" priority="778" stopIfTrue="1" operator="containsText" text="CUMPLIDO">
      <formula>NOT(ISERROR(SEARCH("CUMPLIDO",BL164)))</formula>
    </cfRule>
    <cfRule type="containsText" dxfId="701" priority="779" stopIfTrue="1" operator="containsText" text="EN PROCESO">
      <formula>NOT(ISERROR(SEARCH("EN PROCESO",BL164)))</formula>
    </cfRule>
  </conditionalFormatting>
  <conditionalFormatting sqref="BL163">
    <cfRule type="containsText" dxfId="700" priority="764" operator="containsText" text="NO INICIADO">
      <formula>NOT(ISERROR(SEARCH("NO INICIADO",BL163)))</formula>
    </cfRule>
    <cfRule type="containsText" dxfId="699" priority="765" operator="containsText" text="NO INICIADO">
      <formula>NOT(ISERROR(SEARCH("NO INICIADO",BL163)))</formula>
    </cfRule>
    <cfRule type="containsText" dxfId="698" priority="766" operator="containsText" text="CUMPLIDO">
      <formula>NOT(ISERROR(SEARCH("CUMPLIDO",BL163)))</formula>
    </cfRule>
    <cfRule type="containsText" dxfId="697" priority="767" operator="containsText" text="EN PROCESO">
      <formula>NOT(ISERROR(SEARCH("EN PROCESO",BL163)))</formula>
    </cfRule>
  </conditionalFormatting>
  <conditionalFormatting sqref="BL163">
    <cfRule type="containsText" dxfId="696" priority="768" operator="containsText" text="VENCIDO">
      <formula>NOT(ISERROR(SEARCH("VENCIDO",BL163)))</formula>
    </cfRule>
    <cfRule type="containsText" dxfId="695" priority="769" stopIfTrue="1" operator="containsText" text="CUMPLIDO">
      <formula>NOT(ISERROR(SEARCH("CUMPLIDO",BL163)))</formula>
    </cfRule>
    <cfRule type="containsText" dxfId="694" priority="770" stopIfTrue="1" operator="containsText" text="EN PROCESO">
      <formula>NOT(ISERROR(SEARCH("EN PROCESO",BL163)))</formula>
    </cfRule>
  </conditionalFormatting>
  <conditionalFormatting sqref="BL163">
    <cfRule type="containsText" dxfId="693" priority="762" operator="containsText" text="ACTIVIDAD APLAZADA">
      <formula>NOT(ISERROR(SEARCH("ACTIVIDAD APLAZADA",BL163)))</formula>
    </cfRule>
    <cfRule type="containsText" dxfId="692" priority="763" operator="containsText" text="ACTIVIDAD PERMANENTE">
      <formula>NOT(ISERROR(SEARCH("ACTIVIDAD PERMANENTE",BL163)))</formula>
    </cfRule>
  </conditionalFormatting>
  <conditionalFormatting sqref="AW173:AW174">
    <cfRule type="containsText" dxfId="691" priority="746" operator="containsText" text="NO INICIADO">
      <formula>NOT(ISERROR(SEARCH("NO INICIADO",AW173)))</formula>
    </cfRule>
    <cfRule type="containsText" dxfId="690" priority="747" operator="containsText" text="NO INICIADO">
      <formula>NOT(ISERROR(SEARCH("NO INICIADO",AW173)))</formula>
    </cfRule>
    <cfRule type="containsText" dxfId="689" priority="748" operator="containsText" text="CUMPLIDO">
      <formula>NOT(ISERROR(SEARCH("CUMPLIDO",AW173)))</formula>
    </cfRule>
    <cfRule type="containsText" dxfId="688" priority="749" operator="containsText" text="EN PROCESO">
      <formula>NOT(ISERROR(SEARCH("EN PROCESO",AW173)))</formula>
    </cfRule>
  </conditionalFormatting>
  <conditionalFormatting sqref="AW173:AW174">
    <cfRule type="containsText" dxfId="687" priority="750" operator="containsText" text="VENCIDO">
      <formula>NOT(ISERROR(SEARCH("VENCIDO",AW173)))</formula>
    </cfRule>
    <cfRule type="containsText" dxfId="686" priority="751" stopIfTrue="1" operator="containsText" text="CUMPLIDO">
      <formula>NOT(ISERROR(SEARCH("CUMPLIDO",AW173)))</formula>
    </cfRule>
    <cfRule type="containsText" dxfId="685" priority="752" stopIfTrue="1" operator="containsText" text="EN PROCESO">
      <formula>NOT(ISERROR(SEARCH("EN PROCESO",AW173)))</formula>
    </cfRule>
  </conditionalFormatting>
  <conditionalFormatting sqref="AW173:AW174">
    <cfRule type="containsText" dxfId="684" priority="744" operator="containsText" text="ACTIVIDAD APLAZADA">
      <formula>NOT(ISERROR(SEARCH("ACTIVIDAD APLAZADA",AW173)))</formula>
    </cfRule>
    <cfRule type="containsText" dxfId="683" priority="745" operator="containsText" text="ACTIVIDAD PERMANENTE">
      <formula>NOT(ISERROR(SEARCH("ACTIVIDAD PERMANENTE",AW173)))</formula>
    </cfRule>
  </conditionalFormatting>
  <conditionalFormatting sqref="AT173:AT174 AV173:AV179">
    <cfRule type="containsText" dxfId="682" priority="737" operator="containsText" text="NO INICIADO">
      <formula>NOT(ISERROR(SEARCH("NO INICIADO",AT173)))</formula>
    </cfRule>
    <cfRule type="containsText" dxfId="681" priority="738" operator="containsText" text="NO INICIADO">
      <formula>NOT(ISERROR(SEARCH("NO INICIADO",AT173)))</formula>
    </cfRule>
    <cfRule type="containsText" dxfId="680" priority="739" operator="containsText" text="CUMPLIDO">
      <formula>NOT(ISERROR(SEARCH("CUMPLIDO",AT173)))</formula>
    </cfRule>
    <cfRule type="containsText" dxfId="679" priority="740" operator="containsText" text="EN PROCESO">
      <formula>NOT(ISERROR(SEARCH("EN PROCESO",AT173)))</formula>
    </cfRule>
  </conditionalFormatting>
  <conditionalFormatting sqref="AT173:AT174 AV173:AV179">
    <cfRule type="containsText" dxfId="678" priority="741" operator="containsText" text="VENCIDO">
      <formula>NOT(ISERROR(SEARCH("VENCIDO",AT173)))</formula>
    </cfRule>
    <cfRule type="containsText" dxfId="677" priority="742" stopIfTrue="1" operator="containsText" text="CUMPLIDO">
      <formula>NOT(ISERROR(SEARCH("CUMPLIDO",AT173)))</formula>
    </cfRule>
    <cfRule type="containsText" dxfId="676" priority="743" stopIfTrue="1" operator="containsText" text="EN PROCESO">
      <formula>NOT(ISERROR(SEARCH("EN PROCESO",AT173)))</formula>
    </cfRule>
  </conditionalFormatting>
  <conditionalFormatting sqref="AT173:AT174 AV173:AV179">
    <cfRule type="containsText" dxfId="675" priority="735" operator="containsText" text="ACTIVIDAD APLAZADA">
      <formula>NOT(ISERROR(SEARCH("ACTIVIDAD APLAZADA",AT173)))</formula>
    </cfRule>
    <cfRule type="containsText" dxfId="674" priority="736" operator="containsText" text="ACTIVIDAD PERMANENTE">
      <formula>NOT(ISERROR(SEARCH("ACTIVIDAD PERMANENTE",AT173)))</formula>
    </cfRule>
  </conditionalFormatting>
  <conditionalFormatting sqref="AW175:AW176">
    <cfRule type="containsText" dxfId="673" priority="728" operator="containsText" text="NO INICIADO">
      <formula>NOT(ISERROR(SEARCH("NO INICIADO",AW175)))</formula>
    </cfRule>
    <cfRule type="containsText" dxfId="672" priority="729" operator="containsText" text="NO INICIADO">
      <formula>NOT(ISERROR(SEARCH("NO INICIADO",AW175)))</formula>
    </cfRule>
    <cfRule type="containsText" dxfId="671" priority="730" operator="containsText" text="CUMPLIDO">
      <formula>NOT(ISERROR(SEARCH("CUMPLIDO",AW175)))</formula>
    </cfRule>
    <cfRule type="containsText" dxfId="670" priority="731" operator="containsText" text="EN PROCESO">
      <formula>NOT(ISERROR(SEARCH("EN PROCESO",AW175)))</formula>
    </cfRule>
  </conditionalFormatting>
  <conditionalFormatting sqref="AW175:AW176">
    <cfRule type="containsText" dxfId="669" priority="732" operator="containsText" text="VENCIDO">
      <formula>NOT(ISERROR(SEARCH("VENCIDO",AW175)))</formula>
    </cfRule>
    <cfRule type="containsText" dxfId="668" priority="733" stopIfTrue="1" operator="containsText" text="CUMPLIDO">
      <formula>NOT(ISERROR(SEARCH("CUMPLIDO",AW175)))</formula>
    </cfRule>
    <cfRule type="containsText" dxfId="667" priority="734" stopIfTrue="1" operator="containsText" text="EN PROCESO">
      <formula>NOT(ISERROR(SEARCH("EN PROCESO",AW175)))</formula>
    </cfRule>
  </conditionalFormatting>
  <conditionalFormatting sqref="AW175:AW176">
    <cfRule type="containsText" dxfId="666" priority="726" operator="containsText" text="ACTIVIDAD APLAZADA">
      <formula>NOT(ISERROR(SEARCH("ACTIVIDAD APLAZADA",AW175)))</formula>
    </cfRule>
    <cfRule type="containsText" dxfId="665" priority="727" operator="containsText" text="ACTIVIDAD PERMANENTE">
      <formula>NOT(ISERROR(SEARCH("ACTIVIDAD PERMANENTE",AW175)))</formula>
    </cfRule>
  </conditionalFormatting>
  <conditionalFormatting sqref="AT175:AT176">
    <cfRule type="containsText" dxfId="664" priority="719" operator="containsText" text="NO INICIADO">
      <formula>NOT(ISERROR(SEARCH("NO INICIADO",AT175)))</formula>
    </cfRule>
    <cfRule type="containsText" dxfId="663" priority="720" operator="containsText" text="NO INICIADO">
      <formula>NOT(ISERROR(SEARCH("NO INICIADO",AT175)))</formula>
    </cfRule>
    <cfRule type="containsText" dxfId="662" priority="721" operator="containsText" text="CUMPLIDO">
      <formula>NOT(ISERROR(SEARCH("CUMPLIDO",AT175)))</formula>
    </cfRule>
    <cfRule type="containsText" dxfId="661" priority="722" operator="containsText" text="EN PROCESO">
      <formula>NOT(ISERROR(SEARCH("EN PROCESO",AT175)))</formula>
    </cfRule>
  </conditionalFormatting>
  <conditionalFormatting sqref="AT175:AT176">
    <cfRule type="containsText" dxfId="660" priority="723" operator="containsText" text="VENCIDO">
      <formula>NOT(ISERROR(SEARCH("VENCIDO",AT175)))</formula>
    </cfRule>
    <cfRule type="containsText" dxfId="659" priority="724" stopIfTrue="1" operator="containsText" text="CUMPLIDO">
      <formula>NOT(ISERROR(SEARCH("CUMPLIDO",AT175)))</formula>
    </cfRule>
    <cfRule type="containsText" dxfId="658" priority="725" stopIfTrue="1" operator="containsText" text="EN PROCESO">
      <formula>NOT(ISERROR(SEARCH("EN PROCESO",AT175)))</formula>
    </cfRule>
  </conditionalFormatting>
  <conditionalFormatting sqref="AT175:AT176">
    <cfRule type="containsText" dxfId="657" priority="717" operator="containsText" text="ACTIVIDAD APLAZADA">
      <formula>NOT(ISERROR(SEARCH("ACTIVIDAD APLAZADA",AT175)))</formula>
    </cfRule>
    <cfRule type="containsText" dxfId="656" priority="718" operator="containsText" text="ACTIVIDAD PERMANENTE">
      <formula>NOT(ISERROR(SEARCH("ACTIVIDAD PERMANENTE",AT175)))</formula>
    </cfRule>
  </conditionalFormatting>
  <conditionalFormatting sqref="BL183">
    <cfRule type="containsText" dxfId="655" priority="677" operator="containsText" text="NO INICIADO">
      <formula>NOT(ISERROR(SEARCH("NO INICIADO",BL183)))</formula>
    </cfRule>
  </conditionalFormatting>
  <conditionalFormatting sqref="BL183">
    <cfRule type="containsText" dxfId="654" priority="676" operator="containsText" text="ACTIVIDAD APLAZADA">
      <formula>NOT(ISERROR(SEARCH("ACTIVIDAD APLAZADA",BL183)))</formula>
    </cfRule>
  </conditionalFormatting>
  <conditionalFormatting sqref="BL183">
    <cfRule type="containsText" dxfId="653" priority="678" operator="containsText" text="VENCIDO">
      <formula>NOT(ISERROR(SEARCH("VENCIDO",BL183)))</formula>
    </cfRule>
    <cfRule type="containsText" dxfId="652" priority="679" stopIfTrue="1" operator="containsText" text="CUMPLIDO">
      <formula>NOT(ISERROR(SEARCH("CUMPLIDO",BL183)))</formula>
    </cfRule>
    <cfRule type="containsText" dxfId="651" priority="680" stopIfTrue="1" operator="containsText" text="EN PROCESO">
      <formula>NOT(ISERROR(SEARCH("EN PROCESO",BL183)))</formula>
    </cfRule>
  </conditionalFormatting>
  <conditionalFormatting sqref="U194:AG201">
    <cfRule type="containsText" dxfId="650" priority="664" operator="containsText" text="EXCLUIDO">
      <formula>NOT(ISERROR(SEARCH("EXCLUIDO",U194)))</formula>
    </cfRule>
    <cfRule type="containsText" dxfId="649" priority="665" operator="containsText" text="PROGRAMADO">
      <formula>NOT(ISERROR(SEARCH("PROGRAMADO",U194)))</formula>
    </cfRule>
    <cfRule type="containsText" dxfId="648" priority="666" operator="containsText" text="SIN PROGRAMA">
      <formula>NOT(ISERROR(SEARCH("SIN PROGRAMA",U194)))</formula>
    </cfRule>
  </conditionalFormatting>
  <conditionalFormatting sqref="U168:AG169">
    <cfRule type="containsText" dxfId="647" priority="661" operator="containsText" text="EXCLUIDO">
      <formula>NOT(ISERROR(SEARCH("EXCLUIDO",U168)))</formula>
    </cfRule>
    <cfRule type="containsText" dxfId="646" priority="662" operator="containsText" text="PROGRAMADO">
      <formula>NOT(ISERROR(SEARCH("PROGRAMADO",U168)))</formula>
    </cfRule>
    <cfRule type="containsText" dxfId="645" priority="663" operator="containsText" text="SIN PROGRAMA">
      <formula>NOT(ISERROR(SEARCH("SIN PROGRAMA",U168)))</formula>
    </cfRule>
  </conditionalFormatting>
  <conditionalFormatting sqref="U172:AG172">
    <cfRule type="containsText" dxfId="644" priority="658" operator="containsText" text="EXCLUIDO">
      <formula>NOT(ISERROR(SEARCH("EXCLUIDO",U172)))</formula>
    </cfRule>
    <cfRule type="containsText" dxfId="643" priority="659" operator="containsText" text="PROGRAMADO">
      <formula>NOT(ISERROR(SEARCH("PROGRAMADO",U172)))</formula>
    </cfRule>
    <cfRule type="containsText" dxfId="642" priority="660" operator="containsText" text="SIN PROGRAMA">
      <formula>NOT(ISERROR(SEARCH("SIN PROGRAMA",U172)))</formula>
    </cfRule>
  </conditionalFormatting>
  <conditionalFormatting sqref="U170:AG170">
    <cfRule type="containsText" dxfId="641" priority="655" operator="containsText" text="EXCLUIDO">
      <formula>NOT(ISERROR(SEARCH("EXCLUIDO",U170)))</formula>
    </cfRule>
    <cfRule type="containsText" dxfId="640" priority="656" operator="containsText" text="PROGRAMADO">
      <formula>NOT(ISERROR(SEARCH("PROGRAMADO",U170)))</formula>
    </cfRule>
    <cfRule type="containsText" dxfId="639" priority="657" operator="containsText" text="SIN PROGRAMA">
      <formula>NOT(ISERROR(SEARCH("SIN PROGRAMA",U170)))</formula>
    </cfRule>
  </conditionalFormatting>
  <conditionalFormatting sqref="U171:AG171">
    <cfRule type="containsText" dxfId="638" priority="652" operator="containsText" text="EXCLUIDO">
      <formula>NOT(ISERROR(SEARCH("EXCLUIDO",U171)))</formula>
    </cfRule>
    <cfRule type="containsText" dxfId="637" priority="653" operator="containsText" text="PROGRAMADO">
      <formula>NOT(ISERROR(SEARCH("PROGRAMADO",U171)))</formula>
    </cfRule>
    <cfRule type="containsText" dxfId="636" priority="654" operator="containsText" text="SIN PROGRAMA">
      <formula>NOT(ISERROR(SEARCH("SIN PROGRAMA",U171)))</formula>
    </cfRule>
  </conditionalFormatting>
  <conditionalFormatting sqref="U173:AG174">
    <cfRule type="containsText" dxfId="635" priority="649" operator="containsText" text="EXCLUIDO">
      <formula>NOT(ISERROR(SEARCH("EXCLUIDO",U173)))</formula>
    </cfRule>
    <cfRule type="containsText" dxfId="634" priority="650" operator="containsText" text="PROGRAMADO">
      <formula>NOT(ISERROR(SEARCH("PROGRAMADO",U173)))</formula>
    </cfRule>
    <cfRule type="containsText" dxfId="633" priority="651" operator="containsText" text="SIN PROGRAMA">
      <formula>NOT(ISERROR(SEARCH("SIN PROGRAMA",U173)))</formula>
    </cfRule>
  </conditionalFormatting>
  <conditionalFormatting sqref="U175:AG176 AA179 AD179 AG179">
    <cfRule type="containsText" dxfId="632" priority="646" operator="containsText" text="EXCLUIDO">
      <formula>NOT(ISERROR(SEARCH("EXCLUIDO",U175)))</formula>
    </cfRule>
    <cfRule type="containsText" dxfId="631" priority="647" operator="containsText" text="PROGRAMADO">
      <formula>NOT(ISERROR(SEARCH("PROGRAMADO",U175)))</formula>
    </cfRule>
    <cfRule type="containsText" dxfId="630" priority="648" operator="containsText" text="SIN PROGRAMA">
      <formula>NOT(ISERROR(SEARCH("SIN PROGRAMA",U175)))</formula>
    </cfRule>
  </conditionalFormatting>
  <conditionalFormatting sqref="U177:W177 AE179:AF179 AB179:AC179 Y179:Z179 Y177:AG177 U179:W179">
    <cfRule type="containsText" dxfId="629" priority="643" operator="containsText" text="EXCLUIDO">
      <formula>NOT(ISERROR(SEARCH("EXCLUIDO",U177)))</formula>
    </cfRule>
    <cfRule type="containsText" dxfId="628" priority="644" operator="containsText" text="PROGRAMADO">
      <formula>NOT(ISERROR(SEARCH("PROGRAMADO",U177)))</formula>
    </cfRule>
    <cfRule type="containsText" dxfId="627" priority="645" operator="containsText" text="SIN PROGRAMA">
      <formula>NOT(ISERROR(SEARCH("SIN PROGRAMA",U177)))</formula>
    </cfRule>
  </conditionalFormatting>
  <conditionalFormatting sqref="X177 X179">
    <cfRule type="containsText" dxfId="626" priority="640" operator="containsText" text="EXCLUIDO">
      <formula>NOT(ISERROR(SEARCH("EXCLUIDO",X177)))</formula>
    </cfRule>
    <cfRule type="containsText" dxfId="625" priority="641" operator="containsText" text="PROGRAMADO">
      <formula>NOT(ISERROR(SEARCH("PROGRAMADO",X177)))</formula>
    </cfRule>
    <cfRule type="containsText" dxfId="624" priority="642" operator="containsText" text="SIN PROGRAMA">
      <formula>NOT(ISERROR(SEARCH("SIN PROGRAMA",X177)))</formula>
    </cfRule>
  </conditionalFormatting>
  <conditionalFormatting sqref="U192">
    <cfRule type="containsText" dxfId="623" priority="628" operator="containsText" text="EXCLUIDO">
      <formula>NOT(ISERROR(SEARCH("EXCLUIDO",U192)))</formula>
    </cfRule>
    <cfRule type="containsText" dxfId="622" priority="629" operator="containsText" text="PROGRAMADO">
      <formula>NOT(ISERROR(SEARCH("PROGRAMADO",U192)))</formula>
    </cfRule>
    <cfRule type="containsText" dxfId="621" priority="630" operator="containsText" text="SIN PROGRAMA">
      <formula>NOT(ISERROR(SEARCH("SIN PROGRAMA",U192)))</formula>
    </cfRule>
  </conditionalFormatting>
  <conditionalFormatting sqref="V192">
    <cfRule type="containsText" dxfId="620" priority="625" operator="containsText" text="EXCLUIDO">
      <formula>NOT(ISERROR(SEARCH("EXCLUIDO",V192)))</formula>
    </cfRule>
    <cfRule type="containsText" dxfId="619" priority="626" operator="containsText" text="PROGRAMADO">
      <formula>NOT(ISERROR(SEARCH("PROGRAMADO",V192)))</formula>
    </cfRule>
    <cfRule type="containsText" dxfId="618" priority="627" operator="containsText" text="SIN PROGRAMA">
      <formula>NOT(ISERROR(SEARCH("SIN PROGRAMA",V192)))</formula>
    </cfRule>
  </conditionalFormatting>
  <conditionalFormatting sqref="W192">
    <cfRule type="containsText" dxfId="617" priority="622" operator="containsText" text="EXCLUIDO">
      <formula>NOT(ISERROR(SEARCH("EXCLUIDO",W192)))</formula>
    </cfRule>
    <cfRule type="containsText" dxfId="616" priority="623" operator="containsText" text="PROGRAMADO">
      <formula>NOT(ISERROR(SEARCH("PROGRAMADO",W192)))</formula>
    </cfRule>
    <cfRule type="containsText" dxfId="615" priority="624" operator="containsText" text="SIN PROGRAMA">
      <formula>NOT(ISERROR(SEARCH("SIN PROGRAMA",W192)))</formula>
    </cfRule>
  </conditionalFormatting>
  <conditionalFormatting sqref="X192">
    <cfRule type="containsText" dxfId="614" priority="619" operator="containsText" text="EXCLUIDO">
      <formula>NOT(ISERROR(SEARCH("EXCLUIDO",X192)))</formula>
    </cfRule>
    <cfRule type="containsText" dxfId="613" priority="620" operator="containsText" text="PROGRAMADO">
      <formula>NOT(ISERROR(SEARCH("PROGRAMADO",X192)))</formula>
    </cfRule>
    <cfRule type="containsText" dxfId="612" priority="621" operator="containsText" text="SIN PROGRAMA">
      <formula>NOT(ISERROR(SEARCH("SIN PROGRAMA",X192)))</formula>
    </cfRule>
  </conditionalFormatting>
  <conditionalFormatting sqref="Y192">
    <cfRule type="containsText" dxfId="611" priority="616" operator="containsText" text="EXCLUIDO">
      <formula>NOT(ISERROR(SEARCH("EXCLUIDO",Y192)))</formula>
    </cfRule>
    <cfRule type="containsText" dxfId="610" priority="617" operator="containsText" text="PROGRAMADO">
      <formula>NOT(ISERROR(SEARCH("PROGRAMADO",Y192)))</formula>
    </cfRule>
    <cfRule type="containsText" dxfId="609" priority="618" operator="containsText" text="SIN PROGRAMA">
      <formula>NOT(ISERROR(SEARCH("SIN PROGRAMA",Y192)))</formula>
    </cfRule>
  </conditionalFormatting>
  <conditionalFormatting sqref="Z192">
    <cfRule type="containsText" dxfId="608" priority="613" operator="containsText" text="EXCLUIDO">
      <formula>NOT(ISERROR(SEARCH("EXCLUIDO",Z192)))</formula>
    </cfRule>
    <cfRule type="containsText" dxfId="607" priority="614" operator="containsText" text="PROGRAMADO">
      <formula>NOT(ISERROR(SEARCH("PROGRAMADO",Z192)))</formula>
    </cfRule>
    <cfRule type="containsText" dxfId="606" priority="615" operator="containsText" text="SIN PROGRAMA">
      <formula>NOT(ISERROR(SEARCH("SIN PROGRAMA",Z192)))</formula>
    </cfRule>
  </conditionalFormatting>
  <conditionalFormatting sqref="AA192">
    <cfRule type="containsText" dxfId="605" priority="610" operator="containsText" text="EXCLUIDO">
      <formula>NOT(ISERROR(SEARCH("EXCLUIDO",AA192)))</formula>
    </cfRule>
    <cfRule type="containsText" dxfId="604" priority="611" operator="containsText" text="PROGRAMADO">
      <formula>NOT(ISERROR(SEARCH("PROGRAMADO",AA192)))</formula>
    </cfRule>
    <cfRule type="containsText" dxfId="603" priority="612" operator="containsText" text="SIN PROGRAMA">
      <formula>NOT(ISERROR(SEARCH("SIN PROGRAMA",AA192)))</formula>
    </cfRule>
  </conditionalFormatting>
  <conditionalFormatting sqref="AB192">
    <cfRule type="containsText" dxfId="602" priority="607" operator="containsText" text="EXCLUIDO">
      <formula>NOT(ISERROR(SEARCH("EXCLUIDO",AB192)))</formula>
    </cfRule>
    <cfRule type="containsText" dxfId="601" priority="608" operator="containsText" text="PROGRAMADO">
      <formula>NOT(ISERROR(SEARCH("PROGRAMADO",AB192)))</formula>
    </cfRule>
    <cfRule type="containsText" dxfId="600" priority="609" operator="containsText" text="SIN PROGRAMA">
      <formula>NOT(ISERROR(SEARCH("SIN PROGRAMA",AB192)))</formula>
    </cfRule>
  </conditionalFormatting>
  <conditionalFormatting sqref="AC192">
    <cfRule type="containsText" dxfId="599" priority="604" operator="containsText" text="EXCLUIDO">
      <formula>NOT(ISERROR(SEARCH("EXCLUIDO",AC192)))</formula>
    </cfRule>
    <cfRule type="containsText" dxfId="598" priority="605" operator="containsText" text="PROGRAMADO">
      <formula>NOT(ISERROR(SEARCH("PROGRAMADO",AC192)))</formula>
    </cfRule>
    <cfRule type="containsText" dxfId="597" priority="606" operator="containsText" text="SIN PROGRAMA">
      <formula>NOT(ISERROR(SEARCH("SIN PROGRAMA",AC192)))</formula>
    </cfRule>
  </conditionalFormatting>
  <conditionalFormatting sqref="AD192">
    <cfRule type="containsText" dxfId="596" priority="601" operator="containsText" text="EXCLUIDO">
      <formula>NOT(ISERROR(SEARCH("EXCLUIDO",AD192)))</formula>
    </cfRule>
    <cfRule type="containsText" dxfId="595" priority="602" operator="containsText" text="PROGRAMADO">
      <formula>NOT(ISERROR(SEARCH("PROGRAMADO",AD192)))</formula>
    </cfRule>
    <cfRule type="containsText" dxfId="594" priority="603" operator="containsText" text="SIN PROGRAMA">
      <formula>NOT(ISERROR(SEARCH("SIN PROGRAMA",AD192)))</formula>
    </cfRule>
  </conditionalFormatting>
  <conditionalFormatting sqref="AE192">
    <cfRule type="containsText" dxfId="593" priority="598" operator="containsText" text="EXCLUIDO">
      <formula>NOT(ISERROR(SEARCH("EXCLUIDO",AE192)))</formula>
    </cfRule>
    <cfRule type="containsText" dxfId="592" priority="599" operator="containsText" text="PROGRAMADO">
      <formula>NOT(ISERROR(SEARCH("PROGRAMADO",AE192)))</formula>
    </cfRule>
    <cfRule type="containsText" dxfId="591" priority="600" operator="containsText" text="SIN PROGRAMA">
      <formula>NOT(ISERROR(SEARCH("SIN PROGRAMA",AE192)))</formula>
    </cfRule>
  </conditionalFormatting>
  <conditionalFormatting sqref="AF192">
    <cfRule type="containsText" dxfId="590" priority="595" operator="containsText" text="EXCLUIDO">
      <formula>NOT(ISERROR(SEARCH("EXCLUIDO",AF192)))</formula>
    </cfRule>
    <cfRule type="containsText" dxfId="589" priority="596" operator="containsText" text="PROGRAMADO">
      <formula>NOT(ISERROR(SEARCH("PROGRAMADO",AF192)))</formula>
    </cfRule>
    <cfRule type="containsText" dxfId="588" priority="597" operator="containsText" text="SIN PROGRAMA">
      <formula>NOT(ISERROR(SEARCH("SIN PROGRAMA",AF192)))</formula>
    </cfRule>
  </conditionalFormatting>
  <conditionalFormatting sqref="AG192">
    <cfRule type="containsText" dxfId="587" priority="592" operator="containsText" text="EXCLUIDO">
      <formula>NOT(ISERROR(SEARCH("EXCLUIDO",AG192)))</formula>
    </cfRule>
    <cfRule type="containsText" dxfId="586" priority="593" operator="containsText" text="PROGRAMADO">
      <formula>NOT(ISERROR(SEARCH("PROGRAMADO",AG192)))</formula>
    </cfRule>
    <cfRule type="containsText" dxfId="585" priority="594" operator="containsText" text="SIN PROGRAMA">
      <formula>NOT(ISERROR(SEARCH("SIN PROGRAMA",AG192)))</formula>
    </cfRule>
  </conditionalFormatting>
  <conditionalFormatting sqref="U178:AG178">
    <cfRule type="containsText" dxfId="584" priority="589" operator="containsText" text="EXCLUIDO">
      <formula>NOT(ISERROR(SEARCH("EXCLUIDO",U178)))</formula>
    </cfRule>
    <cfRule type="containsText" dxfId="583" priority="590" operator="containsText" text="PROGRAMADO">
      <formula>NOT(ISERROR(SEARCH("PROGRAMADO",U178)))</formula>
    </cfRule>
    <cfRule type="containsText" dxfId="582" priority="591" operator="containsText" text="SIN PROGRAMA">
      <formula>NOT(ISERROR(SEARCH("SIN PROGRAMA",U178)))</formula>
    </cfRule>
  </conditionalFormatting>
  <conditionalFormatting sqref="AX158 AX139:BJ157 AZ158:BJ158 AX159:BJ166">
    <cfRule type="containsText" dxfId="581" priority="581" operator="containsText" text="NO INICIADO">
      <formula>NOT(ISERROR(SEARCH("NO INICIADO",AX139)))</formula>
    </cfRule>
    <cfRule type="containsText" dxfId="580" priority="582" operator="containsText" text="NO INICIADO">
      <formula>NOT(ISERROR(SEARCH("NO INICIADO",AX139)))</formula>
    </cfRule>
    <cfRule type="containsText" dxfId="579" priority="583" operator="containsText" text="CUMPLIDO">
      <formula>NOT(ISERROR(SEARCH("CUMPLIDO",AX139)))</formula>
    </cfRule>
    <cfRule type="containsText" dxfId="578" priority="584" operator="containsText" text="EN PROCESO">
      <formula>NOT(ISERROR(SEARCH("EN PROCESO",AX139)))</formula>
    </cfRule>
  </conditionalFormatting>
  <conditionalFormatting sqref="AX158 AX139:BJ157 AZ158:BJ158 AX159:BJ166">
    <cfRule type="containsText" dxfId="577" priority="585" operator="containsText" text="VENCIDO">
      <formula>NOT(ISERROR(SEARCH("VENCIDO",AX139)))</formula>
    </cfRule>
    <cfRule type="containsText" dxfId="576" priority="586" operator="containsText" text="CUMPLIDO">
      <formula>NOT(ISERROR(SEARCH("CUMPLIDO",AX139)))</formula>
    </cfRule>
    <cfRule type="containsText" dxfId="575" priority="587" operator="containsText" text="EN PROCESO">
      <formula>NOT(ISERROR(SEARCH("EN PROCESO",AX139)))</formula>
    </cfRule>
  </conditionalFormatting>
  <conditionalFormatting sqref="AX158 AX139:BJ157 AZ158:BJ158 AX159:BJ166">
    <cfRule type="containsText" dxfId="574" priority="579" operator="containsText" text="ACTIVIDAD APLAZADA">
      <formula>NOT(ISERROR(SEARCH("ACTIVIDAD APLAZADA",AX139)))</formula>
    </cfRule>
    <cfRule type="containsText" dxfId="573" priority="580" operator="containsText" text="ACTIVIDAD PERMANENTE">
      <formula>NOT(ISERROR(SEARCH("ACTIVIDAD PERMANENTE",AX139)))</formula>
    </cfRule>
  </conditionalFormatting>
  <conditionalFormatting sqref="BK168">
    <cfRule type="containsText" dxfId="572" priority="564" operator="containsText" text="ACTIVIDAD APLAZADA">
      <formula>NOT(ISERROR(SEARCH("ACTIVIDAD APLAZADA",BK168)))</formula>
    </cfRule>
    <cfRule type="containsText" dxfId="571" priority="565" operator="containsText" text="ACTIVIDAD PERMANENTE">
      <formula>NOT(ISERROR(SEARCH("ACTIVIDAD PERMANENTE",BK168)))</formula>
    </cfRule>
  </conditionalFormatting>
  <conditionalFormatting sqref="BK168">
    <cfRule type="containsText" dxfId="570" priority="557" operator="containsText" text="NO INICIADO">
      <formula>NOT(ISERROR(SEARCH("NO INICIADO",BK168)))</formula>
    </cfRule>
    <cfRule type="containsText" dxfId="569" priority="558" operator="containsText" text="NO INICIADO">
      <formula>NOT(ISERROR(SEARCH("NO INICIADO",BK168)))</formula>
    </cfRule>
    <cfRule type="containsText" dxfId="568" priority="559" operator="containsText" text="CUMPLIDO">
      <formula>NOT(ISERROR(SEARCH("CUMPLIDO",BK168)))</formula>
    </cfRule>
    <cfRule type="containsText" dxfId="567" priority="560" operator="containsText" text="EN PROCESO">
      <formula>NOT(ISERROR(SEARCH("EN PROCESO",BK168)))</formula>
    </cfRule>
  </conditionalFormatting>
  <conditionalFormatting sqref="BK168">
    <cfRule type="containsText" dxfId="566" priority="561" operator="containsText" text="VENCIDO">
      <formula>NOT(ISERROR(SEARCH("VENCIDO",BK168)))</formula>
    </cfRule>
    <cfRule type="containsText" dxfId="565" priority="562" stopIfTrue="1" operator="containsText" text="CUMPLIDO">
      <formula>NOT(ISERROR(SEARCH("CUMPLIDO",BK168)))</formula>
    </cfRule>
    <cfRule type="containsText" dxfId="564" priority="563" stopIfTrue="1" operator="containsText" text="EN PROCESO">
      <formula>NOT(ISERROR(SEARCH("EN PROCESO",BK168)))</formula>
    </cfRule>
  </conditionalFormatting>
  <conditionalFormatting sqref="AX91:BJ91">
    <cfRule type="containsText" dxfId="563" priority="513" operator="containsText" text="NO INICIADO">
      <formula>NOT(ISERROR(SEARCH("NO INICIADO",AX91)))</formula>
    </cfRule>
    <cfRule type="containsText" dxfId="562" priority="514" operator="containsText" text="NO INICIADO">
      <formula>NOT(ISERROR(SEARCH("NO INICIADO",AX91)))</formula>
    </cfRule>
    <cfRule type="containsText" dxfId="561" priority="515" operator="containsText" text="CUMPLIDO">
      <formula>NOT(ISERROR(SEARCH("CUMPLIDO",AX91)))</formula>
    </cfRule>
    <cfRule type="containsText" dxfId="560" priority="516" operator="containsText" text="EN PROCESO">
      <formula>NOT(ISERROR(SEARCH("EN PROCESO",AX91)))</formula>
    </cfRule>
  </conditionalFormatting>
  <conditionalFormatting sqref="AX91:BJ91">
    <cfRule type="containsText" dxfId="559" priority="517" operator="containsText" text="VENCIDO">
      <formula>NOT(ISERROR(SEARCH("VENCIDO",AX91)))</formula>
    </cfRule>
    <cfRule type="containsText" dxfId="558" priority="518" operator="containsText" text="CUMPLIDO">
      <formula>NOT(ISERROR(SEARCH("CUMPLIDO",AX91)))</formula>
    </cfRule>
    <cfRule type="containsText" dxfId="557" priority="519" operator="containsText" text="EN PROCESO">
      <formula>NOT(ISERROR(SEARCH("EN PROCESO",AX91)))</formula>
    </cfRule>
  </conditionalFormatting>
  <conditionalFormatting sqref="AX91:BJ91">
    <cfRule type="containsText" dxfId="556" priority="511" operator="containsText" text="ACTIVIDAD APLAZADA">
      <formula>NOT(ISERROR(SEARCH("ACTIVIDAD APLAZADA",AX91)))</formula>
    </cfRule>
    <cfRule type="containsText" dxfId="555" priority="512" operator="containsText" text="ACTIVIDAD PERMANENTE">
      <formula>NOT(ISERROR(SEARCH("ACTIVIDAD PERMANENTE",AX91)))</formula>
    </cfRule>
  </conditionalFormatting>
  <conditionalFormatting sqref="AH124:AI133">
    <cfRule type="containsText" dxfId="554" priority="503" operator="containsText" text="NO INICIADO">
      <formula>NOT(ISERROR(SEARCH("NO INICIADO",AH124)))</formula>
    </cfRule>
    <cfRule type="containsText" dxfId="553" priority="504" operator="containsText" text="NO INICIADO">
      <formula>NOT(ISERROR(SEARCH("NO INICIADO",AH124)))</formula>
    </cfRule>
    <cfRule type="containsText" dxfId="552" priority="505" operator="containsText" text="CUMPLIDO">
      <formula>NOT(ISERROR(SEARCH("CUMPLIDO",AH124)))</formula>
    </cfRule>
    <cfRule type="containsText" dxfId="551" priority="506" operator="containsText" text="EN PROCESO">
      <formula>NOT(ISERROR(SEARCH("EN PROCESO",AH124)))</formula>
    </cfRule>
  </conditionalFormatting>
  <conditionalFormatting sqref="AH124:AI133">
    <cfRule type="containsText" dxfId="550" priority="507" operator="containsText" text="VENCIDO">
      <formula>NOT(ISERROR(SEARCH("VENCIDO",AH124)))</formula>
    </cfRule>
    <cfRule type="containsText" dxfId="549" priority="508" operator="containsText" text="CUMPLIDO">
      <formula>NOT(ISERROR(SEARCH("CUMPLIDO",AH124)))</formula>
    </cfRule>
    <cfRule type="containsText" dxfId="548" priority="509" operator="containsText" text="EN PROCESO">
      <formula>NOT(ISERROR(SEARCH("EN PROCESO",AH124)))</formula>
    </cfRule>
  </conditionalFormatting>
  <conditionalFormatting sqref="AH124:AI133">
    <cfRule type="containsText" dxfId="547" priority="501" operator="containsText" text="ACTIVIDAD APLAZADA">
      <formula>NOT(ISERROR(SEARCH("ACTIVIDAD APLAZADA",AH124)))</formula>
    </cfRule>
    <cfRule type="containsText" dxfId="546" priority="502" operator="containsText" text="ACTIVIDAD PERMANENTE">
      <formula>NOT(ISERROR(SEARCH("ACTIVIDAD PERMANENTE",AH124)))</formula>
    </cfRule>
  </conditionalFormatting>
  <conditionalFormatting sqref="AH159:AI166 AH157:AH158 AH139:AI156">
    <cfRule type="containsText" dxfId="545" priority="493" operator="containsText" text="NO INICIADO">
      <formula>NOT(ISERROR(SEARCH("NO INICIADO",AH139)))</formula>
    </cfRule>
    <cfRule type="containsText" dxfId="544" priority="494" operator="containsText" text="NO INICIADO">
      <formula>NOT(ISERROR(SEARCH("NO INICIADO",AH139)))</formula>
    </cfRule>
    <cfRule type="containsText" dxfId="543" priority="495" operator="containsText" text="CUMPLIDO">
      <formula>NOT(ISERROR(SEARCH("CUMPLIDO",AH139)))</formula>
    </cfRule>
    <cfRule type="containsText" dxfId="542" priority="496" operator="containsText" text="EN PROCESO">
      <formula>NOT(ISERROR(SEARCH("EN PROCESO",AH139)))</formula>
    </cfRule>
  </conditionalFormatting>
  <conditionalFormatting sqref="AH159:AI166 AH157:AH158 AH139:AI156">
    <cfRule type="containsText" dxfId="541" priority="497" operator="containsText" text="VENCIDO">
      <formula>NOT(ISERROR(SEARCH("VENCIDO",AH139)))</formula>
    </cfRule>
    <cfRule type="containsText" dxfId="540" priority="498" operator="containsText" text="CUMPLIDO">
      <formula>NOT(ISERROR(SEARCH("CUMPLIDO",AH139)))</formula>
    </cfRule>
    <cfRule type="containsText" dxfId="539" priority="499" operator="containsText" text="EN PROCESO">
      <formula>NOT(ISERROR(SEARCH("EN PROCESO",AH139)))</formula>
    </cfRule>
  </conditionalFormatting>
  <conditionalFormatting sqref="AH159:AI166 AH157:AH158 AH139:AI156">
    <cfRule type="containsText" dxfId="538" priority="491" operator="containsText" text="ACTIVIDAD APLAZADA">
      <formula>NOT(ISERROR(SEARCH("ACTIVIDAD APLAZADA",AH139)))</formula>
    </cfRule>
    <cfRule type="containsText" dxfId="537" priority="492" operator="containsText" text="ACTIVIDAD PERMANENTE">
      <formula>NOT(ISERROR(SEARCH("ACTIVIDAD PERMANENTE",AH139)))</formula>
    </cfRule>
  </conditionalFormatting>
  <conditionalFormatting sqref="AX202:BJ214 AH202:AI214">
    <cfRule type="containsText" dxfId="536" priority="448" operator="containsText" text="NO INICIADO">
      <formula>NOT(ISERROR(SEARCH("NO INICIADO",AH202)))</formula>
    </cfRule>
    <cfRule type="containsText" dxfId="535" priority="449" operator="containsText" text="NO INICIADO">
      <formula>NOT(ISERROR(SEARCH("NO INICIADO",AH202)))</formula>
    </cfRule>
    <cfRule type="containsText" dxfId="534" priority="450" operator="containsText" text="CUMPLIDO">
      <formula>NOT(ISERROR(SEARCH("CUMPLIDO",AH202)))</formula>
    </cfRule>
    <cfRule type="containsText" dxfId="533" priority="451" operator="containsText" text="EN PROCESO">
      <formula>NOT(ISERROR(SEARCH("EN PROCESO",AH202)))</formula>
    </cfRule>
  </conditionalFormatting>
  <conditionalFormatting sqref="AX202:BJ214 AH202:AI214">
    <cfRule type="containsText" dxfId="532" priority="452" operator="containsText" text="VENCIDO">
      <formula>NOT(ISERROR(SEARCH("VENCIDO",AH202)))</formula>
    </cfRule>
    <cfRule type="containsText" dxfId="531" priority="453" operator="containsText" text="CUMPLIDO">
      <formula>NOT(ISERROR(SEARCH("CUMPLIDO",AH202)))</formula>
    </cfRule>
    <cfRule type="containsText" dxfId="530" priority="454" operator="containsText" text="EN PROCESO">
      <formula>NOT(ISERROR(SEARCH("EN PROCESO",AH202)))</formula>
    </cfRule>
  </conditionalFormatting>
  <conditionalFormatting sqref="AH202:AI214">
    <cfRule type="containsText" dxfId="529" priority="446" operator="containsText" text="ACTIVIDAD APLAZADA">
      <formula>NOT(ISERROR(SEARCH("ACTIVIDAD APLAZADA",AH202)))</formula>
    </cfRule>
    <cfRule type="containsText" dxfId="528" priority="447" operator="containsText" text="ACTIVIDAD PERMANENTE">
      <formula>NOT(ISERROR(SEARCH("ACTIVIDAD PERMANENTE",AH202)))</formula>
    </cfRule>
  </conditionalFormatting>
  <conditionalFormatting sqref="U202:AG212">
    <cfRule type="containsText" dxfId="527" priority="442" operator="containsText" text="EXCLUIDO">
      <formula>NOT(ISERROR(SEARCH("EXCLUIDO",U202)))</formula>
    </cfRule>
    <cfRule type="containsText" dxfId="526" priority="443" operator="containsText" text="PROGRAMADO">
      <formula>NOT(ISERROR(SEARCH("PROGRAMADO",U202)))</formula>
    </cfRule>
    <cfRule type="containsText" dxfId="525" priority="444" operator="containsText" text="SIN PROGRAMA">
      <formula>NOT(ISERROR(SEARCH("SIN PROGRAMA",U202)))</formula>
    </cfRule>
  </conditionalFormatting>
  <conditionalFormatting sqref="BK202:BK214">
    <cfRule type="containsText" dxfId="524" priority="418" operator="containsText" text="NO INICIADO">
      <formula>NOT(ISERROR(SEARCH("NO INICIADO",BK202)))</formula>
    </cfRule>
    <cfRule type="containsText" dxfId="523" priority="419" operator="containsText" text="NO INICIADO">
      <formula>NOT(ISERROR(SEARCH("NO INICIADO",BK202)))</formula>
    </cfRule>
    <cfRule type="containsText" dxfId="522" priority="420" operator="containsText" text="CUMPLIDO">
      <formula>NOT(ISERROR(SEARCH("CUMPLIDO",BK202)))</formula>
    </cfRule>
    <cfRule type="containsText" dxfId="521" priority="421" operator="containsText" text="EN PROCESO">
      <formula>NOT(ISERROR(SEARCH("EN PROCESO",BK202)))</formula>
    </cfRule>
  </conditionalFormatting>
  <conditionalFormatting sqref="BK202:BK214">
    <cfRule type="containsText" dxfId="520" priority="422" operator="containsText" text="VENCIDO">
      <formula>NOT(ISERROR(SEARCH("VENCIDO",BK202)))</formula>
    </cfRule>
    <cfRule type="containsText" dxfId="519" priority="423" stopIfTrue="1" operator="containsText" text="CUMPLIDO">
      <formula>NOT(ISERROR(SEARCH("CUMPLIDO",BK202)))</formula>
    </cfRule>
    <cfRule type="containsText" dxfId="518" priority="424" stopIfTrue="1" operator="containsText" text="EN PROCESO">
      <formula>NOT(ISERROR(SEARCH("EN PROCESO",BK202)))</formula>
    </cfRule>
  </conditionalFormatting>
  <conditionalFormatting sqref="U213:AG213">
    <cfRule type="containsText" dxfId="517" priority="415" operator="containsText" text="EXCLUIDO">
      <formula>NOT(ISERROR(SEARCH("EXCLUIDO",U213)))</formula>
    </cfRule>
    <cfRule type="containsText" dxfId="516" priority="416" operator="containsText" text="PROGRAMADO">
      <formula>NOT(ISERROR(SEARCH("PROGRAMADO",U213)))</formula>
    </cfRule>
    <cfRule type="containsText" dxfId="515" priority="417" operator="containsText" text="SIN PROGRAMA">
      <formula>NOT(ISERROR(SEARCH("SIN PROGRAMA",U213)))</formula>
    </cfRule>
  </conditionalFormatting>
  <conditionalFormatting sqref="U214:AG214">
    <cfRule type="containsText" dxfId="514" priority="412" operator="containsText" text="EXCLUIDO">
      <formula>NOT(ISERROR(SEARCH("EXCLUIDO",U214)))</formula>
    </cfRule>
    <cfRule type="containsText" dxfId="513" priority="413" operator="containsText" text="PROGRAMADO">
      <formula>NOT(ISERROR(SEARCH("PROGRAMADO",U214)))</formula>
    </cfRule>
    <cfRule type="containsText" dxfId="512" priority="414" operator="containsText" text="SIN PROGRAMA">
      <formula>NOT(ISERROR(SEARCH("SIN PROGRAMA",U214)))</formula>
    </cfRule>
  </conditionalFormatting>
  <conditionalFormatting sqref="BK180:BK182">
    <cfRule type="containsText" dxfId="511" priority="338" operator="containsText" text="NO INICIADO">
      <formula>NOT(ISERROR(SEARCH("NO INICIADO",BK180)))</formula>
    </cfRule>
    <cfRule type="containsText" dxfId="510" priority="339" operator="containsText" text="NO INICIADO">
      <formula>NOT(ISERROR(SEARCH("NO INICIADO",BK180)))</formula>
    </cfRule>
    <cfRule type="containsText" dxfId="509" priority="340" operator="containsText" text="CUMPLIDO">
      <formula>NOT(ISERROR(SEARCH("CUMPLIDO",BK180)))</formula>
    </cfRule>
    <cfRule type="containsText" dxfId="508" priority="341" operator="containsText" text="EN PROCESO">
      <formula>NOT(ISERROR(SEARCH("EN PROCESO",BK180)))</formula>
    </cfRule>
  </conditionalFormatting>
  <conditionalFormatting sqref="AX180:BJ182">
    <cfRule type="containsText" dxfId="507" priority="367" operator="containsText" text="NO INICIADO">
      <formula>NOT(ISERROR(SEARCH("NO INICIADO",AX180)))</formula>
    </cfRule>
    <cfRule type="containsText" dxfId="506" priority="368" operator="containsText" text="NO INICIADO">
      <formula>NOT(ISERROR(SEARCH("NO INICIADO",AX180)))</formula>
    </cfRule>
    <cfRule type="containsText" dxfId="505" priority="369" operator="containsText" text="CUMPLIDO">
      <formula>NOT(ISERROR(SEARCH("CUMPLIDO",AX180)))</formula>
    </cfRule>
    <cfRule type="containsText" dxfId="504" priority="370" operator="containsText" text="EN PROCESO">
      <formula>NOT(ISERROR(SEARCH("EN PROCESO",AX180)))</formula>
    </cfRule>
  </conditionalFormatting>
  <conditionalFormatting sqref="AX180:BJ182">
    <cfRule type="containsText" dxfId="503" priority="371" operator="containsText" text="VENCIDO">
      <formula>NOT(ISERROR(SEARCH("VENCIDO",AX180)))</formula>
    </cfRule>
    <cfRule type="containsText" dxfId="502" priority="372" operator="containsText" text="CUMPLIDO">
      <formula>NOT(ISERROR(SEARCH("CUMPLIDO",AX180)))</formula>
    </cfRule>
    <cfRule type="containsText" dxfId="501" priority="373" operator="containsText" text="EN PROCESO">
      <formula>NOT(ISERROR(SEARCH("EN PROCESO",AX180)))</formula>
    </cfRule>
  </conditionalFormatting>
  <conditionalFormatting sqref="U180:AG182">
    <cfRule type="containsText" dxfId="500" priority="362" operator="containsText" text="EXCLUIDO">
      <formula>NOT(ISERROR(SEARCH("EXCLUIDO",U180)))</formula>
    </cfRule>
    <cfRule type="containsText" dxfId="499" priority="363" operator="containsText" text="PROGRAMADO">
      <formula>NOT(ISERROR(SEARCH("PROGRAMADO",U180)))</formula>
    </cfRule>
    <cfRule type="containsText" dxfId="498" priority="364" operator="containsText" text="SIN PROGRAMA">
      <formula>NOT(ISERROR(SEARCH("SIN PROGRAMA",U180)))</formula>
    </cfRule>
  </conditionalFormatting>
  <conditionalFormatting sqref="BK180:BK182">
    <cfRule type="containsText" dxfId="497" priority="342" operator="containsText" text="VENCIDO">
      <formula>NOT(ISERROR(SEARCH("VENCIDO",BK180)))</formula>
    </cfRule>
    <cfRule type="containsText" dxfId="496" priority="343" stopIfTrue="1" operator="containsText" text="CUMPLIDO">
      <formula>NOT(ISERROR(SEARCH("CUMPLIDO",BK180)))</formula>
    </cfRule>
    <cfRule type="containsText" dxfId="495" priority="344" stopIfTrue="1" operator="containsText" text="EN PROCESO">
      <formula>NOT(ISERROR(SEARCH("EN PROCESO",BK180)))</formula>
    </cfRule>
  </conditionalFormatting>
  <conditionalFormatting sqref="AX45:BJ45">
    <cfRule type="containsText" dxfId="494" priority="331" operator="containsText" text="NO INICIADO">
      <formula>NOT(ISERROR(SEARCH("NO INICIADO",AX45)))</formula>
    </cfRule>
    <cfRule type="containsText" dxfId="493" priority="332" operator="containsText" text="NO INICIADO">
      <formula>NOT(ISERROR(SEARCH("NO INICIADO",AX45)))</formula>
    </cfRule>
    <cfRule type="containsText" dxfId="492" priority="333" operator="containsText" text="CUMPLIDO">
      <formula>NOT(ISERROR(SEARCH("CUMPLIDO",AX45)))</formula>
    </cfRule>
    <cfRule type="containsText" dxfId="491" priority="334" operator="containsText" text="EN PROCESO">
      <formula>NOT(ISERROR(SEARCH("EN PROCESO",AX45)))</formula>
    </cfRule>
  </conditionalFormatting>
  <conditionalFormatting sqref="AX45:BJ45">
    <cfRule type="containsText" dxfId="490" priority="335" operator="containsText" text="VENCIDO">
      <formula>NOT(ISERROR(SEARCH("VENCIDO",AX45)))</formula>
    </cfRule>
    <cfRule type="containsText" dxfId="489" priority="336" operator="containsText" text="CUMPLIDO">
      <formula>NOT(ISERROR(SEARCH("CUMPLIDO",AX45)))</formula>
    </cfRule>
    <cfRule type="containsText" dxfId="488" priority="337" operator="containsText" text="EN PROCESO">
      <formula>NOT(ISERROR(SEARCH("EN PROCESO",AX45)))</formula>
    </cfRule>
  </conditionalFormatting>
  <conditionalFormatting sqref="AX45:BJ45">
    <cfRule type="containsText" dxfId="487" priority="329" operator="containsText" text="ACTIVIDAD APLAZADA">
      <formula>NOT(ISERROR(SEARCH("ACTIVIDAD APLAZADA",AX45)))</formula>
    </cfRule>
    <cfRule type="containsText" dxfId="486" priority="330" operator="containsText" text="ACTIVIDAD PERMANENTE">
      <formula>NOT(ISERROR(SEARCH("ACTIVIDAD PERMANENTE",AX45)))</formula>
    </cfRule>
  </conditionalFormatting>
  <conditionalFormatting sqref="AI6 AJ6:AS54">
    <cfRule type="containsText" dxfId="485" priority="327" operator="containsText" text="FINALIZADO">
      <formula>NOT(ISERROR(SEARCH("FINALIZADO",AI6)))</formula>
    </cfRule>
  </conditionalFormatting>
  <conditionalFormatting sqref="AI7:AI12">
    <cfRule type="containsText" dxfId="484" priority="308" operator="containsText" text="NO INICIADO">
      <formula>NOT(ISERROR(SEARCH("NO INICIADO",AI7)))</formula>
    </cfRule>
    <cfRule type="containsText" dxfId="483" priority="309" operator="containsText" text="NO INICIADO">
      <formula>NOT(ISERROR(SEARCH("NO INICIADO",AI7)))</formula>
    </cfRule>
    <cfRule type="containsText" dxfId="482" priority="310" operator="containsText" text="CUMPLIDO">
      <formula>NOT(ISERROR(SEARCH("CUMPLIDO",AI7)))</formula>
    </cfRule>
    <cfRule type="containsText" dxfId="481" priority="311" operator="containsText" text="EN PROCESO">
      <formula>NOT(ISERROR(SEARCH("EN PROCESO",AI7)))</formula>
    </cfRule>
  </conditionalFormatting>
  <conditionalFormatting sqref="AI7:AI12">
    <cfRule type="containsText" dxfId="480" priority="312" operator="containsText" text="VENCIDO">
      <formula>NOT(ISERROR(SEARCH("VENCIDO",AI7)))</formula>
    </cfRule>
    <cfRule type="containsText" dxfId="479" priority="313" operator="containsText" text="CUMPLIDO">
      <formula>NOT(ISERROR(SEARCH("CUMPLIDO",AI7)))</formula>
    </cfRule>
    <cfRule type="containsText" dxfId="478" priority="314" operator="containsText" text="EN PROCESO">
      <formula>NOT(ISERROR(SEARCH("EN PROCESO",AI7)))</formula>
    </cfRule>
  </conditionalFormatting>
  <conditionalFormatting sqref="AI7:AI12">
    <cfRule type="containsText" dxfId="477" priority="306" operator="containsText" text="ACTIVIDAD APLAZADA">
      <formula>NOT(ISERROR(SEARCH("ACTIVIDAD APLAZADA",AI7)))</formula>
    </cfRule>
    <cfRule type="containsText" dxfId="476" priority="307" operator="containsText" text="ACTIVIDAD PERMANENTE">
      <formula>NOT(ISERROR(SEARCH("ACTIVIDAD PERMANENTE",AI7)))</formula>
    </cfRule>
  </conditionalFormatting>
  <conditionalFormatting sqref="AI7:AI12">
    <cfRule type="containsText" dxfId="475" priority="305" operator="containsText" text="FINALIZADO">
      <formula>NOT(ISERROR(SEARCH("FINALIZADO",AI7)))</formula>
    </cfRule>
  </conditionalFormatting>
  <conditionalFormatting sqref="AI157:AI158">
    <cfRule type="containsText" dxfId="474" priority="297" operator="containsText" text="NO INICIADO">
      <formula>NOT(ISERROR(SEARCH("NO INICIADO",AI157)))</formula>
    </cfRule>
    <cfRule type="containsText" dxfId="473" priority="298" operator="containsText" text="NO INICIADO">
      <formula>NOT(ISERROR(SEARCH("NO INICIADO",AI157)))</formula>
    </cfRule>
    <cfRule type="containsText" dxfId="472" priority="299" operator="containsText" text="CUMPLIDO">
      <formula>NOT(ISERROR(SEARCH("CUMPLIDO",AI157)))</formula>
    </cfRule>
    <cfRule type="containsText" dxfId="471" priority="300" operator="containsText" text="EN PROCESO">
      <formula>NOT(ISERROR(SEARCH("EN PROCESO",AI157)))</formula>
    </cfRule>
  </conditionalFormatting>
  <conditionalFormatting sqref="AI157:AI158">
    <cfRule type="containsText" dxfId="470" priority="301" operator="containsText" text="VENCIDO">
      <formula>NOT(ISERROR(SEARCH("VENCIDO",AI157)))</formula>
    </cfRule>
    <cfRule type="containsText" dxfId="469" priority="302" operator="containsText" text="CUMPLIDO">
      <formula>NOT(ISERROR(SEARCH("CUMPLIDO",AI157)))</formula>
    </cfRule>
    <cfRule type="containsText" dxfId="468" priority="303" operator="containsText" text="EN PROCESO">
      <formula>NOT(ISERROR(SEARCH("EN PROCESO",AI157)))</formula>
    </cfRule>
  </conditionalFormatting>
  <conditionalFormatting sqref="AI157:AI158">
    <cfRule type="containsText" dxfId="467" priority="295" operator="containsText" text="ACTIVIDAD APLAZADA">
      <formula>NOT(ISERROR(SEARCH("ACTIVIDAD APLAZADA",AI157)))</formula>
    </cfRule>
    <cfRule type="containsText" dxfId="466" priority="296" operator="containsText" text="ACTIVIDAD PERMANENTE">
      <formula>NOT(ISERROR(SEARCH("ACTIVIDAD PERMANENTE",AI157)))</formula>
    </cfRule>
  </conditionalFormatting>
  <conditionalFormatting sqref="AI157:AI158">
    <cfRule type="containsText" dxfId="465" priority="294" operator="containsText" text="FINALIZADO">
      <formula>NOT(ISERROR(SEARCH("FINALIZADO",AI157)))</formula>
    </cfRule>
  </conditionalFormatting>
  <conditionalFormatting sqref="AI168">
    <cfRule type="containsText" dxfId="464" priority="286" operator="containsText" text="NO INICIADO">
      <formula>NOT(ISERROR(SEARCH("NO INICIADO",AI168)))</formula>
    </cfRule>
    <cfRule type="containsText" dxfId="463" priority="287" operator="containsText" text="NO INICIADO">
      <formula>NOT(ISERROR(SEARCH("NO INICIADO",AI168)))</formula>
    </cfRule>
    <cfRule type="containsText" dxfId="462" priority="288" operator="containsText" text="CUMPLIDO">
      <formula>NOT(ISERROR(SEARCH("CUMPLIDO",AI168)))</formula>
    </cfRule>
    <cfRule type="containsText" dxfId="461" priority="289" operator="containsText" text="EN PROCESO">
      <formula>NOT(ISERROR(SEARCH("EN PROCESO",AI168)))</formula>
    </cfRule>
  </conditionalFormatting>
  <conditionalFormatting sqref="AI168">
    <cfRule type="containsText" dxfId="460" priority="290" operator="containsText" text="VENCIDO">
      <formula>NOT(ISERROR(SEARCH("VENCIDO",AI168)))</formula>
    </cfRule>
    <cfRule type="containsText" dxfId="459" priority="291" operator="containsText" text="CUMPLIDO">
      <formula>NOT(ISERROR(SEARCH("CUMPLIDO",AI168)))</formula>
    </cfRule>
    <cfRule type="containsText" dxfId="458" priority="292" operator="containsText" text="EN PROCESO">
      <formula>NOT(ISERROR(SEARCH("EN PROCESO",AI168)))</formula>
    </cfRule>
  </conditionalFormatting>
  <conditionalFormatting sqref="AI168">
    <cfRule type="containsText" dxfId="457" priority="284" operator="containsText" text="ACTIVIDAD APLAZADA">
      <formula>NOT(ISERROR(SEARCH("ACTIVIDAD APLAZADA",AI168)))</formula>
    </cfRule>
    <cfRule type="containsText" dxfId="456" priority="285" operator="containsText" text="ACTIVIDAD PERMANENTE">
      <formula>NOT(ISERROR(SEARCH("ACTIVIDAD PERMANENTE",AI168)))</formula>
    </cfRule>
  </conditionalFormatting>
  <conditionalFormatting sqref="AI168">
    <cfRule type="containsText" dxfId="455" priority="283" operator="containsText" text="FINALIZADO">
      <formula>NOT(ISERROR(SEARCH("FINALIZADO",AI168)))</formula>
    </cfRule>
  </conditionalFormatting>
  <conditionalFormatting sqref="AI169">
    <cfRule type="containsText" dxfId="454" priority="275" operator="containsText" text="NO INICIADO">
      <formula>NOT(ISERROR(SEARCH("NO INICIADO",AI169)))</formula>
    </cfRule>
    <cfRule type="containsText" dxfId="453" priority="276" operator="containsText" text="NO INICIADO">
      <formula>NOT(ISERROR(SEARCH("NO INICIADO",AI169)))</formula>
    </cfRule>
    <cfRule type="containsText" dxfId="452" priority="277" operator="containsText" text="CUMPLIDO">
      <formula>NOT(ISERROR(SEARCH("CUMPLIDO",AI169)))</formula>
    </cfRule>
    <cfRule type="containsText" dxfId="451" priority="278" operator="containsText" text="EN PROCESO">
      <formula>NOT(ISERROR(SEARCH("EN PROCESO",AI169)))</formula>
    </cfRule>
  </conditionalFormatting>
  <conditionalFormatting sqref="AI169">
    <cfRule type="containsText" dxfId="450" priority="279" operator="containsText" text="VENCIDO">
      <formula>NOT(ISERROR(SEARCH("VENCIDO",AI169)))</formula>
    </cfRule>
    <cfRule type="containsText" dxfId="449" priority="280" operator="containsText" text="CUMPLIDO">
      <formula>NOT(ISERROR(SEARCH("CUMPLIDO",AI169)))</formula>
    </cfRule>
    <cfRule type="containsText" dxfId="448" priority="281" operator="containsText" text="EN PROCESO">
      <formula>NOT(ISERROR(SEARCH("EN PROCESO",AI169)))</formula>
    </cfRule>
  </conditionalFormatting>
  <conditionalFormatting sqref="AI169">
    <cfRule type="containsText" dxfId="447" priority="273" operator="containsText" text="ACTIVIDAD APLAZADA">
      <formula>NOT(ISERROR(SEARCH("ACTIVIDAD APLAZADA",AI169)))</formula>
    </cfRule>
    <cfRule type="containsText" dxfId="446" priority="274" operator="containsText" text="ACTIVIDAD PERMANENTE">
      <formula>NOT(ISERROR(SEARCH("ACTIVIDAD PERMANENTE",AI169)))</formula>
    </cfRule>
  </conditionalFormatting>
  <conditionalFormatting sqref="AI169">
    <cfRule type="containsText" dxfId="445" priority="272" operator="containsText" text="FINALIZADO">
      <formula>NOT(ISERROR(SEARCH("FINALIZADO",AI169)))</formula>
    </cfRule>
  </conditionalFormatting>
  <conditionalFormatting sqref="AY158">
    <cfRule type="containsText" dxfId="444" priority="264" operator="containsText" text="NO INICIADO">
      <formula>NOT(ISERROR(SEARCH("NO INICIADO",AY158)))</formula>
    </cfRule>
    <cfRule type="containsText" dxfId="443" priority="265" operator="containsText" text="NO INICIADO">
      <formula>NOT(ISERROR(SEARCH("NO INICIADO",AY158)))</formula>
    </cfRule>
    <cfRule type="containsText" dxfId="442" priority="266" operator="containsText" text="CUMPLIDO">
      <formula>NOT(ISERROR(SEARCH("CUMPLIDO",AY158)))</formula>
    </cfRule>
    <cfRule type="containsText" dxfId="441" priority="267" operator="containsText" text="EN PROCESO">
      <formula>NOT(ISERROR(SEARCH("EN PROCESO",AY158)))</formula>
    </cfRule>
  </conditionalFormatting>
  <conditionalFormatting sqref="AY158">
    <cfRule type="containsText" dxfId="440" priority="268" operator="containsText" text="VENCIDO">
      <formula>NOT(ISERROR(SEARCH("VENCIDO",AY158)))</formula>
    </cfRule>
    <cfRule type="containsText" dxfId="439" priority="269" operator="containsText" text="CUMPLIDO">
      <formula>NOT(ISERROR(SEARCH("CUMPLIDO",AY158)))</formula>
    </cfRule>
    <cfRule type="containsText" dxfId="438" priority="270" operator="containsText" text="EN PROCESO">
      <formula>NOT(ISERROR(SEARCH("EN PROCESO",AY158)))</formula>
    </cfRule>
  </conditionalFormatting>
  <conditionalFormatting sqref="AY158">
    <cfRule type="containsText" dxfId="437" priority="262" operator="containsText" text="ACTIVIDAD APLAZADA">
      <formula>NOT(ISERROR(SEARCH("ACTIVIDAD APLAZADA",AY158)))</formula>
    </cfRule>
    <cfRule type="containsText" dxfId="436" priority="263" operator="containsText" text="ACTIVIDAD PERMANENTE">
      <formula>NOT(ISERROR(SEARCH("ACTIVIDAD PERMANENTE",AY158)))</formula>
    </cfRule>
  </conditionalFormatting>
  <conditionalFormatting sqref="AY158">
    <cfRule type="containsText" dxfId="435" priority="261" operator="containsText" text="FINALIZADO">
      <formula>NOT(ISERROR(SEARCH("FINALIZADO",AY158)))</formula>
    </cfRule>
  </conditionalFormatting>
  <conditionalFormatting sqref="AY168">
    <cfRule type="containsText" dxfId="434" priority="253" operator="containsText" text="NO INICIADO">
      <formula>NOT(ISERROR(SEARCH("NO INICIADO",AY168)))</formula>
    </cfRule>
    <cfRule type="containsText" dxfId="433" priority="254" operator="containsText" text="NO INICIADO">
      <formula>NOT(ISERROR(SEARCH("NO INICIADO",AY168)))</formula>
    </cfRule>
    <cfRule type="containsText" dxfId="432" priority="255" operator="containsText" text="CUMPLIDO">
      <formula>NOT(ISERROR(SEARCH("CUMPLIDO",AY168)))</formula>
    </cfRule>
    <cfRule type="containsText" dxfId="431" priority="256" operator="containsText" text="EN PROCESO">
      <formula>NOT(ISERROR(SEARCH("EN PROCESO",AY168)))</formula>
    </cfRule>
  </conditionalFormatting>
  <conditionalFormatting sqref="AY168">
    <cfRule type="containsText" dxfId="430" priority="257" operator="containsText" text="VENCIDO">
      <formula>NOT(ISERROR(SEARCH("VENCIDO",AY168)))</formula>
    </cfRule>
    <cfRule type="containsText" dxfId="429" priority="258" operator="containsText" text="CUMPLIDO">
      <formula>NOT(ISERROR(SEARCH("CUMPLIDO",AY168)))</formula>
    </cfRule>
    <cfRule type="containsText" dxfId="428" priority="259" operator="containsText" text="EN PROCESO">
      <formula>NOT(ISERROR(SEARCH("EN PROCESO",AY168)))</formula>
    </cfRule>
  </conditionalFormatting>
  <conditionalFormatting sqref="AY168">
    <cfRule type="containsText" dxfId="427" priority="251" operator="containsText" text="ACTIVIDAD APLAZADA">
      <formula>NOT(ISERROR(SEARCH("ACTIVIDAD APLAZADA",AY168)))</formula>
    </cfRule>
    <cfRule type="containsText" dxfId="426" priority="252" operator="containsText" text="ACTIVIDAD PERMANENTE">
      <formula>NOT(ISERROR(SEARCH("ACTIVIDAD PERMANENTE",AY168)))</formula>
    </cfRule>
  </conditionalFormatting>
  <conditionalFormatting sqref="AY168">
    <cfRule type="containsText" dxfId="425" priority="250" operator="containsText" text="FINALIZADO">
      <formula>NOT(ISERROR(SEARCH("FINALIZADO",AY168)))</formula>
    </cfRule>
  </conditionalFormatting>
  <conditionalFormatting sqref="AY169">
    <cfRule type="containsText" dxfId="424" priority="242" operator="containsText" text="NO INICIADO">
      <formula>NOT(ISERROR(SEARCH("NO INICIADO",AY169)))</formula>
    </cfRule>
    <cfRule type="containsText" dxfId="423" priority="243" operator="containsText" text="NO INICIADO">
      <formula>NOT(ISERROR(SEARCH("NO INICIADO",AY169)))</formula>
    </cfRule>
    <cfRule type="containsText" dxfId="422" priority="244" operator="containsText" text="CUMPLIDO">
      <formula>NOT(ISERROR(SEARCH("CUMPLIDO",AY169)))</formula>
    </cfRule>
    <cfRule type="containsText" dxfId="421" priority="245" operator="containsText" text="EN PROCESO">
      <formula>NOT(ISERROR(SEARCH("EN PROCESO",AY169)))</formula>
    </cfRule>
  </conditionalFormatting>
  <conditionalFormatting sqref="AY169">
    <cfRule type="containsText" dxfId="420" priority="246" operator="containsText" text="VENCIDO">
      <formula>NOT(ISERROR(SEARCH("VENCIDO",AY169)))</formula>
    </cfRule>
    <cfRule type="containsText" dxfId="419" priority="247" operator="containsText" text="CUMPLIDO">
      <formula>NOT(ISERROR(SEARCH("CUMPLIDO",AY169)))</formula>
    </cfRule>
    <cfRule type="containsText" dxfId="418" priority="248" operator="containsText" text="EN PROCESO">
      <formula>NOT(ISERROR(SEARCH("EN PROCESO",AY169)))</formula>
    </cfRule>
  </conditionalFormatting>
  <conditionalFormatting sqref="AY169">
    <cfRule type="containsText" dxfId="417" priority="240" operator="containsText" text="ACTIVIDAD APLAZADA">
      <formula>NOT(ISERROR(SEARCH("ACTIVIDAD APLAZADA",AY169)))</formula>
    </cfRule>
    <cfRule type="containsText" dxfId="416" priority="241" operator="containsText" text="ACTIVIDAD PERMANENTE">
      <formula>NOT(ISERROR(SEARCH("ACTIVIDAD PERMANENTE",AY169)))</formula>
    </cfRule>
  </conditionalFormatting>
  <conditionalFormatting sqref="AY169">
    <cfRule type="containsText" dxfId="415" priority="239" operator="containsText" text="FINALIZADO">
      <formula>NOT(ISERROR(SEARCH("FINALIZADO",AY169)))</formula>
    </cfRule>
  </conditionalFormatting>
  <conditionalFormatting sqref="AJ56:AS114">
    <cfRule type="containsText" dxfId="414" priority="209" operator="containsText" text="NO INICIADO">
      <formula>NOT(ISERROR(SEARCH("NO INICIADO",AJ56)))</formula>
    </cfRule>
    <cfRule type="containsText" dxfId="413" priority="210" operator="containsText" text="NO INICIADO">
      <formula>NOT(ISERROR(SEARCH("NO INICIADO",AJ56)))</formula>
    </cfRule>
    <cfRule type="containsText" dxfId="412" priority="211" operator="containsText" text="CUMPLIDO">
      <formula>NOT(ISERROR(SEARCH("CUMPLIDO",AJ56)))</formula>
    </cfRule>
    <cfRule type="containsText" dxfId="411" priority="212" operator="containsText" text="EN PROCESO">
      <formula>NOT(ISERROR(SEARCH("EN PROCESO",AJ56)))</formula>
    </cfRule>
  </conditionalFormatting>
  <conditionalFormatting sqref="AJ56:AS114">
    <cfRule type="containsText" dxfId="410" priority="213" operator="containsText" text="VENCIDO">
      <formula>NOT(ISERROR(SEARCH("VENCIDO",AJ56)))</formula>
    </cfRule>
    <cfRule type="containsText" dxfId="409" priority="214" operator="containsText" text="CUMPLIDO">
      <formula>NOT(ISERROR(SEARCH("CUMPLIDO",AJ56)))</formula>
    </cfRule>
    <cfRule type="containsText" dxfId="408" priority="215" operator="containsText" text="EN PROCESO">
      <formula>NOT(ISERROR(SEARCH("EN PROCESO",AJ56)))</formula>
    </cfRule>
  </conditionalFormatting>
  <conditionalFormatting sqref="AJ56:AS114">
    <cfRule type="containsText" dxfId="407" priority="207" operator="containsText" text="ACTIVIDAD APLAZADA">
      <formula>NOT(ISERROR(SEARCH("ACTIVIDAD APLAZADA",AJ56)))</formula>
    </cfRule>
    <cfRule type="containsText" dxfId="406" priority="208" operator="containsText" text="ACTIVIDAD PERMANENTE">
      <formula>NOT(ISERROR(SEARCH("ACTIVIDAD PERMANENTE",AJ56)))</formula>
    </cfRule>
  </conditionalFormatting>
  <conditionalFormatting sqref="AJ56:AS114">
    <cfRule type="containsText" dxfId="405" priority="206" operator="containsText" text="FINALIZADO">
      <formula>NOT(ISERROR(SEARCH("FINALIZADO",AJ56)))</formula>
    </cfRule>
  </conditionalFormatting>
  <conditionalFormatting sqref="AJ116:AS120">
    <cfRule type="containsText" dxfId="404" priority="198" operator="containsText" text="NO INICIADO">
      <formula>NOT(ISERROR(SEARCH("NO INICIADO",AJ116)))</formula>
    </cfRule>
    <cfRule type="containsText" dxfId="403" priority="199" operator="containsText" text="NO INICIADO">
      <formula>NOT(ISERROR(SEARCH("NO INICIADO",AJ116)))</formula>
    </cfRule>
    <cfRule type="containsText" dxfId="402" priority="200" operator="containsText" text="CUMPLIDO">
      <formula>NOT(ISERROR(SEARCH("CUMPLIDO",AJ116)))</formula>
    </cfRule>
    <cfRule type="containsText" dxfId="401" priority="201" operator="containsText" text="EN PROCESO">
      <formula>NOT(ISERROR(SEARCH("EN PROCESO",AJ116)))</formula>
    </cfRule>
  </conditionalFormatting>
  <conditionalFormatting sqref="AJ116:AS120">
    <cfRule type="containsText" dxfId="400" priority="202" operator="containsText" text="VENCIDO">
      <formula>NOT(ISERROR(SEARCH("VENCIDO",AJ116)))</formula>
    </cfRule>
    <cfRule type="containsText" dxfId="399" priority="203" operator="containsText" text="CUMPLIDO">
      <formula>NOT(ISERROR(SEARCH("CUMPLIDO",AJ116)))</formula>
    </cfRule>
    <cfRule type="containsText" dxfId="398" priority="204" operator="containsText" text="EN PROCESO">
      <formula>NOT(ISERROR(SEARCH("EN PROCESO",AJ116)))</formula>
    </cfRule>
  </conditionalFormatting>
  <conditionalFormatting sqref="AJ116:AS120">
    <cfRule type="containsText" dxfId="397" priority="196" operator="containsText" text="ACTIVIDAD APLAZADA">
      <formula>NOT(ISERROR(SEARCH("ACTIVIDAD APLAZADA",AJ116)))</formula>
    </cfRule>
    <cfRule type="containsText" dxfId="396" priority="197" operator="containsText" text="ACTIVIDAD PERMANENTE">
      <formula>NOT(ISERROR(SEARCH("ACTIVIDAD PERMANENTE",AJ116)))</formula>
    </cfRule>
  </conditionalFormatting>
  <conditionalFormatting sqref="AJ116:AS120">
    <cfRule type="containsText" dxfId="395" priority="195" operator="containsText" text="FINALIZADO">
      <formula>NOT(ISERROR(SEARCH("FINALIZADO",AJ116)))</formula>
    </cfRule>
  </conditionalFormatting>
  <conditionalFormatting sqref="AJ124:AS133">
    <cfRule type="containsText" dxfId="394" priority="187" operator="containsText" text="NO INICIADO">
      <formula>NOT(ISERROR(SEARCH("NO INICIADO",AJ124)))</formula>
    </cfRule>
    <cfRule type="containsText" dxfId="393" priority="188" operator="containsText" text="NO INICIADO">
      <formula>NOT(ISERROR(SEARCH("NO INICIADO",AJ124)))</formula>
    </cfRule>
    <cfRule type="containsText" dxfId="392" priority="189" operator="containsText" text="CUMPLIDO">
      <formula>NOT(ISERROR(SEARCH("CUMPLIDO",AJ124)))</formula>
    </cfRule>
    <cfRule type="containsText" dxfId="391" priority="190" operator="containsText" text="EN PROCESO">
      <formula>NOT(ISERROR(SEARCH("EN PROCESO",AJ124)))</formula>
    </cfRule>
  </conditionalFormatting>
  <conditionalFormatting sqref="AJ124:AS133">
    <cfRule type="containsText" dxfId="390" priority="191" operator="containsText" text="VENCIDO">
      <formula>NOT(ISERROR(SEARCH("VENCIDO",AJ124)))</formula>
    </cfRule>
    <cfRule type="containsText" dxfId="389" priority="192" operator="containsText" text="CUMPLIDO">
      <formula>NOT(ISERROR(SEARCH("CUMPLIDO",AJ124)))</formula>
    </cfRule>
    <cfRule type="containsText" dxfId="388" priority="193" operator="containsText" text="EN PROCESO">
      <formula>NOT(ISERROR(SEARCH("EN PROCESO",AJ124)))</formula>
    </cfRule>
  </conditionalFormatting>
  <conditionalFormatting sqref="AJ124:AS133">
    <cfRule type="containsText" dxfId="387" priority="185" operator="containsText" text="ACTIVIDAD APLAZADA">
      <formula>NOT(ISERROR(SEARCH("ACTIVIDAD APLAZADA",AJ124)))</formula>
    </cfRule>
    <cfRule type="containsText" dxfId="386" priority="186" operator="containsText" text="ACTIVIDAD PERMANENTE">
      <formula>NOT(ISERROR(SEARCH("ACTIVIDAD PERMANENTE",AJ124)))</formula>
    </cfRule>
  </conditionalFormatting>
  <conditionalFormatting sqref="AJ124:AS133">
    <cfRule type="containsText" dxfId="385" priority="184" operator="containsText" text="FINALIZADO">
      <formula>NOT(ISERROR(SEARCH("FINALIZADO",AJ124)))</formula>
    </cfRule>
  </conditionalFormatting>
  <conditionalFormatting sqref="AJ135:AS137">
    <cfRule type="containsText" dxfId="384" priority="176" operator="containsText" text="NO INICIADO">
      <formula>NOT(ISERROR(SEARCH("NO INICIADO",AJ135)))</formula>
    </cfRule>
    <cfRule type="containsText" dxfId="383" priority="177" operator="containsText" text="NO INICIADO">
      <formula>NOT(ISERROR(SEARCH("NO INICIADO",AJ135)))</formula>
    </cfRule>
    <cfRule type="containsText" dxfId="382" priority="178" operator="containsText" text="CUMPLIDO">
      <formula>NOT(ISERROR(SEARCH("CUMPLIDO",AJ135)))</formula>
    </cfRule>
    <cfRule type="containsText" dxfId="381" priority="179" operator="containsText" text="EN PROCESO">
      <formula>NOT(ISERROR(SEARCH("EN PROCESO",AJ135)))</formula>
    </cfRule>
  </conditionalFormatting>
  <conditionalFormatting sqref="AJ135:AS137">
    <cfRule type="containsText" dxfId="380" priority="180" operator="containsText" text="VENCIDO">
      <formula>NOT(ISERROR(SEARCH("VENCIDO",AJ135)))</formula>
    </cfRule>
    <cfRule type="containsText" dxfId="379" priority="181" operator="containsText" text="CUMPLIDO">
      <formula>NOT(ISERROR(SEARCH("CUMPLIDO",AJ135)))</formula>
    </cfRule>
    <cfRule type="containsText" dxfId="378" priority="182" operator="containsText" text="EN PROCESO">
      <formula>NOT(ISERROR(SEARCH("EN PROCESO",AJ135)))</formula>
    </cfRule>
  </conditionalFormatting>
  <conditionalFormatting sqref="AJ135:AS137">
    <cfRule type="containsText" dxfId="377" priority="174" operator="containsText" text="ACTIVIDAD APLAZADA">
      <formula>NOT(ISERROR(SEARCH("ACTIVIDAD APLAZADA",AJ135)))</formula>
    </cfRule>
    <cfRule type="containsText" dxfId="376" priority="175" operator="containsText" text="ACTIVIDAD PERMANENTE">
      <formula>NOT(ISERROR(SEARCH("ACTIVIDAD PERMANENTE",AJ135)))</formula>
    </cfRule>
  </conditionalFormatting>
  <conditionalFormatting sqref="AJ135:AS137">
    <cfRule type="containsText" dxfId="375" priority="173" operator="containsText" text="FINALIZADO">
      <formula>NOT(ISERROR(SEARCH("FINALIZADO",AJ135)))</formula>
    </cfRule>
  </conditionalFormatting>
  <conditionalFormatting sqref="AJ139:AS166">
    <cfRule type="containsText" dxfId="374" priority="165" operator="containsText" text="NO INICIADO">
      <formula>NOT(ISERROR(SEARCH("NO INICIADO",AJ139)))</formula>
    </cfRule>
    <cfRule type="containsText" dxfId="373" priority="166" operator="containsText" text="NO INICIADO">
      <formula>NOT(ISERROR(SEARCH("NO INICIADO",AJ139)))</formula>
    </cfRule>
    <cfRule type="containsText" dxfId="372" priority="167" operator="containsText" text="CUMPLIDO">
      <formula>NOT(ISERROR(SEARCH("CUMPLIDO",AJ139)))</formula>
    </cfRule>
    <cfRule type="containsText" dxfId="371" priority="168" operator="containsText" text="EN PROCESO">
      <formula>NOT(ISERROR(SEARCH("EN PROCESO",AJ139)))</formula>
    </cfRule>
  </conditionalFormatting>
  <conditionalFormatting sqref="AJ139:AS166">
    <cfRule type="containsText" dxfId="370" priority="169" operator="containsText" text="VENCIDO">
      <formula>NOT(ISERROR(SEARCH("VENCIDO",AJ139)))</formula>
    </cfRule>
    <cfRule type="containsText" dxfId="369" priority="170" operator="containsText" text="CUMPLIDO">
      <formula>NOT(ISERROR(SEARCH("CUMPLIDO",AJ139)))</formula>
    </cfRule>
    <cfRule type="containsText" dxfId="368" priority="171" operator="containsText" text="EN PROCESO">
      <formula>NOT(ISERROR(SEARCH("EN PROCESO",AJ139)))</formula>
    </cfRule>
  </conditionalFormatting>
  <conditionalFormatting sqref="AJ139:AS166">
    <cfRule type="containsText" dxfId="367" priority="163" operator="containsText" text="ACTIVIDAD APLAZADA">
      <formula>NOT(ISERROR(SEARCH("ACTIVIDAD APLAZADA",AJ139)))</formula>
    </cfRule>
    <cfRule type="containsText" dxfId="366" priority="164" operator="containsText" text="ACTIVIDAD PERMANENTE">
      <formula>NOT(ISERROR(SEARCH("ACTIVIDAD PERMANENTE",AJ139)))</formula>
    </cfRule>
  </conditionalFormatting>
  <conditionalFormatting sqref="AJ139:AS166">
    <cfRule type="containsText" dxfId="365" priority="162" operator="containsText" text="FINALIZADO">
      <formula>NOT(ISERROR(SEARCH("FINALIZADO",AJ139)))</formula>
    </cfRule>
  </conditionalFormatting>
  <conditionalFormatting sqref="AJ200:AS200 AL198:AS199 AJ168:AS197">
    <cfRule type="containsText" dxfId="364" priority="154" operator="containsText" text="NO INICIADO">
      <formula>NOT(ISERROR(SEARCH("NO INICIADO",AJ168)))</formula>
    </cfRule>
    <cfRule type="containsText" dxfId="363" priority="155" operator="containsText" text="NO INICIADO">
      <formula>NOT(ISERROR(SEARCH("NO INICIADO",AJ168)))</formula>
    </cfRule>
    <cfRule type="containsText" dxfId="362" priority="156" operator="containsText" text="CUMPLIDO">
      <formula>NOT(ISERROR(SEARCH("CUMPLIDO",AJ168)))</formula>
    </cfRule>
    <cfRule type="containsText" dxfId="361" priority="157" operator="containsText" text="EN PROCESO">
      <formula>NOT(ISERROR(SEARCH("EN PROCESO",AJ168)))</formula>
    </cfRule>
  </conditionalFormatting>
  <conditionalFormatting sqref="AJ200:AS200 AL198:AS199 AJ168:AS197">
    <cfRule type="containsText" dxfId="360" priority="158" operator="containsText" text="VENCIDO">
      <formula>NOT(ISERROR(SEARCH("VENCIDO",AJ168)))</formula>
    </cfRule>
    <cfRule type="containsText" dxfId="359" priority="159" operator="containsText" text="CUMPLIDO">
      <formula>NOT(ISERROR(SEARCH("CUMPLIDO",AJ168)))</formula>
    </cfRule>
    <cfRule type="containsText" dxfId="358" priority="160" operator="containsText" text="EN PROCESO">
      <formula>NOT(ISERROR(SEARCH("EN PROCESO",AJ168)))</formula>
    </cfRule>
  </conditionalFormatting>
  <conditionalFormatting sqref="AJ200:AS200 AL198:AS199 AJ168:AS197">
    <cfRule type="containsText" dxfId="357" priority="152" operator="containsText" text="ACTIVIDAD APLAZADA">
      <formula>NOT(ISERROR(SEARCH("ACTIVIDAD APLAZADA",AJ168)))</formula>
    </cfRule>
    <cfRule type="containsText" dxfId="356" priority="153" operator="containsText" text="ACTIVIDAD PERMANENTE">
      <formula>NOT(ISERROR(SEARCH("ACTIVIDAD PERMANENTE",AJ168)))</formula>
    </cfRule>
  </conditionalFormatting>
  <conditionalFormatting sqref="AJ200:AS200 AL198:AS199 AJ168:AS197">
    <cfRule type="containsText" dxfId="355" priority="151" operator="containsText" text="FINALIZADO">
      <formula>NOT(ISERROR(SEARCH("FINALIZADO",AJ168)))</formula>
    </cfRule>
  </conditionalFormatting>
  <conditionalFormatting sqref="AJ202:AS214">
    <cfRule type="containsText" dxfId="354" priority="143" operator="containsText" text="NO INICIADO">
      <formula>NOT(ISERROR(SEARCH("NO INICIADO",AJ202)))</formula>
    </cfRule>
    <cfRule type="containsText" dxfId="353" priority="144" operator="containsText" text="NO INICIADO">
      <formula>NOT(ISERROR(SEARCH("NO INICIADO",AJ202)))</formula>
    </cfRule>
    <cfRule type="containsText" dxfId="352" priority="145" operator="containsText" text="CUMPLIDO">
      <formula>NOT(ISERROR(SEARCH("CUMPLIDO",AJ202)))</formula>
    </cfRule>
    <cfRule type="containsText" dxfId="351" priority="146" operator="containsText" text="EN PROCESO">
      <formula>NOT(ISERROR(SEARCH("EN PROCESO",AJ202)))</formula>
    </cfRule>
  </conditionalFormatting>
  <conditionalFormatting sqref="AJ202:AS214">
    <cfRule type="containsText" dxfId="350" priority="147" operator="containsText" text="VENCIDO">
      <formula>NOT(ISERROR(SEARCH("VENCIDO",AJ202)))</formula>
    </cfRule>
    <cfRule type="containsText" dxfId="349" priority="148" operator="containsText" text="CUMPLIDO">
      <formula>NOT(ISERROR(SEARCH("CUMPLIDO",AJ202)))</formula>
    </cfRule>
    <cfRule type="containsText" dxfId="348" priority="149" operator="containsText" text="EN PROCESO">
      <formula>NOT(ISERROR(SEARCH("EN PROCESO",AJ202)))</formula>
    </cfRule>
  </conditionalFormatting>
  <conditionalFormatting sqref="AJ202:AS214">
    <cfRule type="containsText" dxfId="347" priority="141" operator="containsText" text="ACTIVIDAD APLAZADA">
      <formula>NOT(ISERROR(SEARCH("ACTIVIDAD APLAZADA",AJ202)))</formula>
    </cfRule>
    <cfRule type="containsText" dxfId="346" priority="142" operator="containsText" text="ACTIVIDAD PERMANENTE">
      <formula>NOT(ISERROR(SEARCH("ACTIVIDAD PERMANENTE",AJ202)))</formula>
    </cfRule>
  </conditionalFormatting>
  <conditionalFormatting sqref="AJ202:AS214">
    <cfRule type="containsText" dxfId="345" priority="140" operator="containsText" text="FINALIZADO">
      <formula>NOT(ISERROR(SEARCH("FINALIZADO",AJ202)))</formula>
    </cfRule>
  </conditionalFormatting>
  <conditionalFormatting sqref="AZ6:BJ120 AZ123:BJ214">
    <cfRule type="containsText" dxfId="344" priority="139" operator="containsText" text="FINALIZADO">
      <formula>NOT(ISERROR(SEARCH("FINALIZADO",AZ6)))</formula>
    </cfRule>
  </conditionalFormatting>
  <conditionalFormatting sqref="BR180">
    <cfRule type="containsText" dxfId="343" priority="131" operator="containsText" text="NO INICIADO">
      <formula>NOT(ISERROR(SEARCH("NO INICIADO",BR180)))</formula>
    </cfRule>
    <cfRule type="containsText" dxfId="342" priority="132" operator="containsText" text="NO INICIADO">
      <formula>NOT(ISERROR(SEARCH("NO INICIADO",BR180)))</formula>
    </cfRule>
    <cfRule type="containsText" dxfId="341" priority="133" operator="containsText" text="CUMPLIDO">
      <formula>NOT(ISERROR(SEARCH("CUMPLIDO",BR180)))</formula>
    </cfRule>
    <cfRule type="containsText" dxfId="340" priority="134" operator="containsText" text="EN PROCESO">
      <formula>NOT(ISERROR(SEARCH("EN PROCESO",BR180)))</formula>
    </cfRule>
  </conditionalFormatting>
  <conditionalFormatting sqref="BR180">
    <cfRule type="containsText" dxfId="339" priority="135" operator="containsText" text="VENCIDO">
      <formula>NOT(ISERROR(SEARCH("VENCIDO",BR180)))</formula>
    </cfRule>
    <cfRule type="containsText" dxfId="338" priority="136" operator="containsText" text="CUMPLIDO">
      <formula>NOT(ISERROR(SEARCH("CUMPLIDO",BR180)))</formula>
    </cfRule>
    <cfRule type="containsText" dxfId="337" priority="137" operator="containsText" text="EN PROCESO">
      <formula>NOT(ISERROR(SEARCH("EN PROCESO",BR180)))</formula>
    </cfRule>
  </conditionalFormatting>
  <conditionalFormatting sqref="BR180">
    <cfRule type="containsText" dxfId="336" priority="129" operator="containsText" text="ACTIVIDAD APLAZADA">
      <formula>NOT(ISERROR(SEARCH("ACTIVIDAD APLAZADA",BR180)))</formula>
    </cfRule>
    <cfRule type="containsText" dxfId="335" priority="130" operator="containsText" text="ACTIVIDAD PERMANENTE">
      <formula>NOT(ISERROR(SEARCH("ACTIVIDAD PERMANENTE",BR180)))</formula>
    </cfRule>
  </conditionalFormatting>
  <conditionalFormatting sqref="BR180">
    <cfRule type="containsText" dxfId="334" priority="120" operator="containsText" text="NO INICIADO">
      <formula>NOT(ISERROR(SEARCH("NO INICIADO",BR180)))</formula>
    </cfRule>
    <cfRule type="containsText" dxfId="333" priority="121" operator="containsText" text="NO INICIADO">
      <formula>NOT(ISERROR(SEARCH("NO INICIADO",BR180)))</formula>
    </cfRule>
    <cfRule type="containsText" dxfId="332" priority="122" operator="containsText" text="CUMPLIDO">
      <formula>NOT(ISERROR(SEARCH("CUMPLIDO",BR180)))</formula>
    </cfRule>
    <cfRule type="containsText" dxfId="331" priority="123" operator="containsText" text="EN PROCESO">
      <formula>NOT(ISERROR(SEARCH("EN PROCESO",BR180)))</formula>
    </cfRule>
  </conditionalFormatting>
  <conditionalFormatting sqref="BR180">
    <cfRule type="containsText" dxfId="330" priority="124" operator="containsText" text="VENCIDO">
      <formula>NOT(ISERROR(SEARCH("VENCIDO",BR180)))</formula>
    </cfRule>
    <cfRule type="containsText" dxfId="329" priority="125" operator="containsText" text="CUMPLIDO">
      <formula>NOT(ISERROR(SEARCH("CUMPLIDO",BR180)))</formula>
    </cfRule>
    <cfRule type="containsText" dxfId="328" priority="126" operator="containsText" text="EN PROCESO">
      <formula>NOT(ISERROR(SEARCH("EN PROCESO",BR180)))</formula>
    </cfRule>
  </conditionalFormatting>
  <conditionalFormatting sqref="BR180">
    <cfRule type="containsText" dxfId="327" priority="119" operator="containsText" text="FINALIZADO">
      <formula>NOT(ISERROR(SEARCH("FINALIZADO",BR180)))</formula>
    </cfRule>
  </conditionalFormatting>
  <conditionalFormatting sqref="BR181">
    <cfRule type="containsText" dxfId="326" priority="112" operator="containsText" text="NO INICIADO">
      <formula>NOT(ISERROR(SEARCH("NO INICIADO",BR181)))</formula>
    </cfRule>
    <cfRule type="containsText" dxfId="325" priority="113" operator="containsText" text="NO INICIADO">
      <formula>NOT(ISERROR(SEARCH("NO INICIADO",BR181)))</formula>
    </cfRule>
    <cfRule type="containsText" dxfId="324" priority="114" operator="containsText" text="CUMPLIDO">
      <formula>NOT(ISERROR(SEARCH("CUMPLIDO",BR181)))</formula>
    </cfRule>
    <cfRule type="containsText" dxfId="323" priority="115" operator="containsText" text="EN PROCESO">
      <formula>NOT(ISERROR(SEARCH("EN PROCESO",BR181)))</formula>
    </cfRule>
  </conditionalFormatting>
  <conditionalFormatting sqref="BR181">
    <cfRule type="containsText" dxfId="322" priority="116" operator="containsText" text="VENCIDO">
      <formula>NOT(ISERROR(SEARCH("VENCIDO",BR181)))</formula>
    </cfRule>
    <cfRule type="containsText" dxfId="321" priority="117" operator="containsText" text="CUMPLIDO">
      <formula>NOT(ISERROR(SEARCH("CUMPLIDO",BR181)))</formula>
    </cfRule>
    <cfRule type="containsText" dxfId="320" priority="118" operator="containsText" text="EN PROCESO">
      <formula>NOT(ISERROR(SEARCH("EN PROCESO",BR181)))</formula>
    </cfRule>
  </conditionalFormatting>
  <conditionalFormatting sqref="BR181">
    <cfRule type="containsText" dxfId="319" priority="110" operator="containsText" text="ACTIVIDAD APLAZADA">
      <formula>NOT(ISERROR(SEARCH("ACTIVIDAD APLAZADA",BR181)))</formula>
    </cfRule>
    <cfRule type="containsText" dxfId="318" priority="111" operator="containsText" text="ACTIVIDAD PERMANENTE">
      <formula>NOT(ISERROR(SEARCH("ACTIVIDAD PERMANENTE",BR181)))</formula>
    </cfRule>
  </conditionalFormatting>
  <conditionalFormatting sqref="BR181">
    <cfRule type="containsText" dxfId="317" priority="101" operator="containsText" text="NO INICIADO">
      <formula>NOT(ISERROR(SEARCH("NO INICIADO",BR181)))</formula>
    </cfRule>
    <cfRule type="containsText" dxfId="316" priority="102" operator="containsText" text="NO INICIADO">
      <formula>NOT(ISERROR(SEARCH("NO INICIADO",BR181)))</formula>
    </cfRule>
    <cfRule type="containsText" dxfId="315" priority="103" operator="containsText" text="CUMPLIDO">
      <formula>NOT(ISERROR(SEARCH("CUMPLIDO",BR181)))</formula>
    </cfRule>
    <cfRule type="containsText" dxfId="314" priority="104" operator="containsText" text="EN PROCESO">
      <formula>NOT(ISERROR(SEARCH("EN PROCESO",BR181)))</formula>
    </cfRule>
  </conditionalFormatting>
  <conditionalFormatting sqref="BR181">
    <cfRule type="containsText" dxfId="313" priority="105" operator="containsText" text="VENCIDO">
      <formula>NOT(ISERROR(SEARCH("VENCIDO",BR181)))</formula>
    </cfRule>
    <cfRule type="containsText" dxfId="312" priority="106" operator="containsText" text="CUMPLIDO">
      <formula>NOT(ISERROR(SEARCH("CUMPLIDO",BR181)))</formula>
    </cfRule>
    <cfRule type="containsText" dxfId="311" priority="107" operator="containsText" text="EN PROCESO">
      <formula>NOT(ISERROR(SEARCH("EN PROCESO",BR181)))</formula>
    </cfRule>
  </conditionalFormatting>
  <conditionalFormatting sqref="BR181">
    <cfRule type="containsText" dxfId="310" priority="100" operator="containsText" text="FINALIZADO">
      <formula>NOT(ISERROR(SEARCH("FINALIZADO",BR181)))</formula>
    </cfRule>
  </conditionalFormatting>
  <conditionalFormatting sqref="BR182">
    <cfRule type="containsText" dxfId="309" priority="93" operator="containsText" text="NO INICIADO">
      <formula>NOT(ISERROR(SEARCH("NO INICIADO",BR182)))</formula>
    </cfRule>
    <cfRule type="containsText" dxfId="308" priority="94" operator="containsText" text="NO INICIADO">
      <formula>NOT(ISERROR(SEARCH("NO INICIADO",BR182)))</formula>
    </cfRule>
    <cfRule type="containsText" dxfId="307" priority="95" operator="containsText" text="CUMPLIDO">
      <formula>NOT(ISERROR(SEARCH("CUMPLIDO",BR182)))</formula>
    </cfRule>
    <cfRule type="containsText" dxfId="306" priority="96" operator="containsText" text="EN PROCESO">
      <formula>NOT(ISERROR(SEARCH("EN PROCESO",BR182)))</formula>
    </cfRule>
  </conditionalFormatting>
  <conditionalFormatting sqref="BR182">
    <cfRule type="containsText" dxfId="305" priority="97" operator="containsText" text="VENCIDO">
      <formula>NOT(ISERROR(SEARCH("VENCIDO",BR182)))</formula>
    </cfRule>
    <cfRule type="containsText" dxfId="304" priority="98" operator="containsText" text="CUMPLIDO">
      <formula>NOT(ISERROR(SEARCH("CUMPLIDO",BR182)))</formula>
    </cfRule>
    <cfRule type="containsText" dxfId="303" priority="99" operator="containsText" text="EN PROCESO">
      <formula>NOT(ISERROR(SEARCH("EN PROCESO",BR182)))</formula>
    </cfRule>
  </conditionalFormatting>
  <conditionalFormatting sqref="BR182">
    <cfRule type="containsText" dxfId="302" priority="91" operator="containsText" text="ACTIVIDAD APLAZADA">
      <formula>NOT(ISERROR(SEARCH("ACTIVIDAD APLAZADA",BR182)))</formula>
    </cfRule>
    <cfRule type="containsText" dxfId="301" priority="92" operator="containsText" text="ACTIVIDAD PERMANENTE">
      <formula>NOT(ISERROR(SEARCH("ACTIVIDAD PERMANENTE",BR182)))</formula>
    </cfRule>
  </conditionalFormatting>
  <conditionalFormatting sqref="BR182">
    <cfRule type="containsText" dxfId="300" priority="82" operator="containsText" text="NO INICIADO">
      <formula>NOT(ISERROR(SEARCH("NO INICIADO",BR182)))</formula>
    </cfRule>
    <cfRule type="containsText" dxfId="299" priority="83" operator="containsText" text="NO INICIADO">
      <formula>NOT(ISERROR(SEARCH("NO INICIADO",BR182)))</formula>
    </cfRule>
    <cfRule type="containsText" dxfId="298" priority="84" operator="containsText" text="CUMPLIDO">
      <formula>NOT(ISERROR(SEARCH("CUMPLIDO",BR182)))</formula>
    </cfRule>
    <cfRule type="containsText" dxfId="297" priority="85" operator="containsText" text="EN PROCESO">
      <formula>NOT(ISERROR(SEARCH("EN PROCESO",BR182)))</formula>
    </cfRule>
  </conditionalFormatting>
  <conditionalFormatting sqref="BR182">
    <cfRule type="containsText" dxfId="296" priority="86" operator="containsText" text="VENCIDO">
      <formula>NOT(ISERROR(SEARCH("VENCIDO",BR182)))</formula>
    </cfRule>
    <cfRule type="containsText" dxfId="295" priority="87" operator="containsText" text="CUMPLIDO">
      <formula>NOT(ISERROR(SEARCH("CUMPLIDO",BR182)))</formula>
    </cfRule>
    <cfRule type="containsText" dxfId="294" priority="88" operator="containsText" text="EN PROCESO">
      <formula>NOT(ISERROR(SEARCH("EN PROCESO",BR182)))</formula>
    </cfRule>
  </conditionalFormatting>
  <conditionalFormatting sqref="BR182">
    <cfRule type="containsText" dxfId="293" priority="81" operator="containsText" text="FINALIZADO">
      <formula>NOT(ISERROR(SEARCH("FINALIZADO",BR182)))</formula>
    </cfRule>
  </conditionalFormatting>
  <conditionalFormatting sqref="AX121:BJ121">
    <cfRule type="containsText" dxfId="292" priority="38" operator="containsText" text="NO INICIADO">
      <formula>NOT(ISERROR(SEARCH("NO INICIADO",AX121)))</formula>
    </cfRule>
    <cfRule type="containsText" dxfId="291" priority="39" operator="containsText" text="NO INICIADO">
      <formula>NOT(ISERROR(SEARCH("NO INICIADO",AX121)))</formula>
    </cfRule>
    <cfRule type="containsText" dxfId="290" priority="40" operator="containsText" text="CUMPLIDO">
      <formula>NOT(ISERROR(SEARCH("CUMPLIDO",AX121)))</formula>
    </cfRule>
    <cfRule type="containsText" dxfId="289" priority="41" operator="containsText" text="EN PROCESO">
      <formula>NOT(ISERROR(SEARCH("EN PROCESO",AX121)))</formula>
    </cfRule>
  </conditionalFormatting>
  <conditionalFormatting sqref="AX121:BJ121">
    <cfRule type="containsText" dxfId="288" priority="42" operator="containsText" text="VENCIDO">
      <formula>NOT(ISERROR(SEARCH("VENCIDO",AX121)))</formula>
    </cfRule>
    <cfRule type="containsText" dxfId="287" priority="43" operator="containsText" text="CUMPLIDO">
      <formula>NOT(ISERROR(SEARCH("CUMPLIDO",AX121)))</formula>
    </cfRule>
    <cfRule type="containsText" dxfId="286" priority="44" operator="containsText" text="EN PROCESO">
      <formula>NOT(ISERROR(SEARCH("EN PROCESO",AX121)))</formula>
    </cfRule>
  </conditionalFormatting>
  <conditionalFormatting sqref="AX121:BJ121">
    <cfRule type="containsText" dxfId="285" priority="36" operator="containsText" text="ACTIVIDAD APLAZADA">
      <formula>NOT(ISERROR(SEARCH("ACTIVIDAD APLAZADA",AX121)))</formula>
    </cfRule>
    <cfRule type="containsText" dxfId="284" priority="37" operator="containsText" text="ACTIVIDAD PERMANENTE">
      <formula>NOT(ISERROR(SEARCH("ACTIVIDAD PERMANENTE",AX121)))</formula>
    </cfRule>
  </conditionalFormatting>
  <conditionalFormatting sqref="AX121:BJ122">
    <cfRule type="containsText" dxfId="283" priority="35" operator="containsText" text="FINALIZADO">
      <formula>NOT(ISERROR(SEARCH("FINALIZADO",AX121)))</formula>
    </cfRule>
  </conditionalFormatting>
  <conditionalFormatting sqref="U121:AG122">
    <cfRule type="containsText" dxfId="282" priority="12" operator="containsText" text="EXCLUIDO">
      <formula>NOT(ISERROR(SEARCH("EXCLUIDO",U121)))</formula>
    </cfRule>
    <cfRule type="containsText" dxfId="281" priority="13" operator="containsText" text="PROGRAMADO">
      <formula>NOT(ISERROR(SEARCH("PROGRAMADO",U121)))</formula>
    </cfRule>
    <cfRule type="containsText" dxfId="280" priority="14" operator="containsText" text="SIN PROGRAMA">
      <formula>NOT(ISERROR(SEARCH("SIN PROGRAMA",U121)))</formula>
    </cfRule>
  </conditionalFormatting>
  <conditionalFormatting sqref="AH121:AI121">
    <cfRule type="containsText" dxfId="279" priority="27" operator="containsText" text="NO INICIADO">
      <formula>NOT(ISERROR(SEARCH("NO INICIADO",AH121)))</formula>
    </cfRule>
    <cfRule type="containsText" dxfId="278" priority="28" operator="containsText" text="NO INICIADO">
      <formula>NOT(ISERROR(SEARCH("NO INICIADO",AH121)))</formula>
    </cfRule>
    <cfRule type="containsText" dxfId="277" priority="29" operator="containsText" text="CUMPLIDO">
      <formula>NOT(ISERROR(SEARCH("CUMPLIDO",AH121)))</formula>
    </cfRule>
    <cfRule type="containsText" dxfId="276" priority="30" operator="containsText" text="EN PROCESO">
      <formula>NOT(ISERROR(SEARCH("EN PROCESO",AH121)))</formula>
    </cfRule>
  </conditionalFormatting>
  <conditionalFormatting sqref="AH121:AI121">
    <cfRule type="containsText" dxfId="275" priority="31" operator="containsText" text="VENCIDO">
      <formula>NOT(ISERROR(SEARCH("VENCIDO",AH121)))</formula>
    </cfRule>
    <cfRule type="containsText" dxfId="274" priority="32" operator="containsText" text="CUMPLIDO">
      <formula>NOT(ISERROR(SEARCH("CUMPLIDO",AH121)))</formula>
    </cfRule>
    <cfRule type="containsText" dxfId="273" priority="33" operator="containsText" text="EN PROCESO">
      <formula>NOT(ISERROR(SEARCH("EN PROCESO",AH121)))</formula>
    </cfRule>
  </conditionalFormatting>
  <conditionalFormatting sqref="AH121:AI121">
    <cfRule type="containsText" dxfId="272" priority="25" operator="containsText" text="ACTIVIDAD APLAZADA">
      <formula>NOT(ISERROR(SEARCH("ACTIVIDAD APLAZADA",AH121)))</formula>
    </cfRule>
    <cfRule type="containsText" dxfId="271" priority="26" operator="containsText" text="ACTIVIDAD PERMANENTE">
      <formula>NOT(ISERROR(SEARCH("ACTIVIDAD PERMANENTE",AH121)))</formula>
    </cfRule>
  </conditionalFormatting>
  <conditionalFormatting sqref="AH122:AI122">
    <cfRule type="containsText" dxfId="270" priority="17" operator="containsText" text="NO INICIADO">
      <formula>NOT(ISERROR(SEARCH("NO INICIADO",AH122)))</formula>
    </cfRule>
    <cfRule type="containsText" dxfId="269" priority="18" operator="containsText" text="NO INICIADO">
      <formula>NOT(ISERROR(SEARCH("NO INICIADO",AH122)))</formula>
    </cfRule>
    <cfRule type="containsText" dxfId="268" priority="19" operator="containsText" text="CUMPLIDO">
      <formula>NOT(ISERROR(SEARCH("CUMPLIDO",AH122)))</formula>
    </cfRule>
    <cfRule type="containsText" dxfId="267" priority="20" operator="containsText" text="EN PROCESO">
      <formula>NOT(ISERROR(SEARCH("EN PROCESO",AH122)))</formula>
    </cfRule>
  </conditionalFormatting>
  <conditionalFormatting sqref="AH122:AI122">
    <cfRule type="containsText" dxfId="266" priority="21" operator="containsText" text="VENCIDO">
      <formula>NOT(ISERROR(SEARCH("VENCIDO",AH122)))</formula>
    </cfRule>
    <cfRule type="containsText" dxfId="265" priority="22" operator="containsText" text="CUMPLIDO">
      <formula>NOT(ISERROR(SEARCH("CUMPLIDO",AH122)))</formula>
    </cfRule>
    <cfRule type="containsText" dxfId="264" priority="23" operator="containsText" text="EN PROCESO">
      <formula>NOT(ISERROR(SEARCH("EN PROCESO",AH122)))</formula>
    </cfRule>
  </conditionalFormatting>
  <conditionalFormatting sqref="AH122:AI122">
    <cfRule type="containsText" dxfId="263" priority="15" operator="containsText" text="ACTIVIDAD APLAZADA">
      <formula>NOT(ISERROR(SEARCH("ACTIVIDAD APLAZADA",AH122)))</formula>
    </cfRule>
    <cfRule type="containsText" dxfId="262" priority="16" operator="containsText" text="ACTIVIDAD PERMANENTE">
      <formula>NOT(ISERROR(SEARCH("ACTIVIDAD PERMANENTE",AH122)))</formula>
    </cfRule>
  </conditionalFormatting>
  <conditionalFormatting sqref="AJ121:AS122">
    <cfRule type="containsText" dxfId="261" priority="4" operator="containsText" text="NO INICIADO">
      <formula>NOT(ISERROR(SEARCH("NO INICIADO",AJ121)))</formula>
    </cfRule>
    <cfRule type="containsText" dxfId="260" priority="5" operator="containsText" text="NO INICIADO">
      <formula>NOT(ISERROR(SEARCH("NO INICIADO",AJ121)))</formula>
    </cfRule>
    <cfRule type="containsText" dxfId="259" priority="6" operator="containsText" text="CUMPLIDO">
      <formula>NOT(ISERROR(SEARCH("CUMPLIDO",AJ121)))</formula>
    </cfRule>
    <cfRule type="containsText" dxfId="258" priority="7" operator="containsText" text="EN PROCESO">
      <formula>NOT(ISERROR(SEARCH("EN PROCESO",AJ121)))</formula>
    </cfRule>
  </conditionalFormatting>
  <conditionalFormatting sqref="AJ121:AS122">
    <cfRule type="containsText" dxfId="257" priority="8" operator="containsText" text="VENCIDO">
      <formula>NOT(ISERROR(SEARCH("VENCIDO",AJ121)))</formula>
    </cfRule>
    <cfRule type="containsText" dxfId="256" priority="9" operator="containsText" text="CUMPLIDO">
      <formula>NOT(ISERROR(SEARCH("CUMPLIDO",AJ121)))</formula>
    </cfRule>
    <cfRule type="containsText" dxfId="255" priority="10" operator="containsText" text="EN PROCESO">
      <formula>NOT(ISERROR(SEARCH("EN PROCESO",AJ121)))</formula>
    </cfRule>
  </conditionalFormatting>
  <conditionalFormatting sqref="AJ121:AS122">
    <cfRule type="containsText" dxfId="254" priority="2" operator="containsText" text="ACTIVIDAD APLAZADA">
      <formula>NOT(ISERROR(SEARCH("ACTIVIDAD APLAZADA",AJ121)))</formula>
    </cfRule>
    <cfRule type="containsText" dxfId="253" priority="3" operator="containsText" text="ACTIVIDAD PERMANENTE">
      <formula>NOT(ISERROR(SEARCH("ACTIVIDAD PERMANENTE",AJ121)))</formula>
    </cfRule>
  </conditionalFormatting>
  <conditionalFormatting sqref="AJ121:AS122">
    <cfRule type="containsText" dxfId="252" priority="1" operator="containsText" text="FINALIZADO">
      <formula>NOT(ISERROR(SEARCH("FINALIZADO",AJ121)))</formula>
    </cfRule>
  </conditionalFormatting>
  <dataValidations count="3">
    <dataValidation type="list" allowBlank="1" showInputMessage="1" showErrorMessage="1" sqref="AZ6:AZ12 AX93:BJ94 AX113:BJ113 AX202:BJ214 AX135:BJ137 AX70:BJ70 AX56:BJ56 AX77:BJ77 AX84:BJ84 AX97:BJ97 AX99:BJ99 AX101:BJ101 AX103:BJ103 AX105:BJ105 AX107:BJ107 AX109:BJ109 AX111:BJ111 AX63:BJ63 AX91:BJ91 AX116:BJ116 AX38:BJ38 AX31:BJ31 AX45:BJ45 AX17:BJ17 AX13:BJ13 AX47:BJ54 AX24:BJ24 BA6:BJ6 AX6:AY6 AH139:AS166 AH56:AS114 AX139:BJ166 AX168:BJ200 AH6:AS54 AH116:AS122 AX124:BJ131 AH135:AS137 AH124:AS133 AX121:BJ121 AH168:AS214" xr:uid="{00000000-0002-0000-0300-000000000000}">
      <formula1>"NO INICIADO,EN PROCESO,CUMPLIDO,ACTIVIDAD PERMANENTE,VENCIDO,ACTIVIDAD APLAZADA,FINALIZADO"</formula1>
    </dataValidation>
    <dataValidation type="list" allowBlank="1" showInputMessage="1" showErrorMessage="1" sqref="U56:AG114 U135:AG137 U124:AG133 Y179:AG179 U6:AG54 U168:AG176 U177:W177 Y177:AG177 U139:AG166 U179:W179 U180:AG214 U178:AG178 U116:AG122" xr:uid="{00000000-0002-0000-0300-000001000000}">
      <formula1>"SIN PROGRAMA,PROGRAMADO,EXCLUIDO"</formula1>
    </dataValidation>
    <dataValidation showInputMessage="1" showErrorMessage="1" sqref="BK140 BK144:BK147 BK168 BK150 BK153:BK156 BK163:BK164 BK158 BK161 BK173:BK175 BK198:BK214 BK196 BK177:BK194" xr:uid="{00000000-0002-0000-0300-000002000000}"/>
  </dataValidations>
  <hyperlinks>
    <hyperlink ref="BP16" r:id="rId1" xr:uid="{5595914F-E73A-469B-BED7-FB5E45C5D1AA}"/>
  </hyperlinks>
  <pageMargins left="0.70866141732283472" right="0.70866141732283472" top="0.74803149606299213" bottom="0.74803149606299213" header="0.31496062992125984" footer="0.31496062992125984"/>
  <pageSetup scale="10" orientation="portrait" r:id="rId2"/>
  <legacyDrawing r:id="rId3"/>
  <extLst>
    <ext xmlns:x14="http://schemas.microsoft.com/office/spreadsheetml/2009/9/main" uri="{78C0D931-6437-407d-A8EE-F0AAD7539E65}">
      <x14:conditionalFormattings>
        <x14:conditionalFormatting xmlns:xm="http://schemas.microsoft.com/office/excel/2006/main">
          <x14:cfRule type="containsText" priority="5885" operator="containsText" id="{7A4DDD60-7290-4337-831F-372CC07E4A44}">
            <xm:f>NOT(ISERROR(SEARCH(#REF!,AH6)))</xm:f>
            <xm:f>#REF!</xm:f>
            <x14:dxf>
              <fill>
                <patternFill>
                  <bgColor theme="2" tint="-9.9948118533890809E-2"/>
                </patternFill>
              </fill>
            </x14:dxf>
          </x14:cfRule>
          <xm:sqref>AH116:AI116 AH6:AI6 AH13:AI13 AH20:AI23 AH168:AH169 AH56:AI61 AH170:AI200 AH201:AS201 AX183:BJ201 AJ198:AK199</xm:sqref>
        </x14:conditionalFormatting>
        <x14:conditionalFormatting xmlns:xm="http://schemas.microsoft.com/office/excel/2006/main">
          <x14:cfRule type="containsText" priority="4215" operator="containsText" id="{F142CD94-6687-49CC-A8DA-A05AC045010E}">
            <xm:f>NOT(ISERROR(SEARCH(#REF!,AH6)))</xm:f>
            <xm:f>#REF!</xm:f>
            <x14:dxf>
              <fill>
                <patternFill>
                  <bgColor theme="2" tint="-9.9948118533890809E-2"/>
                </patternFill>
              </fill>
            </x14:dxf>
          </x14:cfRule>
          <xm:sqref>AX6:BJ6 AX13:BJ13 AX170:BJ179 AX168:AX169 AZ168:BJ169 AH53:AI54 AJ6:AS54 AY170:BJ186 AX124:BJ131</xm:sqref>
        </x14:conditionalFormatting>
        <x14:conditionalFormatting xmlns:xm="http://schemas.microsoft.com/office/excel/2006/main">
          <x14:cfRule type="containsText" priority="4220" operator="containsText" id="{F13422C9-F56A-420F-8C24-4947F0B6B29F}">
            <xm:f>NOT(ISERROR(SEARCH(#REF!,M6)))</xm:f>
            <xm:f>#REF!</xm:f>
            <x14:dxf>
              <fill>
                <patternFill>
                  <bgColor rgb="FF6699FF"/>
                </patternFill>
              </fill>
            </x14:dxf>
          </x14:cfRule>
          <x14:cfRule type="beginsWith" priority="4225" operator="beginsWith" id="{1C38E283-D69B-46F2-9804-9D36E4BAF4E2}">
            <xm:f>LEFT(M6,LEN(#REF!))=#REF!</xm:f>
            <xm:f>#REF!</xm:f>
            <x14:dxf>
              <fill>
                <patternFill>
                  <bgColor rgb="FFFF99CC"/>
                </patternFill>
              </fill>
            </x14:dxf>
          </x14:cfRule>
          <x14:cfRule type="containsText" priority="4230" operator="containsText" id="{5DD7348E-ABCD-4D90-9E76-723BA79150A3}">
            <xm:f>NOT(ISERROR(SEARCH(#REF!,M6)))</xm:f>
            <xm:f>#REF!</xm:f>
            <x14:dxf>
              <fill>
                <patternFill>
                  <bgColor rgb="FF00CC66"/>
                </patternFill>
              </fill>
            </x14:dxf>
          </x14:cfRule>
          <x14:cfRule type="containsText" priority="4231" operator="containsText" id="{75662BD1-496F-43BA-AA99-D2ED12458A3A}">
            <xm:f>NOT(ISERROR(SEARCH(#REF!,M6)))</xm:f>
            <xm:f>#REF!</xm:f>
            <x14:dxf>
              <fill>
                <patternFill>
                  <bgColor rgb="FF66CCFF"/>
                </patternFill>
              </fill>
            </x14:dxf>
          </x14:cfRule>
          <x14:cfRule type="containsText" priority="4232" operator="containsText" id="{2F942D80-737A-4DE5-99F2-F206D654BA87}">
            <xm:f>NOT(ISERROR(SEARCH(#REF!,M6)))</xm:f>
            <xm:f>#REF!</xm:f>
            <x14:dxf>
              <fill>
                <patternFill>
                  <bgColor rgb="FFFF99FF"/>
                </patternFill>
              </fill>
            </x14:dxf>
          </x14:cfRule>
          <x14:cfRule type="containsText" priority="4233" operator="containsText" id="{16A00DE0-0097-4749-B73E-2577584F4FB7}">
            <xm:f>NOT(ISERROR(SEARCH(#REF!,M6)))</xm:f>
            <xm:f>#REF!</xm:f>
            <x14:dxf>
              <fill>
                <patternFill>
                  <bgColor rgb="FF3366FF"/>
                </patternFill>
              </fill>
            </x14:dxf>
          </x14:cfRule>
          <x14:cfRule type="containsText" priority="4234" operator="containsText" id="{3044EE4F-3C8D-48D1-A6C0-392AA68D936B}">
            <xm:f>NOT(ISERROR(SEARCH(#REF!,M6)))</xm:f>
            <xm:f>#REF!</xm:f>
            <x14:dxf>
              <fill>
                <patternFill>
                  <bgColor rgb="FFFF9966"/>
                </patternFill>
              </fill>
            </x14:dxf>
          </x14:cfRule>
          <x14:cfRule type="containsText" priority="4235" operator="containsText" id="{D28CA42E-F1B4-4AA1-B159-94A955A1A7BF}">
            <xm:f>NOT(ISERROR(SEARCH(#REF!,M6)))</xm:f>
            <xm:f>#REF!</xm:f>
            <x14:dxf>
              <fill>
                <patternFill>
                  <bgColor rgb="FFFFFF00"/>
                </patternFill>
              </fill>
            </x14:dxf>
          </x14:cfRule>
          <x14:cfRule type="containsText" priority="4236" operator="containsText" id="{C7729F48-6641-4B9A-82A7-982914BAC0E4}">
            <xm:f>NOT(ISERROR(SEARCH(#REF!,M6)))</xm:f>
            <xm:f>#REF!</xm:f>
            <x14:dxf>
              <fill>
                <patternFill>
                  <bgColor rgb="FF00CC99"/>
                </patternFill>
              </fill>
            </x14:dxf>
          </x14:cfRule>
          <x14:cfRule type="containsText" priority="4237" operator="containsText" id="{500DAEFC-566F-4173-9C79-97399FB447A6}">
            <xm:f>NOT(ISERROR(SEARCH(#REF!,M6)))</xm:f>
            <xm:f>#REF!</xm:f>
            <x14:dxf>
              <fill>
                <patternFill>
                  <bgColor theme="2" tint="-0.24994659260841701"/>
                </patternFill>
              </fill>
            </x14:dxf>
          </x14:cfRule>
          <x14:cfRule type="containsText" priority="4238" operator="containsText" id="{7798C08D-4ED9-417D-AFFA-83DEEF8EC512}">
            <xm:f>NOT(ISERROR(SEARCH(#REF!,M6)))</xm:f>
            <xm:f>#REF!</xm:f>
            <x14:dxf>
              <fill>
                <patternFill>
                  <bgColor rgb="FFCC99FF"/>
                </patternFill>
              </fill>
            </x14:dxf>
          </x14:cfRule>
          <x14:cfRule type="containsText" priority="4239" operator="containsText" id="{166A0664-20CD-42A3-BA8B-D05E67AC607E}">
            <xm:f>NOT(ISERROR(SEARCH(#REF!,M6)))</xm:f>
            <xm:f>#REF!</xm:f>
            <x14:dxf>
              <fill>
                <patternFill>
                  <bgColor rgb="FFFFC000"/>
                </patternFill>
              </fill>
            </x14:dxf>
          </x14:cfRule>
          <x14:cfRule type="containsText" priority="4240" operator="containsText" id="{F421DE0B-75A0-4EB6-9AF8-94CDF23DFCB6}">
            <xm:f>NOT(ISERROR(SEARCH(#REF!,M6)))</xm:f>
            <xm:f>#REF!</xm:f>
            <x14:dxf>
              <fill>
                <patternFill>
                  <bgColor rgb="FF66CCFF"/>
                </patternFill>
              </fill>
            </x14:dxf>
          </x14:cfRule>
          <x14:cfRule type="containsText" priority="4241" operator="containsText" id="{498BD44D-97FC-48D8-B3CE-2CCEC80274D8}">
            <xm:f>NOT(ISERROR(SEARCH(#REF!,M6)))</xm:f>
            <xm:f>#REF!</xm:f>
            <x14:dxf>
              <fill>
                <patternFill>
                  <bgColor rgb="FFFF3399"/>
                </patternFill>
              </fill>
            </x14:dxf>
          </x14:cfRule>
          <x14:cfRule type="containsText" priority="4242" operator="containsText" id="{2DD892F1-E70B-4E86-818B-27354E88C036}">
            <xm:f>NOT(ISERROR(SEARCH(#REF!,M6)))</xm:f>
            <xm:f>#REF!</xm:f>
            <x14:dxf>
              <fill>
                <patternFill>
                  <bgColor rgb="FFFFCCFF"/>
                </patternFill>
              </fill>
            </x14:dxf>
          </x14:cfRule>
          <x14:cfRule type="containsText" priority="4245" operator="containsText" id="{501FA887-F9A4-4B22-83D1-AB2712FF1169}">
            <xm:f>NOT(ISERROR(SEARCH(#REF!,M6)))</xm:f>
            <xm:f>#REF!</xm:f>
            <x14:dxf>
              <fill>
                <patternFill>
                  <bgColor rgb="FF66FFFF"/>
                </patternFill>
              </fill>
            </x14:dxf>
          </x14:cfRule>
          <xm:sqref>M56 M116 M6 M124</xm:sqref>
        </x14:conditionalFormatting>
        <x14:conditionalFormatting xmlns:xm="http://schemas.microsoft.com/office/excel/2006/main">
          <x14:cfRule type="containsText" priority="4223" operator="containsText" id="{3CF79B3B-06EE-4368-8998-DE2D71E9FB89}">
            <xm:f>NOT(ISERROR(SEARCH(#REF!,M6)))</xm:f>
            <xm:f>#REF!</xm:f>
            <x14:dxf>
              <fill>
                <patternFill>
                  <bgColor rgb="FF66FFCC"/>
                </patternFill>
              </fill>
            </x14:dxf>
          </x14:cfRule>
          <xm:sqref>M56 M116 M6 M124</xm:sqref>
        </x14:conditionalFormatting>
        <x14:conditionalFormatting xmlns:xm="http://schemas.microsoft.com/office/excel/2006/main">
          <x14:cfRule type="containsText" priority="4166" operator="containsText" id="{5AEDA8AC-9D1E-4A65-BF2B-DF1764CE9A63}">
            <xm:f>NOT(ISERROR(SEARCH(#REF!,L6)))</xm:f>
            <xm:f>#REF!</xm:f>
            <x14:dxf>
              <fill>
                <patternFill>
                  <bgColor theme="5" tint="0.79998168889431442"/>
                </patternFill>
              </fill>
            </x14:dxf>
          </x14:cfRule>
          <x14:cfRule type="containsText" priority="4167" operator="containsText" id="{B9355196-2983-40AE-BA00-D4152A138D32}">
            <xm:f>NOT(ISERROR(SEARCH(#REF!,L6)))</xm:f>
            <xm:f>#REF!</xm:f>
            <x14:dxf>
              <fill>
                <patternFill>
                  <bgColor theme="8" tint="0.59996337778862885"/>
                </patternFill>
              </fill>
            </x14:dxf>
          </x14:cfRule>
          <x14:cfRule type="containsText" priority="4168" operator="containsText" id="{B8758C56-ADBB-4B43-80F8-9E7EEA6CFD8E}">
            <xm:f>NOT(ISERROR(SEARCH(#REF!,L6)))</xm:f>
            <xm:f>#REF!</xm:f>
            <x14:dxf>
              <fill>
                <patternFill>
                  <bgColor rgb="FFFFFFCC"/>
                </patternFill>
              </fill>
            </x14:dxf>
          </x14:cfRule>
          <xm:sqref>L56 L6</xm:sqref>
        </x14:conditionalFormatting>
        <x14:conditionalFormatting xmlns:xm="http://schemas.microsoft.com/office/excel/2006/main">
          <x14:cfRule type="containsText" priority="4150" operator="containsText" id="{C25900C1-BA8A-4597-9159-0537943A2FBE}">
            <xm:f>NOT(ISERROR(SEARCH(#REF!,AX56)))</xm:f>
            <xm:f>#REF!</xm:f>
            <x14:dxf>
              <fill>
                <patternFill>
                  <bgColor theme="2" tint="-9.9948118533890809E-2"/>
                </patternFill>
              </fill>
            </x14:dxf>
          </x14:cfRule>
          <xm:sqref>AX56:BJ56 AX116:BJ116</xm:sqref>
        </x14:conditionalFormatting>
        <x14:conditionalFormatting xmlns:xm="http://schemas.microsoft.com/office/excel/2006/main">
          <x14:cfRule type="containsText" priority="3758" operator="containsText" id="{F9192A74-BEBC-4370-8214-6C9845DCBF99}">
            <xm:f>NOT(ISERROR(SEARCH(#REF!,AH7)))</xm:f>
            <xm:f>#REF!</xm:f>
            <x14:dxf>
              <fill>
                <patternFill>
                  <bgColor theme="2" tint="-9.9948118533890809E-2"/>
                </patternFill>
              </fill>
            </x14:dxf>
          </x14:cfRule>
          <xm:sqref>AH7</xm:sqref>
        </x14:conditionalFormatting>
        <x14:conditionalFormatting xmlns:xm="http://schemas.microsoft.com/office/excel/2006/main">
          <x14:cfRule type="containsText" priority="3727" operator="containsText" id="{4279FB4F-1EA2-4871-8BAB-0FE884F1235C}">
            <xm:f>NOT(ISERROR(SEARCH(#REF!,AH8)))</xm:f>
            <xm:f>#REF!</xm:f>
            <x14:dxf>
              <fill>
                <patternFill>
                  <bgColor theme="2" tint="-9.9948118533890809E-2"/>
                </patternFill>
              </fill>
            </x14:dxf>
          </x14:cfRule>
          <xm:sqref>AH8</xm:sqref>
        </x14:conditionalFormatting>
        <x14:conditionalFormatting xmlns:xm="http://schemas.microsoft.com/office/excel/2006/main">
          <x14:cfRule type="containsText" priority="3696" operator="containsText" id="{30738D03-5A48-4C04-8BCF-A205E516AF89}">
            <xm:f>NOT(ISERROR(SEARCH(#REF!,AH9)))</xm:f>
            <xm:f>#REF!</xm:f>
            <x14:dxf>
              <fill>
                <patternFill>
                  <bgColor theme="2" tint="-9.9948118533890809E-2"/>
                </patternFill>
              </fill>
            </x14:dxf>
          </x14:cfRule>
          <xm:sqref>AH9</xm:sqref>
        </x14:conditionalFormatting>
        <x14:conditionalFormatting xmlns:xm="http://schemas.microsoft.com/office/excel/2006/main">
          <x14:cfRule type="containsText" priority="3665" operator="containsText" id="{425E72A4-2238-4F12-951C-8695F388ABD0}">
            <xm:f>NOT(ISERROR(SEARCH(#REF!,AH10)))</xm:f>
            <xm:f>#REF!</xm:f>
            <x14:dxf>
              <fill>
                <patternFill>
                  <bgColor theme="2" tint="-9.9948118533890809E-2"/>
                </patternFill>
              </fill>
            </x14:dxf>
          </x14:cfRule>
          <xm:sqref>AH10</xm:sqref>
        </x14:conditionalFormatting>
        <x14:conditionalFormatting xmlns:xm="http://schemas.microsoft.com/office/excel/2006/main">
          <x14:cfRule type="containsText" priority="3634" operator="containsText" id="{D011D722-6FD0-4BBC-B227-7953B5CFB210}">
            <xm:f>NOT(ISERROR(SEARCH(#REF!,AH11)))</xm:f>
            <xm:f>#REF!</xm:f>
            <x14:dxf>
              <fill>
                <patternFill>
                  <bgColor theme="2" tint="-9.9948118533890809E-2"/>
                </patternFill>
              </fill>
            </x14:dxf>
          </x14:cfRule>
          <xm:sqref>AH11</xm:sqref>
        </x14:conditionalFormatting>
        <x14:conditionalFormatting xmlns:xm="http://schemas.microsoft.com/office/excel/2006/main">
          <x14:cfRule type="containsText" priority="3603" operator="containsText" id="{037C29BF-0103-4169-A4AF-0FDD6529EA49}">
            <xm:f>NOT(ISERROR(SEARCH(#REF!,AH12)))</xm:f>
            <xm:f>#REF!</xm:f>
            <x14:dxf>
              <fill>
                <patternFill>
                  <bgColor theme="2" tint="-9.9948118533890809E-2"/>
                </patternFill>
              </fill>
            </x14:dxf>
          </x14:cfRule>
          <xm:sqref>AH12</xm:sqref>
        </x14:conditionalFormatting>
        <x14:conditionalFormatting xmlns:xm="http://schemas.microsoft.com/office/excel/2006/main">
          <x14:cfRule type="containsText" priority="3572" operator="containsText" id="{1D099CBF-28D7-4B67-B01F-24A5242CFDE8}">
            <xm:f>NOT(ISERROR(SEARCH(#REF!,AH14)))</xm:f>
            <xm:f>#REF!</xm:f>
            <x14:dxf>
              <fill>
                <patternFill>
                  <bgColor theme="2" tint="-9.9948118533890809E-2"/>
                </patternFill>
              </fill>
            </x14:dxf>
          </x14:cfRule>
          <xm:sqref>AH14:AI14</xm:sqref>
        </x14:conditionalFormatting>
        <x14:conditionalFormatting xmlns:xm="http://schemas.microsoft.com/office/excel/2006/main">
          <x14:cfRule type="containsText" priority="3541" operator="containsText" id="{02916BF7-7ABC-4063-870E-45AF9A1F62DB}">
            <xm:f>NOT(ISERROR(SEARCH(#REF!,AH15)))</xm:f>
            <xm:f>#REF!</xm:f>
            <x14:dxf>
              <fill>
                <patternFill>
                  <bgColor theme="2" tint="-9.9948118533890809E-2"/>
                </patternFill>
              </fill>
            </x14:dxf>
          </x14:cfRule>
          <xm:sqref>AH15:AI15</xm:sqref>
        </x14:conditionalFormatting>
        <x14:conditionalFormatting xmlns:xm="http://schemas.microsoft.com/office/excel/2006/main">
          <x14:cfRule type="containsText" priority="3510" operator="containsText" id="{A569186E-41FC-4088-B3B4-BC43B2C3478F}">
            <xm:f>NOT(ISERROR(SEARCH(#REF!,AH16)))</xm:f>
            <xm:f>#REF!</xm:f>
            <x14:dxf>
              <fill>
                <patternFill>
                  <bgColor theme="2" tint="-9.9948118533890809E-2"/>
                </patternFill>
              </fill>
            </x14:dxf>
          </x14:cfRule>
          <xm:sqref>AH16:AI16</xm:sqref>
        </x14:conditionalFormatting>
        <x14:conditionalFormatting xmlns:xm="http://schemas.microsoft.com/office/excel/2006/main">
          <x14:cfRule type="containsText" priority="3479" operator="containsText" id="{A8AFED73-8B3F-4B9E-B573-2DE210786956}">
            <xm:f>NOT(ISERROR(SEARCH(#REF!,AH17)))</xm:f>
            <xm:f>#REF!</xm:f>
            <x14:dxf>
              <fill>
                <patternFill>
                  <bgColor theme="2" tint="-9.9948118533890809E-2"/>
                </patternFill>
              </fill>
            </x14:dxf>
          </x14:cfRule>
          <xm:sqref>AH17:AI17</xm:sqref>
        </x14:conditionalFormatting>
        <x14:conditionalFormatting xmlns:xm="http://schemas.microsoft.com/office/excel/2006/main">
          <x14:cfRule type="containsText" priority="3452" operator="containsText" id="{659AC3FA-3607-42CD-B32D-A6ADE91F8414}">
            <xm:f>NOT(ISERROR(SEARCH(#REF!,AX17)))</xm:f>
            <xm:f>#REF!</xm:f>
            <x14:dxf>
              <fill>
                <patternFill>
                  <bgColor theme="2" tint="-9.9948118533890809E-2"/>
                </patternFill>
              </fill>
            </x14:dxf>
          </x14:cfRule>
          <xm:sqref>AX17:BJ17</xm:sqref>
        </x14:conditionalFormatting>
        <x14:conditionalFormatting xmlns:xm="http://schemas.microsoft.com/office/excel/2006/main">
          <x14:cfRule type="containsText" priority="3448" operator="containsText" id="{8DE3529D-F167-4A87-A359-A7ADF32E560C}">
            <xm:f>NOT(ISERROR(SEARCH(#REF!,AH18)))</xm:f>
            <xm:f>#REF!</xm:f>
            <x14:dxf>
              <fill>
                <patternFill>
                  <bgColor theme="2" tint="-9.9948118533890809E-2"/>
                </patternFill>
              </fill>
            </x14:dxf>
          </x14:cfRule>
          <xm:sqref>AH18:AI18</xm:sqref>
        </x14:conditionalFormatting>
        <x14:conditionalFormatting xmlns:xm="http://schemas.microsoft.com/office/excel/2006/main">
          <x14:cfRule type="containsText" priority="3417" operator="containsText" id="{0EB657AD-B750-4ACB-AE56-0DFAB567CF22}">
            <xm:f>NOT(ISERROR(SEARCH(#REF!,AH19)))</xm:f>
            <xm:f>#REF!</xm:f>
            <x14:dxf>
              <fill>
                <patternFill>
                  <bgColor theme="2" tint="-9.9948118533890809E-2"/>
                </patternFill>
              </fill>
            </x14:dxf>
          </x14:cfRule>
          <xm:sqref>AH19:AI19</xm:sqref>
        </x14:conditionalFormatting>
        <x14:conditionalFormatting xmlns:xm="http://schemas.microsoft.com/office/excel/2006/main">
          <x14:cfRule type="containsText" priority="3384" operator="containsText" id="{28CD80B2-17E5-4355-9B91-A209FA150198}">
            <xm:f>NOT(ISERROR(SEARCH(#REF!,L135)))</xm:f>
            <xm:f>#REF!</xm:f>
            <x14:dxf>
              <fill>
                <patternFill>
                  <bgColor theme="5" tint="0.79998168889431442"/>
                </patternFill>
              </fill>
            </x14:dxf>
          </x14:cfRule>
          <x14:cfRule type="containsText" priority="3385" operator="containsText" id="{550C7178-8526-490B-966B-6B39EE042590}">
            <xm:f>NOT(ISERROR(SEARCH(#REF!,L135)))</xm:f>
            <xm:f>#REF!</xm:f>
            <x14:dxf>
              <fill>
                <patternFill>
                  <bgColor theme="8" tint="0.59996337778862885"/>
                </patternFill>
              </fill>
            </x14:dxf>
          </x14:cfRule>
          <x14:cfRule type="containsText" priority="3386" operator="containsText" id="{8A9F3C92-F0D3-4716-8EAA-891F0A541F92}">
            <xm:f>NOT(ISERROR(SEARCH(#REF!,L135)))</xm:f>
            <xm:f>#REF!</xm:f>
            <x14:dxf>
              <fill>
                <patternFill>
                  <bgColor rgb="FFFFFFCC"/>
                </patternFill>
              </fill>
            </x14:dxf>
          </x14:cfRule>
          <xm:sqref>L135</xm:sqref>
        </x14:conditionalFormatting>
        <x14:conditionalFormatting xmlns:xm="http://schemas.microsoft.com/office/excel/2006/main">
          <x14:cfRule type="containsText" priority="3383" operator="containsText" id="{70253A36-C443-4E50-9B21-C59615F62AA8}">
            <xm:f>NOT(ISERROR(SEARCH(#REF!,AH135)))</xm:f>
            <xm:f>#REF!</xm:f>
            <x14:dxf>
              <fill>
                <patternFill>
                  <bgColor theme="2" tint="-9.9948118533890809E-2"/>
                </patternFill>
              </fill>
            </x14:dxf>
          </x14:cfRule>
          <xm:sqref>AH135:AI137</xm:sqref>
        </x14:conditionalFormatting>
        <x14:conditionalFormatting xmlns:xm="http://schemas.microsoft.com/office/excel/2006/main">
          <x14:cfRule type="containsText" priority="3373" operator="containsText" id="{535B6C9C-7BCA-4F14-8E04-F1AF023836C4}">
            <xm:f>NOT(ISERROR(SEARCH(#REF!,AX135)))</xm:f>
            <xm:f>#REF!</xm:f>
            <x14:dxf>
              <fill>
                <patternFill>
                  <bgColor theme="2" tint="-9.9948118533890809E-2"/>
                </patternFill>
              </fill>
            </x14:dxf>
          </x14:cfRule>
          <xm:sqref>AX135:BJ137</xm:sqref>
        </x14:conditionalFormatting>
        <x14:conditionalFormatting xmlns:xm="http://schemas.microsoft.com/office/excel/2006/main">
          <x14:cfRule type="containsText" priority="3341" operator="containsText" id="{8C8FC06D-886B-482F-96F4-EC03E923811F}">
            <xm:f>NOT(ISERROR(SEARCH(#REF!,M135)))</xm:f>
            <xm:f>#REF!</xm:f>
            <x14:dxf>
              <fill>
                <patternFill>
                  <bgColor rgb="FF6699FF"/>
                </patternFill>
              </fill>
            </x14:dxf>
          </x14:cfRule>
          <x14:cfRule type="beginsWith" priority="3343" operator="beginsWith" id="{201AA159-53E9-427F-8821-96B617FB39AA}">
            <xm:f>LEFT(M135,LEN(#REF!))=#REF!</xm:f>
            <xm:f>#REF!</xm:f>
            <x14:dxf>
              <fill>
                <patternFill>
                  <bgColor rgb="FFFF99CC"/>
                </patternFill>
              </fill>
            </x14:dxf>
          </x14:cfRule>
          <x14:cfRule type="containsText" priority="3344" operator="containsText" id="{5949E65B-A0C2-4144-8241-34A29391EF5F}">
            <xm:f>NOT(ISERROR(SEARCH(#REF!,M135)))</xm:f>
            <xm:f>#REF!</xm:f>
            <x14:dxf>
              <fill>
                <patternFill>
                  <bgColor rgb="FF00CC66"/>
                </patternFill>
              </fill>
            </x14:dxf>
          </x14:cfRule>
          <x14:cfRule type="containsText" priority="3345" operator="containsText" id="{6FB0B5F5-2D34-4F49-B02B-338FE186811E}">
            <xm:f>NOT(ISERROR(SEARCH(#REF!,M135)))</xm:f>
            <xm:f>#REF!</xm:f>
            <x14:dxf>
              <fill>
                <patternFill>
                  <bgColor rgb="FF66CCFF"/>
                </patternFill>
              </fill>
            </x14:dxf>
          </x14:cfRule>
          <x14:cfRule type="containsText" priority="3346" operator="containsText" id="{C8D838E6-849B-40A8-BD60-6E3C2F114F68}">
            <xm:f>NOT(ISERROR(SEARCH(#REF!,M135)))</xm:f>
            <xm:f>#REF!</xm:f>
            <x14:dxf>
              <fill>
                <patternFill>
                  <bgColor rgb="FFFF99FF"/>
                </patternFill>
              </fill>
            </x14:dxf>
          </x14:cfRule>
          <x14:cfRule type="containsText" priority="3347" operator="containsText" id="{3BA2C76A-0AEB-4CA0-92D5-1E94159FA9F3}">
            <xm:f>NOT(ISERROR(SEARCH(#REF!,M135)))</xm:f>
            <xm:f>#REF!</xm:f>
            <x14:dxf>
              <fill>
                <patternFill>
                  <bgColor rgb="FF3366FF"/>
                </patternFill>
              </fill>
            </x14:dxf>
          </x14:cfRule>
          <x14:cfRule type="containsText" priority="3348" operator="containsText" id="{FCA47E5E-A5C3-4DD9-844F-7E3855449590}">
            <xm:f>NOT(ISERROR(SEARCH(#REF!,M135)))</xm:f>
            <xm:f>#REF!</xm:f>
            <x14:dxf>
              <fill>
                <patternFill>
                  <bgColor rgb="FFFF9966"/>
                </patternFill>
              </fill>
            </x14:dxf>
          </x14:cfRule>
          <x14:cfRule type="containsText" priority="3349" operator="containsText" id="{9E6D74C0-5E0F-4FFE-AEFE-9FA99068D195}">
            <xm:f>NOT(ISERROR(SEARCH(#REF!,M135)))</xm:f>
            <xm:f>#REF!</xm:f>
            <x14:dxf>
              <fill>
                <patternFill>
                  <bgColor rgb="FFFFFF00"/>
                </patternFill>
              </fill>
            </x14:dxf>
          </x14:cfRule>
          <x14:cfRule type="containsText" priority="3350" operator="containsText" id="{A405C1CA-4BA9-4480-9983-8BD7FCC13E4B}">
            <xm:f>NOT(ISERROR(SEARCH(#REF!,M135)))</xm:f>
            <xm:f>#REF!</xm:f>
            <x14:dxf>
              <fill>
                <patternFill>
                  <bgColor rgb="FF00CC99"/>
                </patternFill>
              </fill>
            </x14:dxf>
          </x14:cfRule>
          <x14:cfRule type="containsText" priority="3351" operator="containsText" id="{1C38E7C2-D21D-472D-B97C-DDD22866139E}">
            <xm:f>NOT(ISERROR(SEARCH(#REF!,M135)))</xm:f>
            <xm:f>#REF!</xm:f>
            <x14:dxf>
              <fill>
                <patternFill>
                  <bgColor theme="2" tint="-0.24994659260841701"/>
                </patternFill>
              </fill>
            </x14:dxf>
          </x14:cfRule>
          <x14:cfRule type="containsText" priority="3352" operator="containsText" id="{A1FB5435-19E4-4F80-8D59-78A96A3D8716}">
            <xm:f>NOT(ISERROR(SEARCH(#REF!,M135)))</xm:f>
            <xm:f>#REF!</xm:f>
            <x14:dxf>
              <fill>
                <patternFill>
                  <bgColor rgb="FFCC99FF"/>
                </patternFill>
              </fill>
            </x14:dxf>
          </x14:cfRule>
          <x14:cfRule type="containsText" priority="3353" operator="containsText" id="{B740FEE2-BD38-480D-8117-BE1F7F60FBBA}">
            <xm:f>NOT(ISERROR(SEARCH(#REF!,M135)))</xm:f>
            <xm:f>#REF!</xm:f>
            <x14:dxf>
              <fill>
                <patternFill>
                  <bgColor rgb="FFFFC000"/>
                </patternFill>
              </fill>
            </x14:dxf>
          </x14:cfRule>
          <x14:cfRule type="containsText" priority="3354" operator="containsText" id="{88780897-3F11-47D3-BA62-36824A048A27}">
            <xm:f>NOT(ISERROR(SEARCH(#REF!,M135)))</xm:f>
            <xm:f>#REF!</xm:f>
            <x14:dxf>
              <fill>
                <patternFill>
                  <bgColor rgb="FF66CCFF"/>
                </patternFill>
              </fill>
            </x14:dxf>
          </x14:cfRule>
          <x14:cfRule type="containsText" priority="3355" operator="containsText" id="{F5B06FDE-F0B7-4929-BA7B-2E9BE3DBB325}">
            <xm:f>NOT(ISERROR(SEARCH(#REF!,M135)))</xm:f>
            <xm:f>#REF!</xm:f>
            <x14:dxf>
              <fill>
                <patternFill>
                  <bgColor rgb="FFFF3399"/>
                </patternFill>
              </fill>
            </x14:dxf>
          </x14:cfRule>
          <x14:cfRule type="containsText" priority="3356" operator="containsText" id="{7CB7905A-7235-4120-A782-D59141741AA2}">
            <xm:f>NOT(ISERROR(SEARCH(#REF!,M135)))</xm:f>
            <xm:f>#REF!</xm:f>
            <x14:dxf>
              <fill>
                <patternFill>
                  <bgColor rgb="FFFFCCFF"/>
                </patternFill>
              </fill>
            </x14:dxf>
          </x14:cfRule>
          <x14:cfRule type="containsText" priority="3357" operator="containsText" id="{CC9EA320-980C-4ED9-B018-AEFDE4A6EDAF}">
            <xm:f>NOT(ISERROR(SEARCH(#REF!,M135)))</xm:f>
            <xm:f>#REF!</xm:f>
            <x14:dxf>
              <fill>
                <patternFill>
                  <bgColor rgb="FF66FFFF"/>
                </patternFill>
              </fill>
            </x14:dxf>
          </x14:cfRule>
          <xm:sqref>M135</xm:sqref>
        </x14:conditionalFormatting>
        <x14:conditionalFormatting xmlns:xm="http://schemas.microsoft.com/office/excel/2006/main">
          <x14:cfRule type="containsText" priority="3342" operator="containsText" id="{B9111446-2E4F-4B27-B29A-3E0EF37508D1}">
            <xm:f>NOT(ISERROR(SEARCH(#REF!,M135)))</xm:f>
            <xm:f>#REF!</xm:f>
            <x14:dxf>
              <fill>
                <patternFill>
                  <bgColor rgb="FF66FFCC"/>
                </patternFill>
              </fill>
            </x14:dxf>
          </x14:cfRule>
          <xm:sqref>M135</xm:sqref>
        </x14:conditionalFormatting>
        <x14:conditionalFormatting xmlns:xm="http://schemas.microsoft.com/office/excel/2006/main">
          <x14:cfRule type="containsText" priority="3290" operator="containsText" id="{3F7B09FE-AA04-47EB-AF82-D525E30765EA}">
            <xm:f>NOT(ISERROR(SEARCH(#REF!,M139)))</xm:f>
            <xm:f>#REF!</xm:f>
            <x14:dxf>
              <fill>
                <patternFill>
                  <bgColor rgb="FF6699FF"/>
                </patternFill>
              </fill>
            </x14:dxf>
          </x14:cfRule>
          <x14:cfRule type="beginsWith" priority="3292" operator="beginsWith" id="{A84CFADA-D683-4DD4-84B4-B950BB87AE27}">
            <xm:f>LEFT(M139,LEN(#REF!))=#REF!</xm:f>
            <xm:f>#REF!</xm:f>
            <x14:dxf>
              <fill>
                <patternFill>
                  <bgColor rgb="FFFF99CC"/>
                </patternFill>
              </fill>
            </x14:dxf>
          </x14:cfRule>
          <x14:cfRule type="containsText" priority="3293" operator="containsText" id="{56CA13A0-969B-422B-A4DA-3C3299D7528B}">
            <xm:f>NOT(ISERROR(SEARCH(#REF!,M139)))</xm:f>
            <xm:f>#REF!</xm:f>
            <x14:dxf>
              <fill>
                <patternFill>
                  <bgColor rgb="FF00CC66"/>
                </patternFill>
              </fill>
            </x14:dxf>
          </x14:cfRule>
          <x14:cfRule type="containsText" priority="3294" operator="containsText" id="{B4C4CE0C-7DC5-46CE-8E9E-D7D0F2168E6C}">
            <xm:f>NOT(ISERROR(SEARCH(#REF!,M139)))</xm:f>
            <xm:f>#REF!</xm:f>
            <x14:dxf>
              <fill>
                <patternFill>
                  <bgColor rgb="FF66CCFF"/>
                </patternFill>
              </fill>
            </x14:dxf>
          </x14:cfRule>
          <x14:cfRule type="containsText" priority="3295" operator="containsText" id="{4C5096ED-33FB-4444-90AD-C672CC2ABDFA}">
            <xm:f>NOT(ISERROR(SEARCH(#REF!,M139)))</xm:f>
            <xm:f>#REF!</xm:f>
            <x14:dxf>
              <fill>
                <patternFill>
                  <bgColor rgb="FFFF99FF"/>
                </patternFill>
              </fill>
            </x14:dxf>
          </x14:cfRule>
          <x14:cfRule type="containsText" priority="3296" operator="containsText" id="{56C2B649-7D28-4699-B7D2-D6EA66BBA3A0}">
            <xm:f>NOT(ISERROR(SEARCH(#REF!,M139)))</xm:f>
            <xm:f>#REF!</xm:f>
            <x14:dxf>
              <fill>
                <patternFill>
                  <bgColor rgb="FF3366FF"/>
                </patternFill>
              </fill>
            </x14:dxf>
          </x14:cfRule>
          <x14:cfRule type="containsText" priority="3297" operator="containsText" id="{17C656DE-F8E2-4D47-B889-499760A080FF}">
            <xm:f>NOT(ISERROR(SEARCH(#REF!,M139)))</xm:f>
            <xm:f>#REF!</xm:f>
            <x14:dxf>
              <fill>
                <patternFill>
                  <bgColor rgb="FFFF9966"/>
                </patternFill>
              </fill>
            </x14:dxf>
          </x14:cfRule>
          <x14:cfRule type="containsText" priority="3298" operator="containsText" id="{E966434A-A890-4CF1-A2A2-D124975262B8}">
            <xm:f>NOT(ISERROR(SEARCH(#REF!,M139)))</xm:f>
            <xm:f>#REF!</xm:f>
            <x14:dxf>
              <fill>
                <patternFill>
                  <bgColor rgb="FFFFFF00"/>
                </patternFill>
              </fill>
            </x14:dxf>
          </x14:cfRule>
          <x14:cfRule type="containsText" priority="3299" operator="containsText" id="{E470BF4E-A6D4-4618-9B08-07BFE0933C2A}">
            <xm:f>NOT(ISERROR(SEARCH(#REF!,M139)))</xm:f>
            <xm:f>#REF!</xm:f>
            <x14:dxf>
              <fill>
                <patternFill>
                  <bgColor rgb="FF00CC99"/>
                </patternFill>
              </fill>
            </x14:dxf>
          </x14:cfRule>
          <x14:cfRule type="containsText" priority="3300" operator="containsText" id="{D1A01C61-2DDB-4D67-8138-014F2168A123}">
            <xm:f>NOT(ISERROR(SEARCH(#REF!,M139)))</xm:f>
            <xm:f>#REF!</xm:f>
            <x14:dxf>
              <fill>
                <patternFill>
                  <bgColor theme="2" tint="-0.24994659260841701"/>
                </patternFill>
              </fill>
            </x14:dxf>
          </x14:cfRule>
          <x14:cfRule type="containsText" priority="3301" operator="containsText" id="{52BEF377-A100-4631-BE97-88E7E3674D81}">
            <xm:f>NOT(ISERROR(SEARCH(#REF!,M139)))</xm:f>
            <xm:f>#REF!</xm:f>
            <x14:dxf>
              <fill>
                <patternFill>
                  <bgColor rgb="FFCC99FF"/>
                </patternFill>
              </fill>
            </x14:dxf>
          </x14:cfRule>
          <x14:cfRule type="containsText" priority="3302" operator="containsText" id="{0D53EA2E-4247-47B0-A83D-3A175C4FDA62}">
            <xm:f>NOT(ISERROR(SEARCH(#REF!,M139)))</xm:f>
            <xm:f>#REF!</xm:f>
            <x14:dxf>
              <fill>
                <patternFill>
                  <bgColor rgb="FFFFC000"/>
                </patternFill>
              </fill>
            </x14:dxf>
          </x14:cfRule>
          <x14:cfRule type="containsText" priority="3303" operator="containsText" id="{FDC8A2E4-8B83-4D87-B991-6FEC0FB93917}">
            <xm:f>NOT(ISERROR(SEARCH(#REF!,M139)))</xm:f>
            <xm:f>#REF!</xm:f>
            <x14:dxf>
              <fill>
                <patternFill>
                  <bgColor rgb="FF66CCFF"/>
                </patternFill>
              </fill>
            </x14:dxf>
          </x14:cfRule>
          <x14:cfRule type="containsText" priority="3304" operator="containsText" id="{7C8BEFFA-CF8B-4E54-9CD9-F74B3170B851}">
            <xm:f>NOT(ISERROR(SEARCH(#REF!,M139)))</xm:f>
            <xm:f>#REF!</xm:f>
            <x14:dxf>
              <fill>
                <patternFill>
                  <bgColor rgb="FFFF3399"/>
                </patternFill>
              </fill>
            </x14:dxf>
          </x14:cfRule>
          <x14:cfRule type="containsText" priority="3305" operator="containsText" id="{0B4E3BD5-C8C7-4FDB-AAD7-B2F36A865856}">
            <xm:f>NOT(ISERROR(SEARCH(#REF!,M139)))</xm:f>
            <xm:f>#REF!</xm:f>
            <x14:dxf>
              <fill>
                <patternFill>
                  <bgColor rgb="FFFFCCFF"/>
                </patternFill>
              </fill>
            </x14:dxf>
          </x14:cfRule>
          <x14:cfRule type="containsText" priority="3306" operator="containsText" id="{54D18123-6170-4C2D-B9DD-BF170AB81C79}">
            <xm:f>NOT(ISERROR(SEARCH(#REF!,M139)))</xm:f>
            <xm:f>#REF!</xm:f>
            <x14:dxf>
              <fill>
                <patternFill>
                  <bgColor rgb="FF66FFFF"/>
                </patternFill>
              </fill>
            </x14:dxf>
          </x14:cfRule>
          <xm:sqref>M168 M139 M177 M170</xm:sqref>
        </x14:conditionalFormatting>
        <x14:conditionalFormatting xmlns:xm="http://schemas.microsoft.com/office/excel/2006/main">
          <x14:cfRule type="containsText" priority="3291" operator="containsText" id="{4F4B48C1-9B25-4F28-8814-9371DCDB078E}">
            <xm:f>NOT(ISERROR(SEARCH(#REF!,M139)))</xm:f>
            <xm:f>#REF!</xm:f>
            <x14:dxf>
              <fill>
                <patternFill>
                  <bgColor rgb="FF66FFCC"/>
                </patternFill>
              </fill>
            </x14:dxf>
          </x14:cfRule>
          <xm:sqref>M168 M139 M177 M170</xm:sqref>
        </x14:conditionalFormatting>
        <x14:conditionalFormatting xmlns:xm="http://schemas.microsoft.com/office/excel/2006/main">
          <x14:cfRule type="containsText" priority="3289" operator="containsText" id="{9CC894CD-DEBB-4760-9E75-1F0D9C68A58C}">
            <xm:f>NOT(ISERROR(SEARCH(#REF!,AH24)))</xm:f>
            <xm:f>#REF!</xm:f>
            <x14:dxf>
              <fill>
                <patternFill>
                  <bgColor theme="2" tint="-9.9948118533890809E-2"/>
                </patternFill>
              </fill>
            </x14:dxf>
          </x14:cfRule>
          <xm:sqref>AH24:AI24 AH31:AI31 AH38:AI41</xm:sqref>
        </x14:conditionalFormatting>
        <x14:conditionalFormatting xmlns:xm="http://schemas.microsoft.com/office/excel/2006/main">
          <x14:cfRule type="containsText" priority="3262" operator="containsText" id="{535B0537-4B87-44D6-AE3E-BDB51ABFC170}">
            <xm:f>NOT(ISERROR(SEARCH(#REF!,AX24)))</xm:f>
            <xm:f>#REF!</xm:f>
            <x14:dxf>
              <fill>
                <patternFill>
                  <bgColor theme="2" tint="-9.9948118533890809E-2"/>
                </patternFill>
              </fill>
            </x14:dxf>
          </x14:cfRule>
          <xm:sqref>AX24:BJ24 AX31:BJ31 AX38:BJ38</xm:sqref>
        </x14:conditionalFormatting>
        <x14:conditionalFormatting xmlns:xm="http://schemas.microsoft.com/office/excel/2006/main">
          <x14:cfRule type="containsText" priority="3258" operator="containsText" id="{60D66ED4-647D-4F1B-AEB4-DF56FD3FEB93}">
            <xm:f>NOT(ISERROR(SEARCH(#REF!,AH25)))</xm:f>
            <xm:f>#REF!</xm:f>
            <x14:dxf>
              <fill>
                <patternFill>
                  <bgColor theme="2" tint="-9.9948118533890809E-2"/>
                </patternFill>
              </fill>
            </x14:dxf>
          </x14:cfRule>
          <xm:sqref>AH25:AI25</xm:sqref>
        </x14:conditionalFormatting>
        <x14:conditionalFormatting xmlns:xm="http://schemas.microsoft.com/office/excel/2006/main">
          <x14:cfRule type="containsText" priority="3227" operator="containsText" id="{AF994475-D8E0-45ED-A307-973CEC3CEDE2}">
            <xm:f>NOT(ISERROR(SEARCH(#REF!,AH26)))</xm:f>
            <xm:f>#REF!</xm:f>
            <x14:dxf>
              <fill>
                <patternFill>
                  <bgColor theme="2" tint="-9.9948118533890809E-2"/>
                </patternFill>
              </fill>
            </x14:dxf>
          </x14:cfRule>
          <xm:sqref>AH26:AI26</xm:sqref>
        </x14:conditionalFormatting>
        <x14:conditionalFormatting xmlns:xm="http://schemas.microsoft.com/office/excel/2006/main">
          <x14:cfRule type="containsText" priority="3196" operator="containsText" id="{06FC677B-87EE-42D4-96A5-B6A10B6B1BFD}">
            <xm:f>NOT(ISERROR(SEARCH(#REF!,AH27)))</xm:f>
            <xm:f>#REF!</xm:f>
            <x14:dxf>
              <fill>
                <patternFill>
                  <bgColor theme="2" tint="-9.9948118533890809E-2"/>
                </patternFill>
              </fill>
            </x14:dxf>
          </x14:cfRule>
          <xm:sqref>AH27:AI27</xm:sqref>
        </x14:conditionalFormatting>
        <x14:conditionalFormatting xmlns:xm="http://schemas.microsoft.com/office/excel/2006/main">
          <x14:cfRule type="containsText" priority="3165" operator="containsText" id="{800776F1-187A-4F6A-B427-3D021E84FDC1}">
            <xm:f>NOT(ISERROR(SEARCH(#REF!,AH28)))</xm:f>
            <xm:f>#REF!</xm:f>
            <x14:dxf>
              <fill>
                <patternFill>
                  <bgColor theme="2" tint="-9.9948118533890809E-2"/>
                </patternFill>
              </fill>
            </x14:dxf>
          </x14:cfRule>
          <xm:sqref>AH28:AI28</xm:sqref>
        </x14:conditionalFormatting>
        <x14:conditionalFormatting xmlns:xm="http://schemas.microsoft.com/office/excel/2006/main">
          <x14:cfRule type="containsText" priority="3134" operator="containsText" id="{4B05894F-DF91-4FD4-A299-53979E2A6AD9}">
            <xm:f>NOT(ISERROR(SEARCH(#REF!,AH29)))</xm:f>
            <xm:f>#REF!</xm:f>
            <x14:dxf>
              <fill>
                <patternFill>
                  <bgColor theme="2" tint="-9.9948118533890809E-2"/>
                </patternFill>
              </fill>
            </x14:dxf>
          </x14:cfRule>
          <xm:sqref>AH29:AI29</xm:sqref>
        </x14:conditionalFormatting>
        <x14:conditionalFormatting xmlns:xm="http://schemas.microsoft.com/office/excel/2006/main">
          <x14:cfRule type="containsText" priority="3103" operator="containsText" id="{62249310-F026-4A79-B004-7BE4F8978C30}">
            <xm:f>NOT(ISERROR(SEARCH(#REF!,AH30)))</xm:f>
            <xm:f>#REF!</xm:f>
            <x14:dxf>
              <fill>
                <patternFill>
                  <bgColor theme="2" tint="-9.9948118533890809E-2"/>
                </patternFill>
              </fill>
            </x14:dxf>
          </x14:cfRule>
          <xm:sqref>AH30:AI30</xm:sqref>
        </x14:conditionalFormatting>
        <x14:conditionalFormatting xmlns:xm="http://schemas.microsoft.com/office/excel/2006/main">
          <x14:cfRule type="containsText" priority="3072" operator="containsText" id="{BDF58A05-B75B-4438-83FF-A56032F142F6}">
            <xm:f>NOT(ISERROR(SEARCH(#REF!,AH32)))</xm:f>
            <xm:f>#REF!</xm:f>
            <x14:dxf>
              <fill>
                <patternFill>
                  <bgColor theme="2" tint="-9.9948118533890809E-2"/>
                </patternFill>
              </fill>
            </x14:dxf>
          </x14:cfRule>
          <xm:sqref>AH32:AI32</xm:sqref>
        </x14:conditionalFormatting>
        <x14:conditionalFormatting xmlns:xm="http://schemas.microsoft.com/office/excel/2006/main">
          <x14:cfRule type="containsText" priority="3041" operator="containsText" id="{91439DF5-EC34-4F0D-8DF4-5C6D5F2F096C}">
            <xm:f>NOT(ISERROR(SEARCH(#REF!,AH33)))</xm:f>
            <xm:f>#REF!</xm:f>
            <x14:dxf>
              <fill>
                <patternFill>
                  <bgColor theme="2" tint="-9.9948118533890809E-2"/>
                </patternFill>
              </fill>
            </x14:dxf>
          </x14:cfRule>
          <xm:sqref>AH33:AI33</xm:sqref>
        </x14:conditionalFormatting>
        <x14:conditionalFormatting xmlns:xm="http://schemas.microsoft.com/office/excel/2006/main">
          <x14:cfRule type="containsText" priority="3010" operator="containsText" id="{9CCA3835-D147-4084-97A3-03EB8EE15F27}">
            <xm:f>NOT(ISERROR(SEARCH(#REF!,AH34)))</xm:f>
            <xm:f>#REF!</xm:f>
            <x14:dxf>
              <fill>
                <patternFill>
                  <bgColor theme="2" tint="-9.9948118533890809E-2"/>
                </patternFill>
              </fill>
            </x14:dxf>
          </x14:cfRule>
          <xm:sqref>AH34:AI34</xm:sqref>
        </x14:conditionalFormatting>
        <x14:conditionalFormatting xmlns:xm="http://schemas.microsoft.com/office/excel/2006/main">
          <x14:cfRule type="containsText" priority="2979" operator="containsText" id="{6BFA2882-8533-4AD0-873F-4EE1ABDB6C18}">
            <xm:f>NOT(ISERROR(SEARCH(#REF!,AH35)))</xm:f>
            <xm:f>#REF!</xm:f>
            <x14:dxf>
              <fill>
                <patternFill>
                  <bgColor theme="2" tint="-9.9948118533890809E-2"/>
                </patternFill>
              </fill>
            </x14:dxf>
          </x14:cfRule>
          <xm:sqref>AH35:AI35</xm:sqref>
        </x14:conditionalFormatting>
        <x14:conditionalFormatting xmlns:xm="http://schemas.microsoft.com/office/excel/2006/main">
          <x14:cfRule type="containsText" priority="2948" operator="containsText" id="{DB87A2C2-70EC-48EA-A89B-8F8E6B035AA6}">
            <xm:f>NOT(ISERROR(SEARCH(#REF!,AH36)))</xm:f>
            <xm:f>#REF!</xm:f>
            <x14:dxf>
              <fill>
                <patternFill>
                  <bgColor theme="2" tint="-9.9948118533890809E-2"/>
                </patternFill>
              </fill>
            </x14:dxf>
          </x14:cfRule>
          <xm:sqref>AH36:AI36</xm:sqref>
        </x14:conditionalFormatting>
        <x14:conditionalFormatting xmlns:xm="http://schemas.microsoft.com/office/excel/2006/main">
          <x14:cfRule type="containsText" priority="2917" operator="containsText" id="{332E356F-36E5-4105-9EBC-4667DC9DFA0D}">
            <xm:f>NOT(ISERROR(SEARCH(#REF!,AH37)))</xm:f>
            <xm:f>#REF!</xm:f>
            <x14:dxf>
              <fill>
                <patternFill>
                  <bgColor theme="2" tint="-9.9948118533890809E-2"/>
                </patternFill>
              </fill>
            </x14:dxf>
          </x14:cfRule>
          <xm:sqref>AH37:AI37</xm:sqref>
        </x14:conditionalFormatting>
        <x14:conditionalFormatting xmlns:xm="http://schemas.microsoft.com/office/excel/2006/main">
          <x14:cfRule type="containsText" priority="2886" operator="containsText" id="{679DC6E5-7382-40B7-86E7-F6B05F087B1C}">
            <xm:f>NOT(ISERROR(SEARCH(#REF!,AH42)))</xm:f>
            <xm:f>#REF!</xm:f>
            <x14:dxf>
              <fill>
                <patternFill>
                  <bgColor theme="2" tint="-9.9948118533890809E-2"/>
                </patternFill>
              </fill>
            </x14:dxf>
          </x14:cfRule>
          <xm:sqref>AH42:AI42</xm:sqref>
        </x14:conditionalFormatting>
        <x14:conditionalFormatting xmlns:xm="http://schemas.microsoft.com/office/excel/2006/main">
          <x14:cfRule type="containsText" priority="2859" operator="containsText" id="{9D320127-3415-4C21-B39D-1E294FBD50F6}">
            <xm:f>NOT(ISERROR(SEARCH(#REF!,AX53)))</xm:f>
            <xm:f>#REF!</xm:f>
            <x14:dxf>
              <fill>
                <patternFill>
                  <bgColor theme="2" tint="-9.9948118533890809E-2"/>
                </patternFill>
              </fill>
            </x14:dxf>
          </x14:cfRule>
          <xm:sqref>AX53:BJ54</xm:sqref>
        </x14:conditionalFormatting>
        <x14:conditionalFormatting xmlns:xm="http://schemas.microsoft.com/office/excel/2006/main">
          <x14:cfRule type="containsText" priority="2855" operator="containsText" id="{52C18D92-E9B1-4A09-99FD-156691F9B975}">
            <xm:f>NOT(ISERROR(SEARCH(#REF!,AH43)))</xm:f>
            <xm:f>#REF!</xm:f>
            <x14:dxf>
              <fill>
                <patternFill>
                  <bgColor theme="2" tint="-9.9948118533890809E-2"/>
                </patternFill>
              </fill>
            </x14:dxf>
          </x14:cfRule>
          <xm:sqref>AH43:AI43</xm:sqref>
        </x14:conditionalFormatting>
        <x14:conditionalFormatting xmlns:xm="http://schemas.microsoft.com/office/excel/2006/main">
          <x14:cfRule type="containsText" priority="2824" operator="containsText" id="{219F0887-F8AE-459A-B771-315727697488}">
            <xm:f>NOT(ISERROR(SEARCH(#REF!,AH44)))</xm:f>
            <xm:f>#REF!</xm:f>
            <x14:dxf>
              <fill>
                <patternFill>
                  <bgColor theme="2" tint="-9.9948118533890809E-2"/>
                </patternFill>
              </fill>
            </x14:dxf>
          </x14:cfRule>
          <xm:sqref>AH44:AI46</xm:sqref>
        </x14:conditionalFormatting>
        <x14:conditionalFormatting xmlns:xm="http://schemas.microsoft.com/office/excel/2006/main">
          <x14:cfRule type="containsText" priority="2793" operator="containsText" id="{B720DEE0-68E8-4569-ACF6-56A805FF8760}">
            <xm:f>NOT(ISERROR(SEARCH(#REF!,AH47)))</xm:f>
            <xm:f>#REF!</xm:f>
            <x14:dxf>
              <fill>
                <patternFill>
                  <bgColor theme="2" tint="-9.9948118533890809E-2"/>
                </patternFill>
              </fill>
            </x14:dxf>
          </x14:cfRule>
          <xm:sqref>AH47:AI47</xm:sqref>
        </x14:conditionalFormatting>
        <x14:conditionalFormatting xmlns:xm="http://schemas.microsoft.com/office/excel/2006/main">
          <x14:cfRule type="containsText" priority="2766" operator="containsText" id="{9C33280A-A3FE-4281-9351-FF718F6F2FD6}">
            <xm:f>NOT(ISERROR(SEARCH(#REF!,AX47)))</xm:f>
            <xm:f>#REF!</xm:f>
            <x14:dxf>
              <fill>
                <patternFill>
                  <bgColor theme="2" tint="-9.9948118533890809E-2"/>
                </patternFill>
              </fill>
            </x14:dxf>
          </x14:cfRule>
          <xm:sqref>AX47:BJ47</xm:sqref>
        </x14:conditionalFormatting>
        <x14:conditionalFormatting xmlns:xm="http://schemas.microsoft.com/office/excel/2006/main">
          <x14:cfRule type="containsText" priority="2731" operator="containsText" id="{9A78E330-7CFF-40FB-89CE-3B51C58D5C7F}">
            <xm:f>NOT(ISERROR(SEARCH(#REF!,AH48)))</xm:f>
            <xm:f>#REF!</xm:f>
            <x14:dxf>
              <fill>
                <patternFill>
                  <bgColor theme="2" tint="-9.9948118533890809E-2"/>
                </patternFill>
              </fill>
            </x14:dxf>
          </x14:cfRule>
          <xm:sqref>AH48:AI48</xm:sqref>
        </x14:conditionalFormatting>
        <x14:conditionalFormatting xmlns:xm="http://schemas.microsoft.com/office/excel/2006/main">
          <x14:cfRule type="containsText" priority="2704" operator="containsText" id="{05B4470F-0D06-4DD3-B835-0B0F777D1A3E}">
            <xm:f>NOT(ISERROR(SEARCH(#REF!,AX48)))</xm:f>
            <xm:f>#REF!</xm:f>
            <x14:dxf>
              <fill>
                <patternFill>
                  <bgColor theme="2" tint="-9.9948118533890809E-2"/>
                </patternFill>
              </fill>
            </x14:dxf>
          </x14:cfRule>
          <xm:sqref>AX48:BJ48</xm:sqref>
        </x14:conditionalFormatting>
        <x14:conditionalFormatting xmlns:xm="http://schemas.microsoft.com/office/excel/2006/main">
          <x14:cfRule type="containsText" priority="2700" operator="containsText" id="{B596B1D6-28D0-44D3-863F-8F840BC8A438}">
            <xm:f>NOT(ISERROR(SEARCH(#REF!,AH49)))</xm:f>
            <xm:f>#REF!</xm:f>
            <x14:dxf>
              <fill>
                <patternFill>
                  <bgColor theme="2" tint="-9.9948118533890809E-2"/>
                </patternFill>
              </fill>
            </x14:dxf>
          </x14:cfRule>
          <xm:sqref>AH49:AI49</xm:sqref>
        </x14:conditionalFormatting>
        <x14:conditionalFormatting xmlns:xm="http://schemas.microsoft.com/office/excel/2006/main">
          <x14:cfRule type="containsText" priority="2673" operator="containsText" id="{32306DD5-DEE8-4B57-A4C5-DE21926D5C76}">
            <xm:f>NOT(ISERROR(SEARCH(#REF!,AX49)))</xm:f>
            <xm:f>#REF!</xm:f>
            <x14:dxf>
              <fill>
                <patternFill>
                  <bgColor theme="2" tint="-9.9948118533890809E-2"/>
                </patternFill>
              </fill>
            </x14:dxf>
          </x14:cfRule>
          <xm:sqref>AX49:BJ49</xm:sqref>
        </x14:conditionalFormatting>
        <x14:conditionalFormatting xmlns:xm="http://schemas.microsoft.com/office/excel/2006/main">
          <x14:cfRule type="containsText" priority="2669" operator="containsText" id="{DCBEA7D5-F203-425C-B0ED-F207316B6059}">
            <xm:f>NOT(ISERROR(SEARCH(#REF!,AH50)))</xm:f>
            <xm:f>#REF!</xm:f>
            <x14:dxf>
              <fill>
                <patternFill>
                  <bgColor theme="2" tint="-9.9948118533890809E-2"/>
                </patternFill>
              </fill>
            </x14:dxf>
          </x14:cfRule>
          <xm:sqref>AH50:AI50</xm:sqref>
        </x14:conditionalFormatting>
        <x14:conditionalFormatting xmlns:xm="http://schemas.microsoft.com/office/excel/2006/main">
          <x14:cfRule type="containsText" priority="2642" operator="containsText" id="{11342AC2-C9DB-4E4F-B362-9F95E1513AED}">
            <xm:f>NOT(ISERROR(SEARCH(#REF!,AX50)))</xm:f>
            <xm:f>#REF!</xm:f>
            <x14:dxf>
              <fill>
                <patternFill>
                  <bgColor theme="2" tint="-9.9948118533890809E-2"/>
                </patternFill>
              </fill>
            </x14:dxf>
          </x14:cfRule>
          <xm:sqref>AX50:BJ50</xm:sqref>
        </x14:conditionalFormatting>
        <x14:conditionalFormatting xmlns:xm="http://schemas.microsoft.com/office/excel/2006/main">
          <x14:cfRule type="containsText" priority="2607" operator="containsText" id="{01C7BD11-D5E3-4323-A74F-1E3039C623B8}">
            <xm:f>NOT(ISERROR(SEARCH(#REF!,AH51)))</xm:f>
            <xm:f>#REF!</xm:f>
            <x14:dxf>
              <fill>
                <patternFill>
                  <bgColor theme="2" tint="-9.9948118533890809E-2"/>
                </patternFill>
              </fill>
            </x14:dxf>
          </x14:cfRule>
          <xm:sqref>AH51:AI51</xm:sqref>
        </x14:conditionalFormatting>
        <x14:conditionalFormatting xmlns:xm="http://schemas.microsoft.com/office/excel/2006/main">
          <x14:cfRule type="containsText" priority="2580" operator="containsText" id="{32CAC255-FEF6-4619-814B-62E4548017AE}">
            <xm:f>NOT(ISERROR(SEARCH(#REF!,AX51)))</xm:f>
            <xm:f>#REF!</xm:f>
            <x14:dxf>
              <fill>
                <patternFill>
                  <bgColor theme="2" tint="-9.9948118533890809E-2"/>
                </patternFill>
              </fill>
            </x14:dxf>
          </x14:cfRule>
          <xm:sqref>AX51:BJ51</xm:sqref>
        </x14:conditionalFormatting>
        <x14:conditionalFormatting xmlns:xm="http://schemas.microsoft.com/office/excel/2006/main">
          <x14:cfRule type="containsText" priority="2545" operator="containsText" id="{6C12EEEF-858D-4C0D-9C22-82F236CD5A30}">
            <xm:f>NOT(ISERROR(SEARCH(#REF!,AH52)))</xm:f>
            <xm:f>#REF!</xm:f>
            <x14:dxf>
              <fill>
                <patternFill>
                  <bgColor theme="2" tint="-9.9948118533890809E-2"/>
                </patternFill>
              </fill>
            </x14:dxf>
          </x14:cfRule>
          <xm:sqref>AH52:AI52</xm:sqref>
        </x14:conditionalFormatting>
        <x14:conditionalFormatting xmlns:xm="http://schemas.microsoft.com/office/excel/2006/main">
          <x14:cfRule type="containsText" priority="2518" operator="containsText" id="{D778EA3C-8861-412E-9C68-176FFE1C9A5A}">
            <xm:f>NOT(ISERROR(SEARCH(#REF!,AX52)))</xm:f>
            <xm:f>#REF!</xm:f>
            <x14:dxf>
              <fill>
                <patternFill>
                  <bgColor theme="2" tint="-9.9948118533890809E-2"/>
                </patternFill>
              </fill>
            </x14:dxf>
          </x14:cfRule>
          <xm:sqref>AX52:BJ52</xm:sqref>
        </x14:conditionalFormatting>
        <x14:conditionalFormatting xmlns:xm="http://schemas.microsoft.com/office/excel/2006/main">
          <x14:cfRule type="containsText" priority="2000" operator="containsText" id="{224E2DD0-2C15-47A8-ABAE-60608EAB56F0}">
            <xm:f>NOT(ISERROR(SEARCH(#REF!,AH74)))</xm:f>
            <xm:f>#REF!</xm:f>
            <x14:dxf>
              <fill>
                <patternFill>
                  <bgColor theme="2" tint="-9.9948118533890809E-2"/>
                </patternFill>
              </fill>
            </x14:dxf>
          </x14:cfRule>
          <xm:sqref>AH74:AI78</xm:sqref>
        </x14:conditionalFormatting>
        <x14:conditionalFormatting xmlns:xm="http://schemas.microsoft.com/office/excel/2006/main">
          <x14:cfRule type="containsText" priority="2080" operator="containsText" id="{D2C3EF8F-B986-491C-8F83-7048AC3EA19F}">
            <xm:f>NOT(ISERROR(SEARCH(#REF!,AH62)))</xm:f>
            <xm:f>#REF!</xm:f>
            <x14:dxf>
              <fill>
                <patternFill>
                  <bgColor theme="2" tint="-9.9948118533890809E-2"/>
                </patternFill>
              </fill>
            </x14:dxf>
          </x14:cfRule>
          <xm:sqref>AH62:AI67</xm:sqref>
        </x14:conditionalFormatting>
        <x14:conditionalFormatting xmlns:xm="http://schemas.microsoft.com/office/excel/2006/main">
          <x14:cfRule type="containsText" priority="2050" operator="containsText" id="{A2777FA8-544E-4EE9-AF47-87E9305966EB}">
            <xm:f>NOT(ISERROR(SEARCH(#REF!,AX63)))</xm:f>
            <xm:f>#REF!</xm:f>
            <x14:dxf>
              <fill>
                <patternFill>
                  <bgColor theme="2" tint="-9.9948118533890809E-2"/>
                </patternFill>
              </fill>
            </x14:dxf>
          </x14:cfRule>
          <xm:sqref>AX63:BJ63</xm:sqref>
        </x14:conditionalFormatting>
        <x14:conditionalFormatting xmlns:xm="http://schemas.microsoft.com/office/excel/2006/main">
          <x14:cfRule type="containsText" priority="2040" operator="containsText" id="{E3F9E4B5-7D87-4D78-AA72-32D9C6CDD229}">
            <xm:f>NOT(ISERROR(SEARCH(#REF!,AH68)))</xm:f>
            <xm:f>#REF!</xm:f>
            <x14:dxf>
              <fill>
                <patternFill>
                  <bgColor theme="2" tint="-9.9948118533890809E-2"/>
                </patternFill>
              </fill>
            </x14:dxf>
          </x14:cfRule>
          <xm:sqref>AH68:AI73</xm:sqref>
        </x14:conditionalFormatting>
        <x14:conditionalFormatting xmlns:xm="http://schemas.microsoft.com/office/excel/2006/main">
          <x14:cfRule type="containsText" priority="2010" operator="containsText" id="{381D08E6-2F6C-4204-BA73-3E7B08BFFFEA}">
            <xm:f>NOT(ISERROR(SEARCH(#REF!,AX70)))</xm:f>
            <xm:f>#REF!</xm:f>
            <x14:dxf>
              <fill>
                <patternFill>
                  <bgColor theme="2" tint="-9.9948118533890809E-2"/>
                </patternFill>
              </fill>
            </x14:dxf>
          </x14:cfRule>
          <xm:sqref>AX70:BJ70</xm:sqref>
        </x14:conditionalFormatting>
        <x14:conditionalFormatting xmlns:xm="http://schemas.microsoft.com/office/excel/2006/main">
          <x14:cfRule type="containsText" priority="1970" operator="containsText" id="{C0C08FD7-8EE8-48F0-87CB-5B968D3D8EDD}">
            <xm:f>NOT(ISERROR(SEARCH(#REF!,AX77)))</xm:f>
            <xm:f>#REF!</xm:f>
            <x14:dxf>
              <fill>
                <patternFill>
                  <bgColor theme="2" tint="-9.9948118533890809E-2"/>
                </patternFill>
              </fill>
            </x14:dxf>
          </x14:cfRule>
          <xm:sqref>AX77:BJ77</xm:sqref>
        </x14:conditionalFormatting>
        <x14:conditionalFormatting xmlns:xm="http://schemas.microsoft.com/office/excel/2006/main">
          <x14:cfRule type="containsText" priority="1960" operator="containsText" id="{C5076445-4AAD-4483-B82E-DADB450858FE}">
            <xm:f>NOT(ISERROR(SEARCH(#REF!,AH79)))</xm:f>
            <xm:f>#REF!</xm:f>
            <x14:dxf>
              <fill>
                <patternFill>
                  <bgColor theme="2" tint="-9.9948118533890809E-2"/>
                </patternFill>
              </fill>
            </x14:dxf>
          </x14:cfRule>
          <xm:sqref>AH79:AI84</xm:sqref>
        </x14:conditionalFormatting>
        <x14:conditionalFormatting xmlns:xm="http://schemas.microsoft.com/office/excel/2006/main">
          <x14:cfRule type="containsText" priority="1930" operator="containsText" id="{EADBD6D0-87DE-4FFA-A33A-2374DAFF646A}">
            <xm:f>NOT(ISERROR(SEARCH(#REF!,AX84)))</xm:f>
            <xm:f>#REF!</xm:f>
            <x14:dxf>
              <fill>
                <patternFill>
                  <bgColor theme="2" tint="-9.9948118533890809E-2"/>
                </patternFill>
              </fill>
            </x14:dxf>
          </x14:cfRule>
          <xm:sqref>AX84:BJ84</xm:sqref>
        </x14:conditionalFormatting>
        <x14:conditionalFormatting xmlns:xm="http://schemas.microsoft.com/office/excel/2006/main">
          <x14:cfRule type="containsText" priority="1920" operator="containsText" id="{12597459-785F-45FE-98D8-14FF2CB4485F}">
            <xm:f>NOT(ISERROR(SEARCH(#REF!,AH85)))</xm:f>
            <xm:f>#REF!</xm:f>
            <x14:dxf>
              <fill>
                <patternFill>
                  <bgColor theme="2" tint="-9.9948118533890809E-2"/>
                </patternFill>
              </fill>
            </x14:dxf>
          </x14:cfRule>
          <xm:sqref>AH85:AI92</xm:sqref>
        </x14:conditionalFormatting>
        <x14:conditionalFormatting xmlns:xm="http://schemas.microsoft.com/office/excel/2006/main">
          <x14:cfRule type="containsText" priority="1880" operator="containsText" id="{8BCEEAE9-3A26-49DA-8E40-12264281DBE7}">
            <xm:f>NOT(ISERROR(SEARCH(#REF!,AH93)))</xm:f>
            <xm:f>#REF!</xm:f>
            <x14:dxf>
              <fill>
                <patternFill>
                  <bgColor theme="2" tint="-9.9948118533890809E-2"/>
                </patternFill>
              </fill>
            </x14:dxf>
          </x14:cfRule>
          <xm:sqref>AH93:AI98</xm:sqref>
        </x14:conditionalFormatting>
        <x14:conditionalFormatting xmlns:xm="http://schemas.microsoft.com/office/excel/2006/main">
          <x14:cfRule type="containsText" priority="1850" operator="containsText" id="{7CCEF916-D094-46CA-AEF6-25B2CE636D78}">
            <xm:f>NOT(ISERROR(SEARCH(#REF!,AX93)))</xm:f>
            <xm:f>#REF!</xm:f>
            <x14:dxf>
              <fill>
                <patternFill>
                  <bgColor theme="2" tint="-9.9948118533890809E-2"/>
                </patternFill>
              </fill>
            </x14:dxf>
          </x14:cfRule>
          <xm:sqref>AX93:BJ94 AX97:BJ97</xm:sqref>
        </x14:conditionalFormatting>
        <x14:conditionalFormatting xmlns:xm="http://schemas.microsoft.com/office/excel/2006/main">
          <x14:cfRule type="containsText" priority="1840" operator="containsText" id="{4BFDD28F-BD1C-4DA4-A340-E7799E7CEED9}">
            <xm:f>NOT(ISERROR(SEARCH(#REF!,AH99)))</xm:f>
            <xm:f>#REF!</xm:f>
            <x14:dxf>
              <fill>
                <patternFill>
                  <bgColor theme="2" tint="-9.9948118533890809E-2"/>
                </patternFill>
              </fill>
            </x14:dxf>
          </x14:cfRule>
          <xm:sqref>AH99:AI102</xm:sqref>
        </x14:conditionalFormatting>
        <x14:conditionalFormatting xmlns:xm="http://schemas.microsoft.com/office/excel/2006/main">
          <x14:cfRule type="containsText" priority="1810" operator="containsText" id="{714BF041-2232-4396-A728-C103EC813DE5}">
            <xm:f>NOT(ISERROR(SEARCH(#REF!,AX99)))</xm:f>
            <xm:f>#REF!</xm:f>
            <x14:dxf>
              <fill>
                <patternFill>
                  <bgColor theme="2" tint="-9.9948118533890809E-2"/>
                </patternFill>
              </fill>
            </x14:dxf>
          </x14:cfRule>
          <xm:sqref>AX99:BJ99 AX101:BJ101</xm:sqref>
        </x14:conditionalFormatting>
        <x14:conditionalFormatting xmlns:xm="http://schemas.microsoft.com/office/excel/2006/main">
          <x14:cfRule type="containsText" priority="1800" operator="containsText" id="{4B297A9B-12F2-478F-916B-C4E722DCF0B3}">
            <xm:f>NOT(ISERROR(SEARCH(#REF!,AH117)))</xm:f>
            <xm:f>#REF!</xm:f>
            <x14:dxf>
              <fill>
                <patternFill>
                  <bgColor theme="2" tint="-9.9948118533890809E-2"/>
                </patternFill>
              </fill>
            </x14:dxf>
          </x14:cfRule>
          <xm:sqref>AH117:AI117</xm:sqref>
        </x14:conditionalFormatting>
        <x14:conditionalFormatting xmlns:xm="http://schemas.microsoft.com/office/excel/2006/main">
          <x14:cfRule type="containsText" priority="1760" operator="containsText" id="{2C7D4CD3-0EC8-4D7F-B275-19DA59976A1D}">
            <xm:f>NOT(ISERROR(SEARCH(#REF!,AH118)))</xm:f>
            <xm:f>#REF!</xm:f>
            <x14:dxf>
              <fill>
                <patternFill>
                  <bgColor theme="2" tint="-9.9948118533890809E-2"/>
                </patternFill>
              </fill>
            </x14:dxf>
          </x14:cfRule>
          <xm:sqref>AH118:AI118</xm:sqref>
        </x14:conditionalFormatting>
        <x14:conditionalFormatting xmlns:xm="http://schemas.microsoft.com/office/excel/2006/main">
          <x14:cfRule type="containsText" priority="1720" operator="containsText" id="{9D9CAE7F-674C-445A-9B32-A89601B4D889}">
            <xm:f>NOT(ISERROR(SEARCH(#REF!,AH119)))</xm:f>
            <xm:f>#REF!</xm:f>
            <x14:dxf>
              <fill>
                <patternFill>
                  <bgColor theme="2" tint="-9.9948118533890809E-2"/>
                </patternFill>
              </fill>
            </x14:dxf>
          </x14:cfRule>
          <xm:sqref>AH119:AI119</xm:sqref>
        </x14:conditionalFormatting>
        <x14:conditionalFormatting xmlns:xm="http://schemas.microsoft.com/office/excel/2006/main">
          <x14:cfRule type="containsText" priority="1680" operator="containsText" id="{B263101D-B7B6-405A-A9B1-ACCA50956629}">
            <xm:f>NOT(ISERROR(SEARCH(#REF!,AH120)))</xm:f>
            <xm:f>#REF!</xm:f>
            <x14:dxf>
              <fill>
                <patternFill>
                  <bgColor theme="2" tint="-9.9948118533890809E-2"/>
                </patternFill>
              </fill>
            </x14:dxf>
          </x14:cfRule>
          <xm:sqref>AH120:AI120</xm:sqref>
        </x14:conditionalFormatting>
        <x14:conditionalFormatting xmlns:xm="http://schemas.microsoft.com/office/excel/2006/main">
          <x14:cfRule type="containsText" priority="1499" operator="containsText" id="{FB8E7DFC-E1DF-476C-94D4-4067737DD121}">
            <xm:f>NOT(ISERROR(SEARCH(#REF!,AH103)))</xm:f>
            <xm:f>#REF!</xm:f>
            <x14:dxf>
              <fill>
                <patternFill>
                  <bgColor theme="2" tint="-9.9948118533890809E-2"/>
                </patternFill>
              </fill>
            </x14:dxf>
          </x14:cfRule>
          <xm:sqref>AH103:AI104</xm:sqref>
        </x14:conditionalFormatting>
        <x14:conditionalFormatting xmlns:xm="http://schemas.microsoft.com/office/excel/2006/main">
          <x14:cfRule type="containsText" priority="1469" operator="containsText" id="{EFD4BA1F-84DF-4D86-A03F-F203DBEE7EB5}">
            <xm:f>NOT(ISERROR(SEARCH(#REF!,AX103)))</xm:f>
            <xm:f>#REF!</xm:f>
            <x14:dxf>
              <fill>
                <patternFill>
                  <bgColor theme="2" tint="-9.9948118533890809E-2"/>
                </patternFill>
              </fill>
            </x14:dxf>
          </x14:cfRule>
          <xm:sqref>AX103:BJ103</xm:sqref>
        </x14:conditionalFormatting>
        <x14:conditionalFormatting xmlns:xm="http://schemas.microsoft.com/office/excel/2006/main">
          <x14:cfRule type="containsText" priority="1459" operator="containsText" id="{1AFFE163-F5A4-455C-A24A-2032A7590E83}">
            <xm:f>NOT(ISERROR(SEARCH(#REF!,AH105)))</xm:f>
            <xm:f>#REF!</xm:f>
            <x14:dxf>
              <fill>
                <patternFill>
                  <bgColor theme="2" tint="-9.9948118533890809E-2"/>
                </patternFill>
              </fill>
            </x14:dxf>
          </x14:cfRule>
          <xm:sqref>AH105:AI105</xm:sqref>
        </x14:conditionalFormatting>
        <x14:conditionalFormatting xmlns:xm="http://schemas.microsoft.com/office/excel/2006/main">
          <x14:cfRule type="containsText" priority="1429" operator="containsText" id="{88B78495-8C51-46B4-AC7C-445B2199F094}">
            <xm:f>NOT(ISERROR(SEARCH(#REF!,AX105)))</xm:f>
            <xm:f>#REF!</xm:f>
            <x14:dxf>
              <fill>
                <patternFill>
                  <bgColor theme="2" tint="-9.9948118533890809E-2"/>
                </patternFill>
              </fill>
            </x14:dxf>
          </x14:cfRule>
          <xm:sqref>AX105:BJ105</xm:sqref>
        </x14:conditionalFormatting>
        <x14:conditionalFormatting xmlns:xm="http://schemas.microsoft.com/office/excel/2006/main">
          <x14:cfRule type="containsText" priority="1419" operator="containsText" id="{1A652A4E-5B4F-4475-B171-80E3953C4012}">
            <xm:f>NOT(ISERROR(SEARCH(#REF!,AH106)))</xm:f>
            <xm:f>#REF!</xm:f>
            <x14:dxf>
              <fill>
                <patternFill>
                  <bgColor theme="2" tint="-9.9948118533890809E-2"/>
                </patternFill>
              </fill>
            </x14:dxf>
          </x14:cfRule>
          <xm:sqref>AH106:AI107</xm:sqref>
        </x14:conditionalFormatting>
        <x14:conditionalFormatting xmlns:xm="http://schemas.microsoft.com/office/excel/2006/main">
          <x14:cfRule type="containsText" priority="1389" operator="containsText" id="{8AF93624-F6DB-42E7-89B7-DDA695722B57}">
            <xm:f>NOT(ISERROR(SEARCH(#REF!,AX107)))</xm:f>
            <xm:f>#REF!</xm:f>
            <x14:dxf>
              <fill>
                <patternFill>
                  <bgColor theme="2" tint="-9.9948118533890809E-2"/>
                </patternFill>
              </fill>
            </x14:dxf>
          </x14:cfRule>
          <xm:sqref>AX107:BJ107</xm:sqref>
        </x14:conditionalFormatting>
        <x14:conditionalFormatting xmlns:xm="http://schemas.microsoft.com/office/excel/2006/main">
          <x14:cfRule type="containsText" priority="1379" operator="containsText" id="{9B4BA901-1258-44CE-AE77-BC380374D4FB}">
            <xm:f>NOT(ISERROR(SEARCH(#REF!,AH108)))</xm:f>
            <xm:f>#REF!</xm:f>
            <x14:dxf>
              <fill>
                <patternFill>
                  <bgColor theme="2" tint="-9.9948118533890809E-2"/>
                </patternFill>
              </fill>
            </x14:dxf>
          </x14:cfRule>
          <xm:sqref>AH108:AI111</xm:sqref>
        </x14:conditionalFormatting>
        <x14:conditionalFormatting xmlns:xm="http://schemas.microsoft.com/office/excel/2006/main">
          <x14:cfRule type="containsText" priority="1349" operator="containsText" id="{2BE6B550-9189-4F80-A6BA-8DADC8C82109}">
            <xm:f>NOT(ISERROR(SEARCH(#REF!,AX109)))</xm:f>
            <xm:f>#REF!</xm:f>
            <x14:dxf>
              <fill>
                <patternFill>
                  <bgColor theme="2" tint="-9.9948118533890809E-2"/>
                </patternFill>
              </fill>
            </x14:dxf>
          </x14:cfRule>
          <xm:sqref>AX109:BJ109 AX111:BJ111</xm:sqref>
        </x14:conditionalFormatting>
        <x14:conditionalFormatting xmlns:xm="http://schemas.microsoft.com/office/excel/2006/main">
          <x14:cfRule type="containsText" priority="1339" operator="containsText" id="{51393759-1F90-4F26-B199-C3DAE7F9C690}">
            <xm:f>NOT(ISERROR(SEARCH(#REF!,AH112)))</xm:f>
            <xm:f>#REF!</xm:f>
            <x14:dxf>
              <fill>
                <patternFill>
                  <bgColor theme="2" tint="-9.9948118533890809E-2"/>
                </patternFill>
              </fill>
            </x14:dxf>
          </x14:cfRule>
          <xm:sqref>AH112:AI113</xm:sqref>
        </x14:conditionalFormatting>
        <x14:conditionalFormatting xmlns:xm="http://schemas.microsoft.com/office/excel/2006/main">
          <x14:cfRule type="containsText" priority="1309" operator="containsText" id="{5946C5DC-2207-4360-B79E-222A27B91FFD}">
            <xm:f>NOT(ISERROR(SEARCH(#REF!,AX113)))</xm:f>
            <xm:f>#REF!</xm:f>
            <x14:dxf>
              <fill>
                <patternFill>
                  <bgColor theme="2" tint="-9.9948118533890809E-2"/>
                </patternFill>
              </fill>
            </x14:dxf>
          </x14:cfRule>
          <xm:sqref>AX113:BJ113</xm:sqref>
        </x14:conditionalFormatting>
        <x14:conditionalFormatting xmlns:xm="http://schemas.microsoft.com/office/excel/2006/main">
          <x14:cfRule type="containsText" priority="1299" operator="containsText" id="{8DAB7774-3E14-470C-A56D-8D1F0A9611CD}">
            <xm:f>NOT(ISERROR(SEARCH(#REF!,AH114)))</xm:f>
            <xm:f>#REF!</xm:f>
            <x14:dxf>
              <fill>
                <patternFill>
                  <bgColor theme="2" tint="-9.9948118533890809E-2"/>
                </patternFill>
              </fill>
            </x14:dxf>
          </x14:cfRule>
          <xm:sqref>AH114:AI114</xm:sqref>
        </x14:conditionalFormatting>
        <x14:conditionalFormatting xmlns:xm="http://schemas.microsoft.com/office/excel/2006/main">
          <x14:cfRule type="containsText" priority="1130" operator="containsText" id="{885CA262-E563-4B1D-9CA6-4DA3A060D553}">
            <xm:f>NOT(ISERROR(SEARCH(#REF!,M183)))</xm:f>
            <xm:f>#REF!</xm:f>
            <x14:dxf>
              <fill>
                <patternFill>
                  <bgColor rgb="FF6699FF"/>
                </patternFill>
              </fill>
            </x14:dxf>
          </x14:cfRule>
          <x14:cfRule type="beginsWith" priority="1132" operator="beginsWith" id="{A2C1681C-6DE2-4BE5-80B8-22B093BB212B}">
            <xm:f>LEFT(M183,LEN(#REF!))=#REF!</xm:f>
            <xm:f>#REF!</xm:f>
            <x14:dxf>
              <fill>
                <patternFill>
                  <bgColor rgb="FFFF99CC"/>
                </patternFill>
              </fill>
            </x14:dxf>
          </x14:cfRule>
          <x14:cfRule type="containsText" priority="1133" operator="containsText" id="{CB816C8B-D2D4-43B3-8C09-846D798242D6}">
            <xm:f>NOT(ISERROR(SEARCH(#REF!,M183)))</xm:f>
            <xm:f>#REF!</xm:f>
            <x14:dxf>
              <fill>
                <patternFill>
                  <bgColor rgb="FF00CC66"/>
                </patternFill>
              </fill>
            </x14:dxf>
          </x14:cfRule>
          <x14:cfRule type="containsText" priority="1134" operator="containsText" id="{847C9C77-CC29-4F89-BF6A-4288BE244110}">
            <xm:f>NOT(ISERROR(SEARCH(#REF!,M183)))</xm:f>
            <xm:f>#REF!</xm:f>
            <x14:dxf>
              <fill>
                <patternFill>
                  <bgColor rgb="FF66CCFF"/>
                </patternFill>
              </fill>
            </x14:dxf>
          </x14:cfRule>
          <x14:cfRule type="containsText" priority="1135" operator="containsText" id="{9D2736DC-F7E4-4085-B13E-1FFDE7E4CD92}">
            <xm:f>NOT(ISERROR(SEARCH(#REF!,M183)))</xm:f>
            <xm:f>#REF!</xm:f>
            <x14:dxf>
              <fill>
                <patternFill>
                  <bgColor rgb="FFFF99FF"/>
                </patternFill>
              </fill>
            </x14:dxf>
          </x14:cfRule>
          <x14:cfRule type="containsText" priority="1136" operator="containsText" id="{F8F2C1BA-E701-476A-A508-09F2002EB1E8}">
            <xm:f>NOT(ISERROR(SEARCH(#REF!,M183)))</xm:f>
            <xm:f>#REF!</xm:f>
            <x14:dxf>
              <fill>
                <patternFill>
                  <bgColor rgb="FF3366FF"/>
                </patternFill>
              </fill>
            </x14:dxf>
          </x14:cfRule>
          <x14:cfRule type="containsText" priority="1137" operator="containsText" id="{EB05A675-E632-407C-87E4-EC47DC73A530}">
            <xm:f>NOT(ISERROR(SEARCH(#REF!,M183)))</xm:f>
            <xm:f>#REF!</xm:f>
            <x14:dxf>
              <fill>
                <patternFill>
                  <bgColor rgb="FFFF9966"/>
                </patternFill>
              </fill>
            </x14:dxf>
          </x14:cfRule>
          <x14:cfRule type="containsText" priority="1138" operator="containsText" id="{41C5AD3E-0CDA-4376-BF87-B9BBAA511842}">
            <xm:f>NOT(ISERROR(SEARCH(#REF!,M183)))</xm:f>
            <xm:f>#REF!</xm:f>
            <x14:dxf>
              <fill>
                <patternFill>
                  <bgColor rgb="FFFFFF00"/>
                </patternFill>
              </fill>
            </x14:dxf>
          </x14:cfRule>
          <x14:cfRule type="containsText" priority="1139" operator="containsText" id="{C6B3F237-80BE-4D13-B84A-7D8DDF54165D}">
            <xm:f>NOT(ISERROR(SEARCH(#REF!,M183)))</xm:f>
            <xm:f>#REF!</xm:f>
            <x14:dxf>
              <fill>
                <patternFill>
                  <bgColor rgb="FF00CC99"/>
                </patternFill>
              </fill>
            </x14:dxf>
          </x14:cfRule>
          <x14:cfRule type="containsText" priority="1140" operator="containsText" id="{438D4DBF-16E0-4892-95D1-0F832B419AFF}">
            <xm:f>NOT(ISERROR(SEARCH(#REF!,M183)))</xm:f>
            <xm:f>#REF!</xm:f>
            <x14:dxf>
              <fill>
                <patternFill>
                  <bgColor theme="2" tint="-0.24994659260841701"/>
                </patternFill>
              </fill>
            </x14:dxf>
          </x14:cfRule>
          <x14:cfRule type="containsText" priority="1141" operator="containsText" id="{84404797-B23B-4648-99F9-A94A752E04D9}">
            <xm:f>NOT(ISERROR(SEARCH(#REF!,M183)))</xm:f>
            <xm:f>#REF!</xm:f>
            <x14:dxf>
              <fill>
                <patternFill>
                  <bgColor rgb="FFCC99FF"/>
                </patternFill>
              </fill>
            </x14:dxf>
          </x14:cfRule>
          <x14:cfRule type="containsText" priority="1142" operator="containsText" id="{4B88B758-8E11-47E1-BF7C-8BC563C27EE1}">
            <xm:f>NOT(ISERROR(SEARCH(#REF!,M183)))</xm:f>
            <xm:f>#REF!</xm:f>
            <x14:dxf>
              <fill>
                <patternFill>
                  <bgColor rgb="FFFFC000"/>
                </patternFill>
              </fill>
            </x14:dxf>
          </x14:cfRule>
          <x14:cfRule type="containsText" priority="1143" operator="containsText" id="{B7A405EB-B644-497A-B528-BFFA4747C965}">
            <xm:f>NOT(ISERROR(SEARCH(#REF!,M183)))</xm:f>
            <xm:f>#REF!</xm:f>
            <x14:dxf>
              <fill>
                <patternFill>
                  <bgColor rgb="FF66CCFF"/>
                </patternFill>
              </fill>
            </x14:dxf>
          </x14:cfRule>
          <x14:cfRule type="containsText" priority="1144" operator="containsText" id="{CE036807-595F-45FE-918C-3B29612A4DF9}">
            <xm:f>NOT(ISERROR(SEARCH(#REF!,M183)))</xm:f>
            <xm:f>#REF!</xm:f>
            <x14:dxf>
              <fill>
                <patternFill>
                  <bgColor rgb="FFFF3399"/>
                </patternFill>
              </fill>
            </x14:dxf>
          </x14:cfRule>
          <x14:cfRule type="containsText" priority="1145" operator="containsText" id="{7276EF06-BA94-43C1-AA5C-3148B4B37865}">
            <xm:f>NOT(ISERROR(SEARCH(#REF!,M183)))</xm:f>
            <xm:f>#REF!</xm:f>
            <x14:dxf>
              <fill>
                <patternFill>
                  <bgColor rgb="FFFFCCFF"/>
                </patternFill>
              </fill>
            </x14:dxf>
          </x14:cfRule>
          <x14:cfRule type="containsText" priority="1146" operator="containsText" id="{4999EC14-D3BD-480E-88CA-9B65BC44CB4E}">
            <xm:f>NOT(ISERROR(SEARCH(#REF!,M183)))</xm:f>
            <xm:f>#REF!</xm:f>
            <x14:dxf>
              <fill>
                <patternFill>
                  <bgColor rgb="FF66FFFF"/>
                </patternFill>
              </fill>
            </x14:dxf>
          </x14:cfRule>
          <xm:sqref>M183 M194</xm:sqref>
        </x14:conditionalFormatting>
        <x14:conditionalFormatting xmlns:xm="http://schemas.microsoft.com/office/excel/2006/main">
          <x14:cfRule type="containsText" priority="1131" operator="containsText" id="{26AF22DC-B883-40BC-A602-67F52B73F291}">
            <xm:f>NOT(ISERROR(SEARCH(#REF!,M183)))</xm:f>
            <xm:f>#REF!</xm:f>
            <x14:dxf>
              <fill>
                <patternFill>
                  <bgColor rgb="FF66FFCC"/>
                </patternFill>
              </fill>
            </x14:dxf>
          </x14:cfRule>
          <xm:sqref>M183 M194</xm:sqref>
        </x14:conditionalFormatting>
        <x14:conditionalFormatting xmlns:xm="http://schemas.microsoft.com/office/excel/2006/main">
          <x14:cfRule type="containsText" priority="588" operator="containsText" id="{0E942C82-98AF-4AA2-B888-18A2188F036E}">
            <xm:f>NOT(ISERROR(SEARCH(#REF!,AX139)))</xm:f>
            <xm:f>#REF!</xm:f>
            <x14:dxf>
              <fill>
                <patternFill>
                  <bgColor theme="2" tint="-9.9948118533890809E-2"/>
                </patternFill>
              </fill>
            </x14:dxf>
          </x14:cfRule>
          <xm:sqref>AX158 AX139:BJ157 AZ158:BJ158 AX159:BJ166</xm:sqref>
        </x14:conditionalFormatting>
        <x14:conditionalFormatting xmlns:xm="http://schemas.microsoft.com/office/excel/2006/main">
          <x14:cfRule type="containsText" priority="576" operator="containsText" id="{F43E3CF5-87A4-4495-A0AD-6C98C1195ADA}">
            <xm:f>NOT(ISERROR(SEARCH(#REF!,L139)))</xm:f>
            <xm:f>#REF!</xm:f>
            <x14:dxf>
              <fill>
                <patternFill>
                  <bgColor theme="5" tint="0.79998168889431442"/>
                </patternFill>
              </fill>
            </x14:dxf>
          </x14:cfRule>
          <x14:cfRule type="containsText" priority="577" operator="containsText" id="{D04055A7-4116-429B-8629-FF6D48D226F0}">
            <xm:f>NOT(ISERROR(SEARCH(#REF!,L139)))</xm:f>
            <xm:f>#REF!</xm:f>
            <x14:dxf>
              <fill>
                <patternFill>
                  <bgColor theme="8" tint="0.59996337778862885"/>
                </patternFill>
              </fill>
            </x14:dxf>
          </x14:cfRule>
          <x14:cfRule type="containsText" priority="578" operator="containsText" id="{DCCB6FB5-E4FC-41CA-9BC5-AF1DEC5496B8}">
            <xm:f>NOT(ISERROR(SEARCH(#REF!,L139)))</xm:f>
            <xm:f>#REF!</xm:f>
            <x14:dxf>
              <fill>
                <patternFill>
                  <bgColor rgb="FFFFFFCC"/>
                </patternFill>
              </fill>
            </x14:dxf>
          </x14:cfRule>
          <xm:sqref>L139</xm:sqref>
        </x14:conditionalFormatting>
        <x14:conditionalFormatting xmlns:xm="http://schemas.microsoft.com/office/excel/2006/main">
          <x14:cfRule type="containsText" priority="531" operator="containsText" id="{89A23A2E-90E1-4AAD-8A00-51CB202E0712}">
            <xm:f>NOT(ISERROR(SEARCH(#REF!,M173)))</xm:f>
            <xm:f>#REF!</xm:f>
            <x14:dxf>
              <fill>
                <patternFill>
                  <bgColor rgb="FF6699FF"/>
                </patternFill>
              </fill>
            </x14:dxf>
          </x14:cfRule>
          <x14:cfRule type="beginsWith" priority="533" operator="beginsWith" id="{0D8EB209-C1F9-4A09-A5B0-B0108A370B51}">
            <xm:f>LEFT(M173,LEN(#REF!))=#REF!</xm:f>
            <xm:f>#REF!</xm:f>
            <x14:dxf>
              <fill>
                <patternFill>
                  <bgColor rgb="FFFF99CC"/>
                </patternFill>
              </fill>
            </x14:dxf>
          </x14:cfRule>
          <x14:cfRule type="containsText" priority="534" operator="containsText" id="{782A8B4F-653D-455C-88B0-5CAE7A94864F}">
            <xm:f>NOT(ISERROR(SEARCH(#REF!,M173)))</xm:f>
            <xm:f>#REF!</xm:f>
            <x14:dxf>
              <fill>
                <patternFill>
                  <bgColor rgb="FF00CC66"/>
                </patternFill>
              </fill>
            </x14:dxf>
          </x14:cfRule>
          <x14:cfRule type="containsText" priority="535" operator="containsText" id="{EE9B99E3-8E34-4C14-9AFB-4E8EE1A2CD3E}">
            <xm:f>NOT(ISERROR(SEARCH(#REF!,M173)))</xm:f>
            <xm:f>#REF!</xm:f>
            <x14:dxf>
              <fill>
                <patternFill>
                  <bgColor rgb="FF66CCFF"/>
                </patternFill>
              </fill>
            </x14:dxf>
          </x14:cfRule>
          <x14:cfRule type="containsText" priority="536" operator="containsText" id="{F8014DE2-AC0C-45F7-9017-9717C5D87768}">
            <xm:f>NOT(ISERROR(SEARCH(#REF!,M173)))</xm:f>
            <xm:f>#REF!</xm:f>
            <x14:dxf>
              <fill>
                <patternFill>
                  <bgColor rgb="FFFF99FF"/>
                </patternFill>
              </fill>
            </x14:dxf>
          </x14:cfRule>
          <x14:cfRule type="containsText" priority="537" operator="containsText" id="{27A41601-BC61-494B-8F8D-DB7B853B8A5C}">
            <xm:f>NOT(ISERROR(SEARCH(#REF!,M173)))</xm:f>
            <xm:f>#REF!</xm:f>
            <x14:dxf>
              <fill>
                <patternFill>
                  <bgColor rgb="FF3366FF"/>
                </patternFill>
              </fill>
            </x14:dxf>
          </x14:cfRule>
          <x14:cfRule type="containsText" priority="538" operator="containsText" id="{046BA12E-D25D-48F8-9D33-0150FF5490B2}">
            <xm:f>NOT(ISERROR(SEARCH(#REF!,M173)))</xm:f>
            <xm:f>#REF!</xm:f>
            <x14:dxf>
              <fill>
                <patternFill>
                  <bgColor rgb="FFFF9966"/>
                </patternFill>
              </fill>
            </x14:dxf>
          </x14:cfRule>
          <x14:cfRule type="containsText" priority="539" operator="containsText" id="{989056B8-734A-4C77-AABE-A5708C536A7A}">
            <xm:f>NOT(ISERROR(SEARCH(#REF!,M173)))</xm:f>
            <xm:f>#REF!</xm:f>
            <x14:dxf>
              <fill>
                <patternFill>
                  <bgColor rgb="FFFFFF00"/>
                </patternFill>
              </fill>
            </x14:dxf>
          </x14:cfRule>
          <x14:cfRule type="containsText" priority="540" operator="containsText" id="{88856AB0-04F1-4A10-AB5E-723224D493C5}">
            <xm:f>NOT(ISERROR(SEARCH(#REF!,M173)))</xm:f>
            <xm:f>#REF!</xm:f>
            <x14:dxf>
              <fill>
                <patternFill>
                  <bgColor rgb="FF00CC99"/>
                </patternFill>
              </fill>
            </x14:dxf>
          </x14:cfRule>
          <x14:cfRule type="containsText" priority="541" operator="containsText" id="{9FFC82FE-2569-4749-88DF-E2983834A0D2}">
            <xm:f>NOT(ISERROR(SEARCH(#REF!,M173)))</xm:f>
            <xm:f>#REF!</xm:f>
            <x14:dxf>
              <fill>
                <patternFill>
                  <bgColor theme="2" tint="-0.24994659260841701"/>
                </patternFill>
              </fill>
            </x14:dxf>
          </x14:cfRule>
          <x14:cfRule type="containsText" priority="542" operator="containsText" id="{ACD19518-241C-4684-B58E-0410B376C5F1}">
            <xm:f>NOT(ISERROR(SEARCH(#REF!,M173)))</xm:f>
            <xm:f>#REF!</xm:f>
            <x14:dxf>
              <fill>
                <patternFill>
                  <bgColor rgb="FFCC99FF"/>
                </patternFill>
              </fill>
            </x14:dxf>
          </x14:cfRule>
          <x14:cfRule type="containsText" priority="543" operator="containsText" id="{C510DD78-43EF-4B4A-BE49-8033E9D2C59E}">
            <xm:f>NOT(ISERROR(SEARCH(#REF!,M173)))</xm:f>
            <xm:f>#REF!</xm:f>
            <x14:dxf>
              <fill>
                <patternFill>
                  <bgColor rgb="FFFFC000"/>
                </patternFill>
              </fill>
            </x14:dxf>
          </x14:cfRule>
          <x14:cfRule type="containsText" priority="544" operator="containsText" id="{462ABBC5-A47A-4922-BCC1-3B158DF2C74B}">
            <xm:f>NOT(ISERROR(SEARCH(#REF!,M173)))</xm:f>
            <xm:f>#REF!</xm:f>
            <x14:dxf>
              <fill>
                <patternFill>
                  <bgColor rgb="FF66CCFF"/>
                </patternFill>
              </fill>
            </x14:dxf>
          </x14:cfRule>
          <x14:cfRule type="containsText" priority="545" operator="containsText" id="{5EC2A217-C230-4EDE-93A4-362D464BC097}">
            <xm:f>NOT(ISERROR(SEARCH(#REF!,M173)))</xm:f>
            <xm:f>#REF!</xm:f>
            <x14:dxf>
              <fill>
                <patternFill>
                  <bgColor rgb="FFFF3399"/>
                </patternFill>
              </fill>
            </x14:dxf>
          </x14:cfRule>
          <x14:cfRule type="containsText" priority="546" operator="containsText" id="{671FA145-D985-476E-9BFD-CDCA779B0641}">
            <xm:f>NOT(ISERROR(SEARCH(#REF!,M173)))</xm:f>
            <xm:f>#REF!</xm:f>
            <x14:dxf>
              <fill>
                <patternFill>
                  <bgColor rgb="FFFFCCFF"/>
                </patternFill>
              </fill>
            </x14:dxf>
          </x14:cfRule>
          <x14:cfRule type="containsText" priority="547" operator="containsText" id="{1EBB0F91-160D-4E5B-BE04-E81D42B83CDB}">
            <xm:f>NOT(ISERROR(SEARCH(#REF!,M173)))</xm:f>
            <xm:f>#REF!</xm:f>
            <x14:dxf>
              <fill>
                <patternFill>
                  <bgColor rgb="FF66FFFF"/>
                </patternFill>
              </fill>
            </x14:dxf>
          </x14:cfRule>
          <xm:sqref>M173 M175</xm:sqref>
        </x14:conditionalFormatting>
        <x14:conditionalFormatting xmlns:xm="http://schemas.microsoft.com/office/excel/2006/main">
          <x14:cfRule type="containsText" priority="532" operator="containsText" id="{2BF7F12A-AC7C-475F-ACB5-A3E9312D4D49}">
            <xm:f>NOT(ISERROR(SEARCH(#REF!,M173)))</xm:f>
            <xm:f>#REF!</xm:f>
            <x14:dxf>
              <fill>
                <patternFill>
                  <bgColor rgb="FF66FFCC"/>
                </patternFill>
              </fill>
            </x14:dxf>
          </x14:cfRule>
          <xm:sqref>M173 M175</xm:sqref>
        </x14:conditionalFormatting>
        <x14:conditionalFormatting xmlns:xm="http://schemas.microsoft.com/office/excel/2006/main">
          <x14:cfRule type="containsText" priority="520" operator="containsText" id="{C7754E3D-15CE-4394-9A6B-753E5EE6C2FD}">
            <xm:f>NOT(ISERROR(SEARCH(#REF!,AX91)))</xm:f>
            <xm:f>#REF!</xm:f>
            <x14:dxf>
              <fill>
                <patternFill>
                  <bgColor theme="2" tint="-9.9948118533890809E-2"/>
                </patternFill>
              </fill>
            </x14:dxf>
          </x14:cfRule>
          <xm:sqref>AX91:BJ91</xm:sqref>
        </x14:conditionalFormatting>
        <x14:conditionalFormatting xmlns:xm="http://schemas.microsoft.com/office/excel/2006/main">
          <x14:cfRule type="containsText" priority="510" operator="containsText" id="{2832F101-4746-47AE-86EF-DBB87407734E}">
            <xm:f>NOT(ISERROR(SEARCH(#REF!,AH124)))</xm:f>
            <xm:f>#REF!</xm:f>
            <x14:dxf>
              <fill>
                <patternFill>
                  <bgColor theme="2" tint="-9.9948118533890809E-2"/>
                </patternFill>
              </fill>
            </x14:dxf>
          </x14:cfRule>
          <xm:sqref>AH124:AI133</xm:sqref>
        </x14:conditionalFormatting>
        <x14:conditionalFormatting xmlns:xm="http://schemas.microsoft.com/office/excel/2006/main">
          <x14:cfRule type="containsText" priority="500" operator="containsText" id="{E32DCBA1-ABA1-4170-A0D3-0F5BC2A4BEE2}">
            <xm:f>NOT(ISERROR(SEARCH(#REF!,AH139)))</xm:f>
            <xm:f>#REF!</xm:f>
            <x14:dxf>
              <fill>
                <patternFill>
                  <bgColor theme="2" tint="-9.9948118533890809E-2"/>
                </patternFill>
              </fill>
            </x14:dxf>
          </x14:cfRule>
          <xm:sqref>AH159:AI166 AH157:AH158 AH139:AI156</xm:sqref>
        </x14:conditionalFormatting>
        <x14:conditionalFormatting xmlns:xm="http://schemas.microsoft.com/office/excel/2006/main">
          <x14:cfRule type="containsText" priority="464" operator="containsText" id="{12033A65-40CD-47DC-B1B4-225B71332E9C}">
            <xm:f>NOT(ISERROR(SEARCH(#REF!,M166)))</xm:f>
            <xm:f>#REF!</xm:f>
            <x14:dxf>
              <fill>
                <patternFill>
                  <bgColor rgb="FF6699FF"/>
                </patternFill>
              </fill>
            </x14:dxf>
          </x14:cfRule>
          <x14:cfRule type="beginsWith" priority="466" operator="beginsWith" id="{76D3CB28-D5BE-49E0-BF03-F1D2C71C289D}">
            <xm:f>LEFT(M166,LEN(#REF!))=#REF!</xm:f>
            <xm:f>#REF!</xm:f>
            <x14:dxf>
              <fill>
                <patternFill>
                  <bgColor rgb="FFFF99CC"/>
                </patternFill>
              </fill>
            </x14:dxf>
          </x14:cfRule>
          <x14:cfRule type="containsText" priority="467" operator="containsText" id="{226E9E86-0A23-43C5-A41D-420E938A8141}">
            <xm:f>NOT(ISERROR(SEARCH(#REF!,M166)))</xm:f>
            <xm:f>#REF!</xm:f>
            <x14:dxf>
              <fill>
                <patternFill>
                  <bgColor rgb="FF00CC66"/>
                </patternFill>
              </fill>
            </x14:dxf>
          </x14:cfRule>
          <x14:cfRule type="containsText" priority="468" operator="containsText" id="{CB3F683B-2CFB-4DEE-8D02-CDB8A2134E29}">
            <xm:f>NOT(ISERROR(SEARCH(#REF!,M166)))</xm:f>
            <xm:f>#REF!</xm:f>
            <x14:dxf>
              <fill>
                <patternFill>
                  <bgColor rgb="FF66CCFF"/>
                </patternFill>
              </fill>
            </x14:dxf>
          </x14:cfRule>
          <x14:cfRule type="containsText" priority="469" operator="containsText" id="{E7A4C9C1-D5D6-40E7-856B-6D30A67C699A}">
            <xm:f>NOT(ISERROR(SEARCH(#REF!,M166)))</xm:f>
            <xm:f>#REF!</xm:f>
            <x14:dxf>
              <fill>
                <patternFill>
                  <bgColor rgb="FFFF99FF"/>
                </patternFill>
              </fill>
            </x14:dxf>
          </x14:cfRule>
          <x14:cfRule type="containsText" priority="470" operator="containsText" id="{0F3B8B4F-F63E-4B68-9E16-E4F99E3948B5}">
            <xm:f>NOT(ISERROR(SEARCH(#REF!,M166)))</xm:f>
            <xm:f>#REF!</xm:f>
            <x14:dxf>
              <fill>
                <patternFill>
                  <bgColor rgb="FF3366FF"/>
                </patternFill>
              </fill>
            </x14:dxf>
          </x14:cfRule>
          <x14:cfRule type="containsText" priority="471" operator="containsText" id="{D1A014D5-FBBF-4179-9C63-28E430ABF95E}">
            <xm:f>NOT(ISERROR(SEARCH(#REF!,M166)))</xm:f>
            <xm:f>#REF!</xm:f>
            <x14:dxf>
              <fill>
                <patternFill>
                  <bgColor rgb="FFFF9966"/>
                </patternFill>
              </fill>
            </x14:dxf>
          </x14:cfRule>
          <x14:cfRule type="containsText" priority="472" operator="containsText" id="{C08716DD-4610-4374-991E-59026F3D9950}">
            <xm:f>NOT(ISERROR(SEARCH(#REF!,M166)))</xm:f>
            <xm:f>#REF!</xm:f>
            <x14:dxf>
              <fill>
                <patternFill>
                  <bgColor rgb="FFFFFF00"/>
                </patternFill>
              </fill>
            </x14:dxf>
          </x14:cfRule>
          <x14:cfRule type="containsText" priority="473" operator="containsText" id="{1BE83A22-605F-4D06-A69F-9DB464260247}">
            <xm:f>NOT(ISERROR(SEARCH(#REF!,M166)))</xm:f>
            <xm:f>#REF!</xm:f>
            <x14:dxf>
              <fill>
                <patternFill>
                  <bgColor rgb="FF00CC99"/>
                </patternFill>
              </fill>
            </x14:dxf>
          </x14:cfRule>
          <x14:cfRule type="containsText" priority="474" operator="containsText" id="{43B167F1-38E7-40AE-8C72-68BB0238BF3C}">
            <xm:f>NOT(ISERROR(SEARCH(#REF!,M166)))</xm:f>
            <xm:f>#REF!</xm:f>
            <x14:dxf>
              <fill>
                <patternFill>
                  <bgColor theme="2" tint="-0.24994659260841701"/>
                </patternFill>
              </fill>
            </x14:dxf>
          </x14:cfRule>
          <x14:cfRule type="containsText" priority="475" operator="containsText" id="{735BA8CE-859E-447D-A7EF-3F54149DB89D}">
            <xm:f>NOT(ISERROR(SEARCH(#REF!,M166)))</xm:f>
            <xm:f>#REF!</xm:f>
            <x14:dxf>
              <fill>
                <patternFill>
                  <bgColor rgb="FFCC99FF"/>
                </patternFill>
              </fill>
            </x14:dxf>
          </x14:cfRule>
          <x14:cfRule type="containsText" priority="476" operator="containsText" id="{127C8DF8-0276-4A7A-8C9F-DB723048CB0F}">
            <xm:f>NOT(ISERROR(SEARCH(#REF!,M166)))</xm:f>
            <xm:f>#REF!</xm:f>
            <x14:dxf>
              <fill>
                <patternFill>
                  <bgColor rgb="FFFFC000"/>
                </patternFill>
              </fill>
            </x14:dxf>
          </x14:cfRule>
          <x14:cfRule type="containsText" priority="477" operator="containsText" id="{879B4A4E-BC30-4B59-9BCD-4D2E7BC30D21}">
            <xm:f>NOT(ISERROR(SEARCH(#REF!,M166)))</xm:f>
            <xm:f>#REF!</xm:f>
            <x14:dxf>
              <fill>
                <patternFill>
                  <bgColor rgb="FF66CCFF"/>
                </patternFill>
              </fill>
            </x14:dxf>
          </x14:cfRule>
          <x14:cfRule type="containsText" priority="478" operator="containsText" id="{DB764978-DD54-483E-9557-9B5065571B3B}">
            <xm:f>NOT(ISERROR(SEARCH(#REF!,M166)))</xm:f>
            <xm:f>#REF!</xm:f>
            <x14:dxf>
              <fill>
                <patternFill>
                  <bgColor rgb="FFFF3399"/>
                </patternFill>
              </fill>
            </x14:dxf>
          </x14:cfRule>
          <x14:cfRule type="containsText" priority="479" operator="containsText" id="{1EBCE450-ABDD-4F6E-B5EC-F9F263BB94EA}">
            <xm:f>NOT(ISERROR(SEARCH(#REF!,M166)))</xm:f>
            <xm:f>#REF!</xm:f>
            <x14:dxf>
              <fill>
                <patternFill>
                  <bgColor rgb="FFFFCCFF"/>
                </patternFill>
              </fill>
            </x14:dxf>
          </x14:cfRule>
          <x14:cfRule type="containsText" priority="480" operator="containsText" id="{A786D5AA-7169-4498-BB62-3AF1B55244F9}">
            <xm:f>NOT(ISERROR(SEARCH(#REF!,M166)))</xm:f>
            <xm:f>#REF!</xm:f>
            <x14:dxf>
              <fill>
                <patternFill>
                  <bgColor rgb="FF66FFFF"/>
                </patternFill>
              </fill>
            </x14:dxf>
          </x14:cfRule>
          <xm:sqref>M166</xm:sqref>
        </x14:conditionalFormatting>
        <x14:conditionalFormatting xmlns:xm="http://schemas.microsoft.com/office/excel/2006/main">
          <x14:cfRule type="containsText" priority="465" operator="containsText" id="{17CB4E6C-C79B-45DA-B8D9-31FC399A9106}">
            <xm:f>NOT(ISERROR(SEARCH(#REF!,M166)))</xm:f>
            <xm:f>#REF!</xm:f>
            <x14:dxf>
              <fill>
                <patternFill>
                  <bgColor rgb="FF66FFCC"/>
                </patternFill>
              </fill>
            </x14:dxf>
          </x14:cfRule>
          <xm:sqref>M166</xm:sqref>
        </x14:conditionalFormatting>
        <x14:conditionalFormatting xmlns:xm="http://schemas.microsoft.com/office/excel/2006/main">
          <x14:cfRule type="containsText" priority="445" operator="containsText" id="{D69C5F7E-8F5A-44AB-AAC0-C4C7A0DF64C2}">
            <xm:f>NOT(ISERROR(SEARCH(#REF!,AH202)))</xm:f>
            <xm:f>#REF!</xm:f>
            <x14:dxf>
              <fill>
                <patternFill>
                  <bgColor theme="2" tint="-9.9948118533890809E-2"/>
                </patternFill>
              </fill>
            </x14:dxf>
          </x14:cfRule>
          <xm:sqref>AX202:BJ214 AH202:AI214</xm:sqref>
        </x14:conditionalFormatting>
        <x14:conditionalFormatting xmlns:xm="http://schemas.microsoft.com/office/excel/2006/main">
          <x14:cfRule type="containsText" priority="425" operator="containsText" id="{B786F2EC-F963-4611-8982-CA482C68B76D}">
            <xm:f>NOT(ISERROR(SEARCH(#REF!,M202)))</xm:f>
            <xm:f>#REF!</xm:f>
            <x14:dxf>
              <fill>
                <patternFill>
                  <bgColor rgb="FF6699FF"/>
                </patternFill>
              </fill>
            </x14:dxf>
          </x14:cfRule>
          <x14:cfRule type="beginsWith" priority="427" operator="beginsWith" id="{E1D84211-57DF-48C8-8905-D9340F5D2695}">
            <xm:f>LEFT(M202,LEN(#REF!))=#REF!</xm:f>
            <xm:f>#REF!</xm:f>
            <x14:dxf>
              <fill>
                <patternFill>
                  <bgColor rgb="FFFF99CC"/>
                </patternFill>
              </fill>
            </x14:dxf>
          </x14:cfRule>
          <x14:cfRule type="containsText" priority="428" operator="containsText" id="{0E1D5E52-B4AC-471F-928F-58460AD412A9}">
            <xm:f>NOT(ISERROR(SEARCH(#REF!,M202)))</xm:f>
            <xm:f>#REF!</xm:f>
            <x14:dxf>
              <fill>
                <patternFill>
                  <bgColor rgb="FF00CC66"/>
                </patternFill>
              </fill>
            </x14:dxf>
          </x14:cfRule>
          <x14:cfRule type="containsText" priority="429" operator="containsText" id="{1C7E4AF0-BF11-4B70-A872-66F075B2686D}">
            <xm:f>NOT(ISERROR(SEARCH(#REF!,M202)))</xm:f>
            <xm:f>#REF!</xm:f>
            <x14:dxf>
              <fill>
                <patternFill>
                  <bgColor rgb="FF66CCFF"/>
                </patternFill>
              </fill>
            </x14:dxf>
          </x14:cfRule>
          <x14:cfRule type="containsText" priority="430" operator="containsText" id="{4803DA4E-4392-40D8-9AD3-9DF8D1B71804}">
            <xm:f>NOT(ISERROR(SEARCH(#REF!,M202)))</xm:f>
            <xm:f>#REF!</xm:f>
            <x14:dxf>
              <fill>
                <patternFill>
                  <bgColor rgb="FFFF99FF"/>
                </patternFill>
              </fill>
            </x14:dxf>
          </x14:cfRule>
          <x14:cfRule type="containsText" priority="431" operator="containsText" id="{7B9E336D-80EA-4104-A5A1-60D0CD95916D}">
            <xm:f>NOT(ISERROR(SEARCH(#REF!,M202)))</xm:f>
            <xm:f>#REF!</xm:f>
            <x14:dxf>
              <fill>
                <patternFill>
                  <bgColor rgb="FF3366FF"/>
                </patternFill>
              </fill>
            </x14:dxf>
          </x14:cfRule>
          <x14:cfRule type="containsText" priority="432" operator="containsText" id="{3953B8D6-407F-4B1E-B18F-6160B5A3200D}">
            <xm:f>NOT(ISERROR(SEARCH(#REF!,M202)))</xm:f>
            <xm:f>#REF!</xm:f>
            <x14:dxf>
              <fill>
                <patternFill>
                  <bgColor rgb="FFFF9966"/>
                </patternFill>
              </fill>
            </x14:dxf>
          </x14:cfRule>
          <x14:cfRule type="containsText" priority="433" operator="containsText" id="{AFEAFC53-04D8-4EF4-8DAA-F6EFABA65990}">
            <xm:f>NOT(ISERROR(SEARCH(#REF!,M202)))</xm:f>
            <xm:f>#REF!</xm:f>
            <x14:dxf>
              <fill>
                <patternFill>
                  <bgColor rgb="FFFFFF00"/>
                </patternFill>
              </fill>
            </x14:dxf>
          </x14:cfRule>
          <x14:cfRule type="containsText" priority="434" operator="containsText" id="{597E9972-5392-4DF9-9E78-D6F0CC1F6E2E}">
            <xm:f>NOT(ISERROR(SEARCH(#REF!,M202)))</xm:f>
            <xm:f>#REF!</xm:f>
            <x14:dxf>
              <fill>
                <patternFill>
                  <bgColor rgb="FF00CC99"/>
                </patternFill>
              </fill>
            </x14:dxf>
          </x14:cfRule>
          <x14:cfRule type="containsText" priority="435" operator="containsText" id="{88A911FB-7424-4E17-A7A9-732FBDAAA3E7}">
            <xm:f>NOT(ISERROR(SEARCH(#REF!,M202)))</xm:f>
            <xm:f>#REF!</xm:f>
            <x14:dxf>
              <fill>
                <patternFill>
                  <bgColor theme="2" tint="-0.24994659260841701"/>
                </patternFill>
              </fill>
            </x14:dxf>
          </x14:cfRule>
          <x14:cfRule type="containsText" priority="436" operator="containsText" id="{7918E9E4-5070-49AF-9D93-E29FF4B1FB5B}">
            <xm:f>NOT(ISERROR(SEARCH(#REF!,M202)))</xm:f>
            <xm:f>#REF!</xm:f>
            <x14:dxf>
              <fill>
                <patternFill>
                  <bgColor rgb="FFCC99FF"/>
                </patternFill>
              </fill>
            </x14:dxf>
          </x14:cfRule>
          <x14:cfRule type="containsText" priority="437" operator="containsText" id="{4F9EC78F-4593-4B32-8445-7A5B40EF8F47}">
            <xm:f>NOT(ISERROR(SEARCH(#REF!,M202)))</xm:f>
            <xm:f>#REF!</xm:f>
            <x14:dxf>
              <fill>
                <patternFill>
                  <bgColor rgb="FFFFC000"/>
                </patternFill>
              </fill>
            </x14:dxf>
          </x14:cfRule>
          <x14:cfRule type="containsText" priority="438" operator="containsText" id="{BC124BDE-7C11-447E-9E6F-5526CCDC36CB}">
            <xm:f>NOT(ISERROR(SEARCH(#REF!,M202)))</xm:f>
            <xm:f>#REF!</xm:f>
            <x14:dxf>
              <fill>
                <patternFill>
                  <bgColor rgb="FF66CCFF"/>
                </patternFill>
              </fill>
            </x14:dxf>
          </x14:cfRule>
          <x14:cfRule type="containsText" priority="439" operator="containsText" id="{48A57924-4894-4389-904F-45DFF35B6506}">
            <xm:f>NOT(ISERROR(SEARCH(#REF!,M202)))</xm:f>
            <xm:f>#REF!</xm:f>
            <x14:dxf>
              <fill>
                <patternFill>
                  <bgColor rgb="FFFF3399"/>
                </patternFill>
              </fill>
            </x14:dxf>
          </x14:cfRule>
          <x14:cfRule type="containsText" priority="440" operator="containsText" id="{EFB58672-5B0B-43FA-9203-9838DBB77EA3}">
            <xm:f>NOT(ISERROR(SEARCH(#REF!,M202)))</xm:f>
            <xm:f>#REF!</xm:f>
            <x14:dxf>
              <fill>
                <patternFill>
                  <bgColor rgb="FFFFCCFF"/>
                </patternFill>
              </fill>
            </x14:dxf>
          </x14:cfRule>
          <x14:cfRule type="containsText" priority="441" operator="containsText" id="{756EA45C-5A1C-4FE8-BDDB-F0F5B4775AD6}">
            <xm:f>NOT(ISERROR(SEARCH(#REF!,M202)))</xm:f>
            <xm:f>#REF!</xm:f>
            <x14:dxf>
              <fill>
                <patternFill>
                  <bgColor rgb="FF66FFFF"/>
                </patternFill>
              </fill>
            </x14:dxf>
          </x14:cfRule>
          <xm:sqref>M202</xm:sqref>
        </x14:conditionalFormatting>
        <x14:conditionalFormatting xmlns:xm="http://schemas.microsoft.com/office/excel/2006/main">
          <x14:cfRule type="containsText" priority="426" operator="containsText" id="{AEA72B20-2765-4A5E-9360-0B9902B23AE1}">
            <xm:f>NOT(ISERROR(SEARCH(#REF!,M202)))</xm:f>
            <xm:f>#REF!</xm:f>
            <x14:dxf>
              <fill>
                <patternFill>
                  <bgColor rgb="FF66FFCC"/>
                </patternFill>
              </fill>
            </x14:dxf>
          </x14:cfRule>
          <xm:sqref>M202</xm:sqref>
        </x14:conditionalFormatting>
        <x14:conditionalFormatting xmlns:xm="http://schemas.microsoft.com/office/excel/2006/main">
          <x14:cfRule type="containsText" priority="374" operator="containsText" id="{8CC19084-7AA4-4ACD-9139-F37B711D41AC}">
            <xm:f>NOT(ISERROR(SEARCH(#REF!,AX180)))</xm:f>
            <xm:f>#REF!</xm:f>
            <x14:dxf>
              <fill>
                <patternFill>
                  <bgColor theme="2" tint="-9.9948118533890809E-2"/>
                </patternFill>
              </fill>
            </x14:dxf>
          </x14:cfRule>
          <xm:sqref>AX180:BJ182</xm:sqref>
        </x14:conditionalFormatting>
        <x14:conditionalFormatting xmlns:xm="http://schemas.microsoft.com/office/excel/2006/main">
          <x14:cfRule type="containsText" priority="345" operator="containsText" id="{9C1101BF-CB8F-4252-839E-CB9AE3B88389}">
            <xm:f>NOT(ISERROR(SEARCH(#REF!,M180)))</xm:f>
            <xm:f>#REF!</xm:f>
            <x14:dxf>
              <fill>
                <patternFill>
                  <bgColor rgb="FF6699FF"/>
                </patternFill>
              </fill>
            </x14:dxf>
          </x14:cfRule>
          <x14:cfRule type="beginsWith" priority="347" operator="beginsWith" id="{7D162FB7-1823-44FE-929F-4D1524B4A240}">
            <xm:f>LEFT(M180,LEN(#REF!))=#REF!</xm:f>
            <xm:f>#REF!</xm:f>
            <x14:dxf>
              <fill>
                <patternFill>
                  <bgColor rgb="FFFF99CC"/>
                </patternFill>
              </fill>
            </x14:dxf>
          </x14:cfRule>
          <x14:cfRule type="containsText" priority="348" operator="containsText" id="{070B21E1-D239-4171-9459-EDB06375CE24}">
            <xm:f>NOT(ISERROR(SEARCH(#REF!,M180)))</xm:f>
            <xm:f>#REF!</xm:f>
            <x14:dxf>
              <fill>
                <patternFill>
                  <bgColor rgb="FF00CC66"/>
                </patternFill>
              </fill>
            </x14:dxf>
          </x14:cfRule>
          <x14:cfRule type="containsText" priority="349" operator="containsText" id="{446A9246-496C-4A8D-A327-D41EC3E20A91}">
            <xm:f>NOT(ISERROR(SEARCH(#REF!,M180)))</xm:f>
            <xm:f>#REF!</xm:f>
            <x14:dxf>
              <fill>
                <patternFill>
                  <bgColor rgb="FF66CCFF"/>
                </patternFill>
              </fill>
            </x14:dxf>
          </x14:cfRule>
          <x14:cfRule type="containsText" priority="350" operator="containsText" id="{F0BE7FF4-E400-4D19-9256-32D1EB52316E}">
            <xm:f>NOT(ISERROR(SEARCH(#REF!,M180)))</xm:f>
            <xm:f>#REF!</xm:f>
            <x14:dxf>
              <fill>
                <patternFill>
                  <bgColor rgb="FFFF99FF"/>
                </patternFill>
              </fill>
            </x14:dxf>
          </x14:cfRule>
          <x14:cfRule type="containsText" priority="351" operator="containsText" id="{8C949ED2-92C6-40BB-B91A-903A0BB939CF}">
            <xm:f>NOT(ISERROR(SEARCH(#REF!,M180)))</xm:f>
            <xm:f>#REF!</xm:f>
            <x14:dxf>
              <fill>
                <patternFill>
                  <bgColor rgb="FF3366FF"/>
                </patternFill>
              </fill>
            </x14:dxf>
          </x14:cfRule>
          <x14:cfRule type="containsText" priority="352" operator="containsText" id="{14D1031B-884F-4969-98F1-94F282847751}">
            <xm:f>NOT(ISERROR(SEARCH(#REF!,M180)))</xm:f>
            <xm:f>#REF!</xm:f>
            <x14:dxf>
              <fill>
                <patternFill>
                  <bgColor rgb="FFFF9966"/>
                </patternFill>
              </fill>
            </x14:dxf>
          </x14:cfRule>
          <x14:cfRule type="containsText" priority="353" operator="containsText" id="{E7A20624-B66A-4D2C-AAC6-88887A768A75}">
            <xm:f>NOT(ISERROR(SEARCH(#REF!,M180)))</xm:f>
            <xm:f>#REF!</xm:f>
            <x14:dxf>
              <fill>
                <patternFill>
                  <bgColor rgb="FFFFFF00"/>
                </patternFill>
              </fill>
            </x14:dxf>
          </x14:cfRule>
          <x14:cfRule type="containsText" priority="354" operator="containsText" id="{3426BBBE-48DF-4133-8831-3A2483C979EA}">
            <xm:f>NOT(ISERROR(SEARCH(#REF!,M180)))</xm:f>
            <xm:f>#REF!</xm:f>
            <x14:dxf>
              <fill>
                <patternFill>
                  <bgColor rgb="FF00CC99"/>
                </patternFill>
              </fill>
            </x14:dxf>
          </x14:cfRule>
          <x14:cfRule type="containsText" priority="355" operator="containsText" id="{B09CA7D8-08AF-4A7B-9987-6FE79D0B5BFF}">
            <xm:f>NOT(ISERROR(SEARCH(#REF!,M180)))</xm:f>
            <xm:f>#REF!</xm:f>
            <x14:dxf>
              <fill>
                <patternFill>
                  <bgColor theme="2" tint="-0.24994659260841701"/>
                </patternFill>
              </fill>
            </x14:dxf>
          </x14:cfRule>
          <x14:cfRule type="containsText" priority="356" operator="containsText" id="{B2AE5A18-1EB9-4A6F-83FD-669D7C83D40A}">
            <xm:f>NOT(ISERROR(SEARCH(#REF!,M180)))</xm:f>
            <xm:f>#REF!</xm:f>
            <x14:dxf>
              <fill>
                <patternFill>
                  <bgColor rgb="FFCC99FF"/>
                </patternFill>
              </fill>
            </x14:dxf>
          </x14:cfRule>
          <x14:cfRule type="containsText" priority="357" operator="containsText" id="{20A19EA4-5BC6-43E6-8FB6-CF8D2FA00ACC}">
            <xm:f>NOT(ISERROR(SEARCH(#REF!,M180)))</xm:f>
            <xm:f>#REF!</xm:f>
            <x14:dxf>
              <fill>
                <patternFill>
                  <bgColor rgb="FFFFC000"/>
                </patternFill>
              </fill>
            </x14:dxf>
          </x14:cfRule>
          <x14:cfRule type="containsText" priority="358" operator="containsText" id="{C05DC1BE-2AB2-4FA9-A447-9468BC74E5E9}">
            <xm:f>NOT(ISERROR(SEARCH(#REF!,M180)))</xm:f>
            <xm:f>#REF!</xm:f>
            <x14:dxf>
              <fill>
                <patternFill>
                  <bgColor rgb="FF66CCFF"/>
                </patternFill>
              </fill>
            </x14:dxf>
          </x14:cfRule>
          <x14:cfRule type="containsText" priority="359" operator="containsText" id="{09774BD4-89CD-4CE4-92DE-1ACE4519FC58}">
            <xm:f>NOT(ISERROR(SEARCH(#REF!,M180)))</xm:f>
            <xm:f>#REF!</xm:f>
            <x14:dxf>
              <fill>
                <patternFill>
                  <bgColor rgb="FFFF3399"/>
                </patternFill>
              </fill>
            </x14:dxf>
          </x14:cfRule>
          <x14:cfRule type="containsText" priority="360" operator="containsText" id="{5F6AE7BE-6519-4DC9-BAF1-FC81F6E294DE}">
            <xm:f>NOT(ISERROR(SEARCH(#REF!,M180)))</xm:f>
            <xm:f>#REF!</xm:f>
            <x14:dxf>
              <fill>
                <patternFill>
                  <bgColor rgb="FFFFCCFF"/>
                </patternFill>
              </fill>
            </x14:dxf>
          </x14:cfRule>
          <x14:cfRule type="containsText" priority="361" operator="containsText" id="{C22DF8AA-6732-456B-AC5C-C8E7B5F2E5F6}">
            <xm:f>NOT(ISERROR(SEARCH(#REF!,M180)))</xm:f>
            <xm:f>#REF!</xm:f>
            <x14:dxf>
              <fill>
                <patternFill>
                  <bgColor rgb="FF66FFFF"/>
                </patternFill>
              </fill>
            </x14:dxf>
          </x14:cfRule>
          <xm:sqref>M180</xm:sqref>
        </x14:conditionalFormatting>
        <x14:conditionalFormatting xmlns:xm="http://schemas.microsoft.com/office/excel/2006/main">
          <x14:cfRule type="containsText" priority="346" operator="containsText" id="{EABF3A7C-8A06-46BD-99D6-629438EA9F90}">
            <xm:f>NOT(ISERROR(SEARCH(#REF!,M180)))</xm:f>
            <xm:f>#REF!</xm:f>
            <x14:dxf>
              <fill>
                <patternFill>
                  <bgColor rgb="FF66FFCC"/>
                </patternFill>
              </fill>
            </x14:dxf>
          </x14:cfRule>
          <xm:sqref>M180</xm:sqref>
        </x14:conditionalFormatting>
        <x14:conditionalFormatting xmlns:xm="http://schemas.microsoft.com/office/excel/2006/main">
          <x14:cfRule type="containsText" priority="328" operator="containsText" id="{6B6FF533-EC3D-46CB-8122-7B9C32A43811}">
            <xm:f>NOT(ISERROR(SEARCH(#REF!,AX45)))</xm:f>
            <xm:f>#REF!</xm:f>
            <x14:dxf>
              <fill>
                <patternFill>
                  <bgColor theme="2" tint="-9.9948118533890809E-2"/>
                </patternFill>
              </fill>
            </x14:dxf>
          </x14:cfRule>
          <xm:sqref>AX45:BJ45</xm:sqref>
        </x14:conditionalFormatting>
        <x14:conditionalFormatting xmlns:xm="http://schemas.microsoft.com/office/excel/2006/main">
          <x14:cfRule type="containsText" priority="315" operator="containsText" id="{9181CFF5-2DFA-45BB-8E85-EC1DAD6DBF39}">
            <xm:f>NOT(ISERROR(SEARCH(#REF!,AI7)))</xm:f>
            <xm:f>#REF!</xm:f>
            <x14:dxf>
              <fill>
                <patternFill>
                  <bgColor theme="2" tint="-9.9948118533890809E-2"/>
                </patternFill>
              </fill>
            </x14:dxf>
          </x14:cfRule>
          <xm:sqref>AI7:AI12</xm:sqref>
        </x14:conditionalFormatting>
        <x14:conditionalFormatting xmlns:xm="http://schemas.microsoft.com/office/excel/2006/main">
          <x14:cfRule type="containsText" priority="304" operator="containsText" id="{198B7B7A-1D61-48CE-B6F1-3EA8383A6B7C}">
            <xm:f>NOT(ISERROR(SEARCH(#REF!,AI157)))</xm:f>
            <xm:f>#REF!</xm:f>
            <x14:dxf>
              <fill>
                <patternFill>
                  <bgColor theme="2" tint="-9.9948118533890809E-2"/>
                </patternFill>
              </fill>
            </x14:dxf>
          </x14:cfRule>
          <xm:sqref>AI157:AI158</xm:sqref>
        </x14:conditionalFormatting>
        <x14:conditionalFormatting xmlns:xm="http://schemas.microsoft.com/office/excel/2006/main">
          <x14:cfRule type="containsText" priority="293" operator="containsText" id="{3E8F8253-3B69-4AD2-8172-EE2E4480A67B}">
            <xm:f>NOT(ISERROR(SEARCH(#REF!,AI168)))</xm:f>
            <xm:f>#REF!</xm:f>
            <x14:dxf>
              <fill>
                <patternFill>
                  <bgColor theme="2" tint="-9.9948118533890809E-2"/>
                </patternFill>
              </fill>
            </x14:dxf>
          </x14:cfRule>
          <xm:sqref>AI168</xm:sqref>
        </x14:conditionalFormatting>
        <x14:conditionalFormatting xmlns:xm="http://schemas.microsoft.com/office/excel/2006/main">
          <x14:cfRule type="containsText" priority="282" operator="containsText" id="{F8471FB3-FBAD-441C-BB22-3EBE4374112E}">
            <xm:f>NOT(ISERROR(SEARCH(#REF!,AI169)))</xm:f>
            <xm:f>#REF!</xm:f>
            <x14:dxf>
              <fill>
                <patternFill>
                  <bgColor theme="2" tint="-9.9948118533890809E-2"/>
                </patternFill>
              </fill>
            </x14:dxf>
          </x14:cfRule>
          <xm:sqref>AI169</xm:sqref>
        </x14:conditionalFormatting>
        <x14:conditionalFormatting xmlns:xm="http://schemas.microsoft.com/office/excel/2006/main">
          <x14:cfRule type="containsText" priority="271" operator="containsText" id="{B8446620-2340-47F3-90E7-1AD72F8268BF}">
            <xm:f>NOT(ISERROR(SEARCH(#REF!,AY158)))</xm:f>
            <xm:f>#REF!</xm:f>
            <x14:dxf>
              <fill>
                <patternFill>
                  <bgColor theme="2" tint="-9.9948118533890809E-2"/>
                </patternFill>
              </fill>
            </x14:dxf>
          </x14:cfRule>
          <xm:sqref>AY158</xm:sqref>
        </x14:conditionalFormatting>
        <x14:conditionalFormatting xmlns:xm="http://schemas.microsoft.com/office/excel/2006/main">
          <x14:cfRule type="containsText" priority="260" operator="containsText" id="{3B1C3BFE-1F6B-4A8D-9A7D-244C137EC473}">
            <xm:f>NOT(ISERROR(SEARCH(#REF!,AY168)))</xm:f>
            <xm:f>#REF!</xm:f>
            <x14:dxf>
              <fill>
                <patternFill>
                  <bgColor theme="2" tint="-9.9948118533890809E-2"/>
                </patternFill>
              </fill>
            </x14:dxf>
          </x14:cfRule>
          <xm:sqref>AY168</xm:sqref>
        </x14:conditionalFormatting>
        <x14:conditionalFormatting xmlns:xm="http://schemas.microsoft.com/office/excel/2006/main">
          <x14:cfRule type="containsText" priority="249" operator="containsText" id="{939DB358-D006-4D1E-B33B-70D6A2DF170F}">
            <xm:f>NOT(ISERROR(SEARCH(#REF!,AY169)))</xm:f>
            <xm:f>#REF!</xm:f>
            <x14:dxf>
              <fill>
                <patternFill>
                  <bgColor theme="2" tint="-9.9948118533890809E-2"/>
                </patternFill>
              </fill>
            </x14:dxf>
          </x14:cfRule>
          <xm:sqref>AY169</xm:sqref>
        </x14:conditionalFormatting>
        <x14:conditionalFormatting xmlns:xm="http://schemas.microsoft.com/office/excel/2006/main">
          <x14:cfRule type="containsText" priority="216" operator="containsText" id="{FB68505D-F60D-4F12-BFAB-6A858FAC0F82}">
            <xm:f>NOT(ISERROR(SEARCH(#REF!,AJ56)))</xm:f>
            <xm:f>#REF!</xm:f>
            <x14:dxf>
              <fill>
                <patternFill>
                  <bgColor theme="2" tint="-9.9948118533890809E-2"/>
                </patternFill>
              </fill>
            </x14:dxf>
          </x14:cfRule>
          <xm:sqref>AJ56:AS114</xm:sqref>
        </x14:conditionalFormatting>
        <x14:conditionalFormatting xmlns:xm="http://schemas.microsoft.com/office/excel/2006/main">
          <x14:cfRule type="containsText" priority="205" operator="containsText" id="{380891D8-D41E-4413-B39D-4304F7EDA525}">
            <xm:f>NOT(ISERROR(SEARCH(#REF!,AJ116)))</xm:f>
            <xm:f>#REF!</xm:f>
            <x14:dxf>
              <fill>
                <patternFill>
                  <bgColor theme="2" tint="-9.9948118533890809E-2"/>
                </patternFill>
              </fill>
            </x14:dxf>
          </x14:cfRule>
          <xm:sqref>AJ116:AS120</xm:sqref>
        </x14:conditionalFormatting>
        <x14:conditionalFormatting xmlns:xm="http://schemas.microsoft.com/office/excel/2006/main">
          <x14:cfRule type="containsText" priority="194" operator="containsText" id="{E8DF3244-BC92-4895-9CBD-60BC6211A062}">
            <xm:f>NOT(ISERROR(SEARCH(#REF!,AJ124)))</xm:f>
            <xm:f>#REF!</xm:f>
            <x14:dxf>
              <fill>
                <patternFill>
                  <bgColor theme="2" tint="-9.9948118533890809E-2"/>
                </patternFill>
              </fill>
            </x14:dxf>
          </x14:cfRule>
          <xm:sqref>AJ124:AS133</xm:sqref>
        </x14:conditionalFormatting>
        <x14:conditionalFormatting xmlns:xm="http://schemas.microsoft.com/office/excel/2006/main">
          <x14:cfRule type="containsText" priority="183" operator="containsText" id="{AE3A03CC-9F72-4726-8117-40C58BA1B219}">
            <xm:f>NOT(ISERROR(SEARCH(#REF!,AJ135)))</xm:f>
            <xm:f>#REF!</xm:f>
            <x14:dxf>
              <fill>
                <patternFill>
                  <bgColor theme="2" tint="-9.9948118533890809E-2"/>
                </patternFill>
              </fill>
            </x14:dxf>
          </x14:cfRule>
          <xm:sqref>AJ135:AS137</xm:sqref>
        </x14:conditionalFormatting>
        <x14:conditionalFormatting xmlns:xm="http://schemas.microsoft.com/office/excel/2006/main">
          <x14:cfRule type="containsText" priority="172" operator="containsText" id="{26B5C6A5-C201-4155-A262-CE07F8C1A17D}">
            <xm:f>NOT(ISERROR(SEARCH(#REF!,AJ139)))</xm:f>
            <xm:f>#REF!</xm:f>
            <x14:dxf>
              <fill>
                <patternFill>
                  <bgColor theme="2" tint="-9.9948118533890809E-2"/>
                </patternFill>
              </fill>
            </x14:dxf>
          </x14:cfRule>
          <xm:sqref>AJ139:AS166</xm:sqref>
        </x14:conditionalFormatting>
        <x14:conditionalFormatting xmlns:xm="http://schemas.microsoft.com/office/excel/2006/main">
          <x14:cfRule type="containsText" priority="161" operator="containsText" id="{636D2335-A60E-4317-B114-81C9B1E32B78}">
            <xm:f>NOT(ISERROR(SEARCH(#REF!,AJ168)))</xm:f>
            <xm:f>#REF!</xm:f>
            <x14:dxf>
              <fill>
                <patternFill>
                  <bgColor theme="2" tint="-9.9948118533890809E-2"/>
                </patternFill>
              </fill>
            </x14:dxf>
          </x14:cfRule>
          <xm:sqref>AJ200:AS200 AL198:AS199 AJ168:AS197</xm:sqref>
        </x14:conditionalFormatting>
        <x14:conditionalFormatting xmlns:xm="http://schemas.microsoft.com/office/excel/2006/main">
          <x14:cfRule type="containsText" priority="150" operator="containsText" id="{4A95E9AA-F8E7-4122-A15D-DCD9B604E6DA}">
            <xm:f>NOT(ISERROR(SEARCH(#REF!,AJ202)))</xm:f>
            <xm:f>#REF!</xm:f>
            <x14:dxf>
              <fill>
                <patternFill>
                  <bgColor theme="2" tint="-9.9948118533890809E-2"/>
                </patternFill>
              </fill>
            </x14:dxf>
          </x14:cfRule>
          <xm:sqref>AJ202:AS214</xm:sqref>
        </x14:conditionalFormatting>
        <x14:conditionalFormatting xmlns:xm="http://schemas.microsoft.com/office/excel/2006/main">
          <x14:cfRule type="containsText" priority="128" operator="containsText" id="{7262A03F-50D4-4932-BB5E-955D2432551D}">
            <xm:f>NOT(ISERROR(SEARCH(#REF!,BR180)))</xm:f>
            <xm:f>#REF!</xm:f>
            <x14:dxf>
              <fill>
                <patternFill>
                  <bgColor theme="2" tint="-9.9948118533890809E-2"/>
                </patternFill>
              </fill>
            </x14:dxf>
          </x14:cfRule>
          <xm:sqref>BR180</xm:sqref>
        </x14:conditionalFormatting>
        <x14:conditionalFormatting xmlns:xm="http://schemas.microsoft.com/office/excel/2006/main">
          <x14:cfRule type="containsText" priority="127" operator="containsText" id="{976F3C39-89C3-43C7-A1E8-B970BE7C7E7A}">
            <xm:f>NOT(ISERROR(SEARCH(#REF!,BR180)))</xm:f>
            <xm:f>#REF!</xm:f>
            <x14:dxf>
              <fill>
                <patternFill>
                  <bgColor theme="2" tint="-9.9948118533890809E-2"/>
                </patternFill>
              </fill>
            </x14:dxf>
          </x14:cfRule>
          <xm:sqref>BR180</xm:sqref>
        </x14:conditionalFormatting>
        <x14:conditionalFormatting xmlns:xm="http://schemas.microsoft.com/office/excel/2006/main">
          <x14:cfRule type="containsText" priority="109" operator="containsText" id="{1EF36F82-ADD1-4322-A38D-C078B1EEDE1E}">
            <xm:f>NOT(ISERROR(SEARCH(#REF!,BR181)))</xm:f>
            <xm:f>#REF!</xm:f>
            <x14:dxf>
              <fill>
                <patternFill>
                  <bgColor theme="2" tint="-9.9948118533890809E-2"/>
                </patternFill>
              </fill>
            </x14:dxf>
          </x14:cfRule>
          <xm:sqref>BR181</xm:sqref>
        </x14:conditionalFormatting>
        <x14:conditionalFormatting xmlns:xm="http://schemas.microsoft.com/office/excel/2006/main">
          <x14:cfRule type="containsText" priority="108" operator="containsText" id="{7EC7809A-B132-42D6-8EAF-F4A16E7D155F}">
            <xm:f>NOT(ISERROR(SEARCH(#REF!,BR181)))</xm:f>
            <xm:f>#REF!</xm:f>
            <x14:dxf>
              <fill>
                <patternFill>
                  <bgColor theme="2" tint="-9.9948118533890809E-2"/>
                </patternFill>
              </fill>
            </x14:dxf>
          </x14:cfRule>
          <xm:sqref>BR181</xm:sqref>
        </x14:conditionalFormatting>
        <x14:conditionalFormatting xmlns:xm="http://schemas.microsoft.com/office/excel/2006/main">
          <x14:cfRule type="containsText" priority="90" operator="containsText" id="{77C0A8FD-246E-4D1C-9004-5ECEBCAF4DBD}">
            <xm:f>NOT(ISERROR(SEARCH(#REF!,BR182)))</xm:f>
            <xm:f>#REF!</xm:f>
            <x14:dxf>
              <fill>
                <patternFill>
                  <bgColor theme="2" tint="-9.9948118533890809E-2"/>
                </patternFill>
              </fill>
            </x14:dxf>
          </x14:cfRule>
          <xm:sqref>BR182</xm:sqref>
        </x14:conditionalFormatting>
        <x14:conditionalFormatting xmlns:xm="http://schemas.microsoft.com/office/excel/2006/main">
          <x14:cfRule type="containsText" priority="89" operator="containsText" id="{5932BA89-E96A-47E9-A276-0D4944986AB0}">
            <xm:f>NOT(ISERROR(SEARCH(#REF!,BR182)))</xm:f>
            <xm:f>#REF!</xm:f>
            <x14:dxf>
              <fill>
                <patternFill>
                  <bgColor theme="2" tint="-9.9948118533890809E-2"/>
                </patternFill>
              </fill>
            </x14:dxf>
          </x14:cfRule>
          <xm:sqref>BR182</xm:sqref>
        </x14:conditionalFormatting>
        <x14:conditionalFormatting xmlns:xm="http://schemas.microsoft.com/office/excel/2006/main">
          <x14:cfRule type="containsText" priority="45" operator="containsText" id="{F34D487B-1DFC-4F05-8740-BB80757ECC8E}">
            <xm:f>NOT(ISERROR(SEARCH(#REF!,AX121)))</xm:f>
            <xm:f>#REF!</xm:f>
            <x14:dxf>
              <fill>
                <patternFill>
                  <bgColor theme="2" tint="-9.9948118533890809E-2"/>
                </patternFill>
              </fill>
            </x14:dxf>
          </x14:cfRule>
          <xm:sqref>AX121:BJ121</xm:sqref>
        </x14:conditionalFormatting>
        <x14:conditionalFormatting xmlns:xm="http://schemas.microsoft.com/office/excel/2006/main">
          <x14:cfRule type="containsText" priority="34" operator="containsText" id="{1B9AC007-A12D-4562-8D5D-B86D2767C10D}">
            <xm:f>NOT(ISERROR(SEARCH(#REF!,AH121)))</xm:f>
            <xm:f>#REF!</xm:f>
            <x14:dxf>
              <fill>
                <patternFill>
                  <bgColor theme="2" tint="-9.9948118533890809E-2"/>
                </patternFill>
              </fill>
            </x14:dxf>
          </x14:cfRule>
          <xm:sqref>AH121:AI121</xm:sqref>
        </x14:conditionalFormatting>
        <x14:conditionalFormatting xmlns:xm="http://schemas.microsoft.com/office/excel/2006/main">
          <x14:cfRule type="containsText" priority="24" operator="containsText" id="{544EDB78-16C7-459D-BC19-BD013B9DDF4A}">
            <xm:f>NOT(ISERROR(SEARCH(#REF!,AH122)))</xm:f>
            <xm:f>#REF!</xm:f>
            <x14:dxf>
              <fill>
                <patternFill>
                  <bgColor theme="2" tint="-9.9948118533890809E-2"/>
                </patternFill>
              </fill>
            </x14:dxf>
          </x14:cfRule>
          <xm:sqref>AH122:AI122</xm:sqref>
        </x14:conditionalFormatting>
        <x14:conditionalFormatting xmlns:xm="http://schemas.microsoft.com/office/excel/2006/main">
          <x14:cfRule type="containsText" priority="11" operator="containsText" id="{A382AAD9-175F-4930-9494-24FCD03CD0DD}">
            <xm:f>NOT(ISERROR(SEARCH(#REF!,AJ121)))</xm:f>
            <xm:f>#REF!</xm:f>
            <x14:dxf>
              <fill>
                <patternFill>
                  <bgColor theme="2" tint="-9.9948118533890809E-2"/>
                </patternFill>
              </fill>
            </x14:dxf>
          </x14:cfRule>
          <xm:sqref>AJ121:AS122</xm:sqref>
        </x14:conditionalFormatting>
      </x14:conditionalFormattings>
    </ext>
    <ext xmlns:x14="http://schemas.microsoft.com/office/spreadsheetml/2009/9/main" uri="{CCE6A557-97BC-4b89-ADB6-D9C93CAAB3DF}">
      <x14:dataValidations xmlns:xm="http://schemas.microsoft.com/office/excel/2006/main" count="17">
        <x14:dataValidation type="list" allowBlank="1" showInputMessage="1" showErrorMessage="1" xr:uid="{00000000-0002-0000-0300-000003000000}">
          <x14:formula1>
            <xm:f>'DIMEN MIPG'!$B$2:$B$8</xm:f>
          </x14:formula1>
          <xm:sqref>I139:I140 I135 I177 I6 I144 I153 I163:I164 I156 I158 I161 I168 I170 I173 I175 I166 I183 I194 I202</xm:sqref>
        </x14:dataValidation>
        <x14:dataValidation type="list" allowBlank="1" showInputMessage="1" showErrorMessage="1" xr:uid="{00000000-0002-0000-0300-000004000000}">
          <x14:formula1>
            <xm:f>'POLÍTICAS MIPG'!$B$2:$B$18</xm:f>
          </x14:formula1>
          <xm:sqref>J139:J140 J135 J163:J164 J6 J153 J156 J158 J161 J168 J170 J173 J175 J177 J202:J214 J166 J183:J194</xm:sqref>
        </x14:dataValidation>
        <x14:dataValidation type="list" allowBlank="1" showInputMessage="1" showErrorMessage="1" xr:uid="{00000000-0002-0000-0300-000006000000}">
          <x14:formula1>
            <xm:f>'obj peq'!$B$3:$B$6</xm:f>
          </x14:formula1>
          <xm:sqref>L6 L47 L134:L135 L97 L56 L139</xm:sqref>
        </x14:dataValidation>
        <x14:dataValidation type="list" allowBlank="1" showInputMessage="1" showErrorMessage="1" xr:uid="{00000000-0002-0000-0300-000007000000}">
          <x14:formula1>
            <xm:f>'OBJETIVOS PES'!$A$2:$A$6</xm:f>
          </x14:formula1>
          <xm:sqref>F6</xm:sqref>
        </x14:dataValidation>
        <x14:dataValidation type="list" allowBlank="1" showInputMessage="1" showErrorMessage="1" xr:uid="{00000000-0002-0000-0300-000008000000}">
          <x14:formula1>
            <xm:f>'PROYECTO ESTRATÉGICO'!$A$4:$A$28</xm:f>
          </x14:formula1>
          <xm:sqref>M6 M47 M63 M77 M97 M115:M124 M93 M56 M134:M140 M170 M168 M175 M173 M177 M183 M194 M166 M202</xm:sqref>
        </x14:dataValidation>
        <x14:dataValidation type="list" allowBlank="1" showInputMessage="1" showErrorMessage="1" xr:uid="{00000000-0002-0000-0300-000009000000}">
          <x14:formula1>
            <xm:f>'PROYECTO ESTRATÉGICO'!$B$4:$B$28</xm:f>
          </x14:formula1>
          <xm:sqref>N6 N47 N97 N196 N93 N139:N140 N56 N116:N122 AU142 AU151 AU148 N168:N177 N183 N166 N135 N202 N207 N198</xm:sqref>
        </x14:dataValidation>
        <x14:dataValidation type="list" allowBlank="1" showInputMessage="1" showErrorMessage="1" xr:uid="{00000000-0002-0000-0300-00000A000000}">
          <x14:formula1>
            <xm:f>'META PES'!$A$2:$A$11</xm:f>
          </x14:formula1>
          <xm:sqref>G6</xm:sqref>
        </x14:dataValidation>
        <x14:dataValidation type="list" allowBlank="1" showInputMessage="1" showErrorMessage="1" xr:uid="{00000000-0002-0000-0300-00000B000000}">
          <x14:formula1>
            <xm:f>'PLANES 612'!$B$2:$B$25</xm:f>
          </x14:formula1>
          <xm:sqref>K6 K135 K138:K140 K163:K164 K144 K150 K153:K156 K158 K161 K168 K170 K173 K175 K177 K196 K198 K200:K214 K166 K183:K194</xm:sqref>
        </x14:dataValidation>
        <x14:dataValidation type="list" allowBlank="1" showInputMessage="1" showErrorMessage="1" xr:uid="{00000000-0002-0000-0300-00000C000000}">
          <x14:formula1>
            <xm:f>CUMPLIMIENTO!$C$3:$C$24</xm:f>
          </x14:formula1>
          <xm:sqref>T135:T137</xm:sqref>
        </x14:dataValidation>
        <x14:dataValidation type="list" allowBlank="1" showInputMessage="1" showErrorMessage="1" xr:uid="{00000000-0002-0000-0300-00000D000000}">
          <x14:formula1>
            <xm:f>'META PES'!$B$2:$B$26</xm:f>
          </x14:formula1>
          <xm:sqref>O138 O56 O116 O153:O155 O113 O111 O109 O107 O105 O103 O101 O99 O93:O94 O84 O77 O70 O63 AV131:AV133 O97 O6 O13 O17 O24 O31 O38 O47:O54 O135</xm:sqref>
        </x14:dataValidation>
        <x14:dataValidation type="list" allowBlank="1" showInputMessage="1" showErrorMessage="1" xr:uid="{00000000-0002-0000-0300-00000E000000}">
          <x14:formula1>
            <xm:f>'META PES'!$B$2:$B$32</xm:f>
          </x14:formula1>
          <xm:sqref>S123:T123 S135:T137</xm:sqref>
        </x14:dataValidation>
        <x14:dataValidation type="list" allowBlank="1" showInputMessage="1" showErrorMessage="1" xr:uid="{00000000-0002-0000-0300-00000F000000}">
          <x14:formula1>
            <xm:f>'META PES'!$B$2:$B$27</xm:f>
          </x14:formula1>
          <xm:sqref>O139:O147 O150 O158:O161 O164 O180 O183 O196 O168:O177 O194 O200 O202</xm:sqref>
        </x14:dataValidation>
        <x14:dataValidation type="list" allowBlank="1" showInputMessage="1" showErrorMessage="1" xr:uid="{00000000-0002-0000-0300-000010000000}">
          <x14:formula1>
            <xm:f>'META PES'!$A$2:$A$27</xm:f>
          </x14:formula1>
          <xm:sqref>G135 G170 G173</xm:sqref>
        </x14:dataValidation>
        <x14:dataValidation type="list" allowBlank="1" showInputMessage="1" showErrorMessage="1" xr:uid="{00000000-0002-0000-0300-000011000000}">
          <x14:formula1>
            <xm:f>'META PES'!$A$2:$A$28</xm:f>
          </x14:formula1>
          <xm:sqref>H6 H134:H135</xm:sqref>
        </x14:dataValidation>
        <x14:dataValidation type="list" allowBlank="1" showInputMessage="1" showErrorMessage="1" xr:uid="{00000000-0002-0000-0300-000012000000}">
          <x14:formula1>
            <xm:f>'POLÍTICAS MIPG'!$B$2:$B$19</xm:f>
          </x14:formula1>
          <xm:sqref>J124:J133</xm:sqref>
        </x14:dataValidation>
        <x14:dataValidation type="list" allowBlank="1" showInputMessage="1" showErrorMessage="1" xr:uid="{00000000-0002-0000-0300-000013000000}">
          <x14:formula1>
            <xm:f>'OBJETIVOS PES'!$A$2:$A$7</xm:f>
          </x14:formula1>
          <xm:sqref>F134:F135</xm:sqref>
        </x14:dataValidation>
        <x14:dataValidation type="list" allowBlank="1" showInputMessage="1" showErrorMessage="1" xr:uid="{00000000-0002-0000-0300-000005000000}">
          <x14:formula1>
            <xm:f>'PROYECTOS DE INVERSIÓN'!$B$2:$B$4</xm:f>
          </x14:formula1>
          <xm:sqref>BN189:BN200 BN202:BN214 BN179 BN183:BN187 BN177 BN173:BN175 BN168 BN161 BN158 BN170 BN163 BN140 BN153:BN156 BN144:BN146 BN116 BN111 BN109 BN107 BN105 BN103 BN101 BN99 BN97 BN93:BN94 BN84 BN77 BN70 BN63 BN56 BN38 BN31 BN24 BN17 BN13 BN6 BN135 BN47:BN54 BN131 BN113 BN124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6A9D9-70B7-4033-8B6F-57758026A47B}">
  <dimension ref="A1"/>
  <sheetViews>
    <sheetView workbookViewId="0"/>
  </sheetViews>
  <sheetFormatPr baseColWidth="10" defaultColWidth="9.140625" defaultRowHeight="15" x14ac:dyDescent="0.2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baseColWidth="10" defaultColWidth="11.42578125"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46"/>
  <sheetViews>
    <sheetView topLeftCell="A23" zoomScale="80" zoomScaleNormal="80" workbookViewId="0">
      <selection activeCell="B29" sqref="B29"/>
    </sheetView>
  </sheetViews>
  <sheetFormatPr baseColWidth="10" defaultColWidth="11.42578125" defaultRowHeight="15" x14ac:dyDescent="0.25"/>
  <cols>
    <col min="1" max="1" width="84.5703125" customWidth="1"/>
    <col min="2" max="2" width="42" customWidth="1"/>
    <col min="3" max="3" width="14.140625" hidden="1" customWidth="1"/>
    <col min="4" max="4" width="29.140625" hidden="1" customWidth="1"/>
    <col min="5" max="5" width="13.85546875" customWidth="1"/>
    <col min="6" max="6" width="84.5703125" customWidth="1"/>
  </cols>
  <sheetData>
    <row r="1" spans="1:6" ht="41.25" customHeight="1" x14ac:dyDescent="0.25">
      <c r="A1" s="783" t="s">
        <v>7</v>
      </c>
      <c r="B1" s="783" t="s">
        <v>18</v>
      </c>
      <c r="C1" s="286">
        <v>2020</v>
      </c>
      <c r="D1" s="286"/>
      <c r="E1" s="286" t="s">
        <v>1781</v>
      </c>
      <c r="F1" s="286" t="s">
        <v>11</v>
      </c>
    </row>
    <row r="2" spans="1:6" ht="25.5" customHeight="1" x14ac:dyDescent="0.25">
      <c r="A2" s="281"/>
      <c r="B2" s="281"/>
      <c r="C2" s="281"/>
      <c r="D2" s="281"/>
      <c r="E2" s="281"/>
      <c r="F2" s="281"/>
    </row>
    <row r="3" spans="1:6" ht="33" customHeight="1" x14ac:dyDescent="0.25">
      <c r="A3" s="276"/>
      <c r="B3" s="276"/>
      <c r="C3" s="276"/>
      <c r="D3" s="276"/>
      <c r="E3" s="276"/>
      <c r="F3" s="277"/>
    </row>
    <row r="4" spans="1:6" ht="157.5" customHeight="1" x14ac:dyDescent="0.25">
      <c r="A4" s="35" t="s">
        <v>1010</v>
      </c>
      <c r="B4" s="42" t="s">
        <v>1782</v>
      </c>
      <c r="C4" s="36">
        <v>3</v>
      </c>
      <c r="D4" s="101" t="s">
        <v>1783</v>
      </c>
      <c r="E4" s="363">
        <v>4</v>
      </c>
      <c r="F4" s="342" t="s">
        <v>1784</v>
      </c>
    </row>
    <row r="5" spans="1:6" ht="75" x14ac:dyDescent="0.25">
      <c r="A5" s="42" t="s">
        <v>1016</v>
      </c>
      <c r="B5" s="42" t="s">
        <v>1011</v>
      </c>
      <c r="C5" s="36">
        <v>1</v>
      </c>
      <c r="D5" s="42" t="s">
        <v>1785</v>
      </c>
      <c r="E5" s="333">
        <v>1</v>
      </c>
      <c r="F5" s="364" t="s">
        <v>1786</v>
      </c>
    </row>
    <row r="6" spans="1:6" ht="87" customHeight="1" x14ac:dyDescent="0.25">
      <c r="A6" s="37" t="s">
        <v>1787</v>
      </c>
      <c r="B6" s="42" t="s">
        <v>1044</v>
      </c>
      <c r="C6" s="36">
        <v>4</v>
      </c>
      <c r="D6" s="365" t="s">
        <v>1788</v>
      </c>
      <c r="E6" s="36">
        <v>8</v>
      </c>
      <c r="F6" s="366" t="s">
        <v>1789</v>
      </c>
    </row>
    <row r="7" spans="1:6" ht="9.75" customHeight="1" x14ac:dyDescent="0.25">
      <c r="A7" s="367"/>
      <c r="B7" s="367"/>
      <c r="C7" s="367"/>
      <c r="D7" s="367"/>
      <c r="E7" s="367"/>
      <c r="F7" s="367"/>
    </row>
    <row r="8" spans="1:6" ht="57.75" customHeight="1" x14ac:dyDescent="0.25">
      <c r="A8" s="42" t="s">
        <v>926</v>
      </c>
      <c r="B8" s="42" t="s">
        <v>927</v>
      </c>
      <c r="C8" s="36">
        <v>3</v>
      </c>
      <c r="D8" s="330" t="s">
        <v>1790</v>
      </c>
      <c r="E8" s="331">
        <v>4</v>
      </c>
      <c r="F8" s="332" t="s">
        <v>1791</v>
      </c>
    </row>
    <row r="9" spans="1:6" ht="53.25" customHeight="1" x14ac:dyDescent="0.25">
      <c r="A9" s="42" t="s">
        <v>1792</v>
      </c>
      <c r="B9" s="42" t="s">
        <v>993</v>
      </c>
      <c r="C9" s="36">
        <v>1</v>
      </c>
      <c r="D9" s="42" t="s">
        <v>1793</v>
      </c>
      <c r="E9" s="333">
        <v>1</v>
      </c>
      <c r="F9" s="42" t="s">
        <v>1794</v>
      </c>
    </row>
    <row r="10" spans="1:6" ht="72.75" customHeight="1" x14ac:dyDescent="0.25">
      <c r="A10" s="42" t="s">
        <v>992</v>
      </c>
      <c r="B10" s="42" t="s">
        <v>1795</v>
      </c>
      <c r="C10" s="36">
        <v>2</v>
      </c>
      <c r="D10" s="42" t="s">
        <v>1796</v>
      </c>
      <c r="E10" s="333">
        <v>7</v>
      </c>
      <c r="F10" s="42" t="s">
        <v>1797</v>
      </c>
    </row>
    <row r="11" spans="1:6" ht="11.25" customHeight="1" x14ac:dyDescent="0.25">
      <c r="A11" s="334"/>
      <c r="B11" s="334"/>
      <c r="C11" s="334"/>
      <c r="D11" s="334"/>
      <c r="E11" s="334"/>
      <c r="F11" s="334"/>
    </row>
    <row r="12" spans="1:6" ht="39.75" customHeight="1" x14ac:dyDescent="0.25">
      <c r="A12" s="37" t="s">
        <v>1067</v>
      </c>
      <c r="B12" s="42" t="s">
        <v>1068</v>
      </c>
      <c r="C12" s="741">
        <v>10</v>
      </c>
      <c r="D12" s="335" t="s">
        <v>1798</v>
      </c>
      <c r="E12" s="335">
        <v>1</v>
      </c>
      <c r="F12" s="335" t="s">
        <v>1799</v>
      </c>
    </row>
    <row r="13" spans="1:6" ht="60" customHeight="1" x14ac:dyDescent="0.25">
      <c r="A13" s="336" t="s">
        <v>1800</v>
      </c>
      <c r="B13" s="35" t="s">
        <v>1801</v>
      </c>
      <c r="C13" s="337">
        <v>5</v>
      </c>
      <c r="D13" s="337" t="s">
        <v>1802</v>
      </c>
      <c r="E13" s="337">
        <v>5</v>
      </c>
      <c r="F13" s="338" t="s">
        <v>1802</v>
      </c>
    </row>
    <row r="14" spans="1:6" ht="52.5" customHeight="1" x14ac:dyDescent="0.25">
      <c r="A14" s="336" t="s">
        <v>1800</v>
      </c>
      <c r="B14" s="339" t="s">
        <v>1803</v>
      </c>
      <c r="C14" s="340">
        <v>1</v>
      </c>
      <c r="D14" s="341" t="s">
        <v>1804</v>
      </c>
      <c r="E14" s="340">
        <v>1</v>
      </c>
      <c r="F14" s="341" t="s">
        <v>1804</v>
      </c>
    </row>
    <row r="15" spans="1:6" ht="54.75" customHeight="1" x14ac:dyDescent="0.25">
      <c r="A15" s="342" t="s">
        <v>1805</v>
      </c>
      <c r="B15" s="342" t="s">
        <v>1806</v>
      </c>
      <c r="C15" s="343">
        <v>2</v>
      </c>
      <c r="D15" s="342" t="s">
        <v>1807</v>
      </c>
      <c r="E15" s="344">
        <v>1</v>
      </c>
      <c r="F15" s="344" t="s">
        <v>1808</v>
      </c>
    </row>
    <row r="16" spans="1:6" ht="63.75" customHeight="1" x14ac:dyDescent="0.25">
      <c r="A16" s="42" t="s">
        <v>1080</v>
      </c>
      <c r="B16" s="30" t="s">
        <v>1809</v>
      </c>
      <c r="C16" s="44">
        <v>1</v>
      </c>
      <c r="D16" s="42" t="s">
        <v>225</v>
      </c>
      <c r="E16" s="345">
        <v>1</v>
      </c>
      <c r="F16" s="42" t="s">
        <v>225</v>
      </c>
    </row>
    <row r="17" spans="1:6" ht="96.75" customHeight="1" x14ac:dyDescent="0.25">
      <c r="A17" s="41" t="s">
        <v>1429</v>
      </c>
      <c r="B17" s="42" t="s">
        <v>1810</v>
      </c>
      <c r="C17" s="36">
        <v>2</v>
      </c>
      <c r="D17" s="42" t="s">
        <v>1811</v>
      </c>
      <c r="E17" s="36">
        <v>1</v>
      </c>
      <c r="F17" s="42" t="s">
        <v>1811</v>
      </c>
    </row>
    <row r="18" spans="1:6" ht="8.25" customHeight="1" x14ac:dyDescent="0.25">
      <c r="A18" s="346"/>
      <c r="B18" s="346"/>
      <c r="C18" s="346"/>
      <c r="D18" s="346"/>
      <c r="E18" s="346"/>
      <c r="F18" s="346"/>
    </row>
    <row r="19" spans="1:6" ht="78.75" customHeight="1" x14ac:dyDescent="0.25">
      <c r="A19" s="347" t="s">
        <v>1198</v>
      </c>
      <c r="B19" s="348" t="s">
        <v>1199</v>
      </c>
      <c r="C19" s="349">
        <v>0.95</v>
      </c>
      <c r="D19" s="350" t="s">
        <v>520</v>
      </c>
      <c r="E19" s="349">
        <v>0.95</v>
      </c>
      <c r="F19" s="350" t="s">
        <v>520</v>
      </c>
    </row>
    <row r="20" spans="1:6" ht="83.25" customHeight="1" x14ac:dyDescent="0.25">
      <c r="A20" s="347" t="s">
        <v>1198</v>
      </c>
      <c r="B20" s="351" t="s">
        <v>1812</v>
      </c>
      <c r="C20" s="349">
        <v>1</v>
      </c>
      <c r="D20" s="42" t="s">
        <v>1813</v>
      </c>
      <c r="E20" s="349">
        <v>1</v>
      </c>
      <c r="F20" s="42" t="str">
        <f>+D20</f>
        <v>Recaudo anual de la proyección por concepto de contribuciones especiales</v>
      </c>
    </row>
    <row r="21" spans="1:6" ht="105" customHeight="1" x14ac:dyDescent="0.25">
      <c r="A21" s="352" t="s">
        <v>1214</v>
      </c>
      <c r="B21" s="353" t="s">
        <v>1215</v>
      </c>
      <c r="C21" s="349">
        <v>1</v>
      </c>
      <c r="D21" s="42" t="s">
        <v>1814</v>
      </c>
      <c r="E21" s="349">
        <v>1</v>
      </c>
      <c r="F21" s="42" t="s">
        <v>1814</v>
      </c>
    </row>
    <row r="22" spans="1:6" ht="55.5" customHeight="1" x14ac:dyDescent="0.25">
      <c r="A22" s="42" t="s">
        <v>1401</v>
      </c>
      <c r="B22" s="42" t="s">
        <v>1815</v>
      </c>
      <c r="C22" s="351">
        <v>1</v>
      </c>
      <c r="D22" s="350" t="s">
        <v>1402</v>
      </c>
      <c r="E22" s="349">
        <v>1</v>
      </c>
      <c r="F22" s="42" t="s">
        <v>1815</v>
      </c>
    </row>
    <row r="23" spans="1:6" ht="66.75" customHeight="1" x14ac:dyDescent="0.25">
      <c r="A23" s="35" t="s">
        <v>1163</v>
      </c>
      <c r="B23" s="348" t="s">
        <v>1816</v>
      </c>
      <c r="C23" s="351">
        <v>1</v>
      </c>
      <c r="D23" s="350" t="s">
        <v>1467</v>
      </c>
      <c r="E23" s="351">
        <v>1</v>
      </c>
      <c r="F23" s="348" t="s">
        <v>1817</v>
      </c>
    </row>
    <row r="24" spans="1:6" ht="93.75" customHeight="1" x14ac:dyDescent="0.25">
      <c r="A24" s="35" t="s">
        <v>1163</v>
      </c>
      <c r="B24" s="351" t="s">
        <v>1818</v>
      </c>
      <c r="C24" s="354">
        <v>0.89100000000000001</v>
      </c>
      <c r="D24" s="30" t="s">
        <v>1472</v>
      </c>
      <c r="E24" s="355">
        <v>0.89100000000000001</v>
      </c>
      <c r="F24" s="350" t="s">
        <v>1472</v>
      </c>
    </row>
    <row r="25" spans="1:6" ht="74.25" customHeight="1" x14ac:dyDescent="0.25">
      <c r="A25" s="42" t="s">
        <v>1546</v>
      </c>
      <c r="B25" s="348" t="s">
        <v>1547</v>
      </c>
      <c r="C25" s="349">
        <v>1</v>
      </c>
      <c r="D25" s="348" t="s">
        <v>1819</v>
      </c>
      <c r="E25" s="356">
        <v>1</v>
      </c>
      <c r="F25" s="348" t="s">
        <v>1819</v>
      </c>
    </row>
    <row r="26" spans="1:6" ht="66" customHeight="1" x14ac:dyDescent="0.25">
      <c r="A26" s="330" t="s">
        <v>1487</v>
      </c>
      <c r="B26" s="348" t="s">
        <v>1517</v>
      </c>
      <c r="C26" s="357">
        <v>1</v>
      </c>
      <c r="D26" s="358" t="s">
        <v>1820</v>
      </c>
      <c r="E26" s="356">
        <v>1</v>
      </c>
      <c r="F26" s="358" t="s">
        <v>1821</v>
      </c>
    </row>
    <row r="27" spans="1:6" ht="55.5" customHeight="1" x14ac:dyDescent="0.25">
      <c r="A27" s="347" t="s">
        <v>1677</v>
      </c>
      <c r="B27" s="42" t="s">
        <v>1678</v>
      </c>
      <c r="C27" s="359">
        <v>0.2</v>
      </c>
      <c r="D27" s="350" t="s">
        <v>1822</v>
      </c>
      <c r="E27" s="359">
        <v>0.4</v>
      </c>
      <c r="F27" s="350" t="s">
        <v>1823</v>
      </c>
    </row>
    <row r="28" spans="1:6" ht="77.25" customHeight="1" x14ac:dyDescent="0.25">
      <c r="A28" s="360" t="s">
        <v>1677</v>
      </c>
      <c r="B28" s="42" t="s">
        <v>1824</v>
      </c>
      <c r="C28" s="359">
        <v>0.15</v>
      </c>
      <c r="D28" s="350" t="s">
        <v>1825</v>
      </c>
      <c r="E28" s="359">
        <v>0.35</v>
      </c>
      <c r="F28" s="361" t="s">
        <v>1826</v>
      </c>
    </row>
    <row r="29" spans="1:6" ht="105" customHeight="1" x14ac:dyDescent="0.25">
      <c r="B29" s="353" t="s">
        <v>1164</v>
      </c>
      <c r="F29" s="780" t="s">
        <v>1827</v>
      </c>
    </row>
    <row r="30" spans="1:6" ht="53.25" customHeight="1" x14ac:dyDescent="0.25">
      <c r="F30" s="780" t="s">
        <v>1828</v>
      </c>
    </row>
    <row r="31" spans="1:6" ht="40.5" customHeight="1" x14ac:dyDescent="0.25">
      <c r="F31" s="1037" t="s">
        <v>964</v>
      </c>
    </row>
    <row r="32" spans="1:6" x14ac:dyDescent="0.25">
      <c r="F32" s="1037"/>
    </row>
    <row r="33" spans="6:6" x14ac:dyDescent="0.25">
      <c r="F33" s="1037" t="s">
        <v>975</v>
      </c>
    </row>
    <row r="34" spans="6:6" x14ac:dyDescent="0.25">
      <c r="F34" s="1037"/>
    </row>
    <row r="35" spans="6:6" x14ac:dyDescent="0.25">
      <c r="F35" s="1038" t="s">
        <v>978</v>
      </c>
    </row>
    <row r="36" spans="6:6" x14ac:dyDescent="0.25">
      <c r="F36" s="1038"/>
    </row>
    <row r="37" spans="6:6" ht="30" x14ac:dyDescent="0.25">
      <c r="F37" s="780" t="s">
        <v>1829</v>
      </c>
    </row>
    <row r="38" spans="6:6" x14ac:dyDescent="0.25">
      <c r="F38" s="1039" t="s">
        <v>1830</v>
      </c>
    </row>
    <row r="39" spans="6:6" x14ac:dyDescent="0.25">
      <c r="F39" s="1039"/>
    </row>
    <row r="40" spans="6:6" x14ac:dyDescent="0.25">
      <c r="F40" s="1040" t="s">
        <v>1831</v>
      </c>
    </row>
    <row r="41" spans="6:6" x14ac:dyDescent="0.25">
      <c r="F41" s="1040"/>
    </row>
    <row r="42" spans="6:6" ht="35.25" customHeight="1" x14ac:dyDescent="0.25">
      <c r="F42" s="781" t="s">
        <v>1832</v>
      </c>
    </row>
    <row r="43" spans="6:6" ht="32.25" customHeight="1" x14ac:dyDescent="0.25">
      <c r="F43" s="781" t="s">
        <v>1035</v>
      </c>
    </row>
    <row r="44" spans="6:6" ht="30" customHeight="1" x14ac:dyDescent="0.25">
      <c r="F44" s="781" t="s">
        <v>1833</v>
      </c>
    </row>
    <row r="45" spans="6:6" ht="40.5" customHeight="1" x14ac:dyDescent="0.25">
      <c r="F45" s="781" t="s">
        <v>1834</v>
      </c>
    </row>
    <row r="46" spans="6:6" ht="45" customHeight="1" x14ac:dyDescent="0.25">
      <c r="F46" s="362" t="s">
        <v>1835</v>
      </c>
    </row>
  </sheetData>
  <mergeCells count="5">
    <mergeCell ref="F31:F32"/>
    <mergeCell ref="F33:F34"/>
    <mergeCell ref="F35:F36"/>
    <mergeCell ref="F38:F39"/>
    <mergeCell ref="F40:F4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8"/>
  <sheetViews>
    <sheetView topLeftCell="A3" workbookViewId="0">
      <selection activeCell="A6" sqref="A6"/>
    </sheetView>
  </sheetViews>
  <sheetFormatPr baseColWidth="10" defaultColWidth="11.42578125" defaultRowHeight="15" x14ac:dyDescent="0.25"/>
  <cols>
    <col min="1" max="1" width="82.5703125" customWidth="1"/>
  </cols>
  <sheetData>
    <row r="1" spans="1:1" ht="25.5" customHeight="1" x14ac:dyDescent="0.25">
      <c r="A1" s="209"/>
    </row>
    <row r="2" spans="1:1" ht="91.5" customHeight="1" x14ac:dyDescent="0.25">
      <c r="A2" s="211" t="s">
        <v>1836</v>
      </c>
    </row>
    <row r="3" spans="1:1" ht="91.5" customHeight="1" x14ac:dyDescent="0.25">
      <c r="A3" s="211" t="s">
        <v>1837</v>
      </c>
    </row>
    <row r="4" spans="1:1" ht="61.5" customHeight="1" x14ac:dyDescent="0.25">
      <c r="A4" s="211" t="s">
        <v>1838</v>
      </c>
    </row>
    <row r="5" spans="1:1" ht="70.5" customHeight="1" x14ac:dyDescent="0.25">
      <c r="A5" s="304" t="s">
        <v>919</v>
      </c>
    </row>
    <row r="6" spans="1:1" ht="83.25" customHeight="1" x14ac:dyDescent="0.25">
      <c r="A6" s="211" t="s">
        <v>1157</v>
      </c>
    </row>
    <row r="7" spans="1:1" ht="69" customHeight="1" x14ac:dyDescent="0.25">
      <c r="A7" s="304"/>
    </row>
    <row r="8" spans="1:1" ht="32.25" customHeight="1"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37"/>
  <sheetViews>
    <sheetView topLeftCell="A4" zoomScale="90" zoomScaleNormal="90" workbookViewId="0">
      <selection activeCell="A20" sqref="A20"/>
    </sheetView>
  </sheetViews>
  <sheetFormatPr baseColWidth="10" defaultColWidth="11.42578125" defaultRowHeight="15" x14ac:dyDescent="0.25"/>
  <cols>
    <col min="1" max="1" width="95.42578125" customWidth="1"/>
    <col min="2" max="2" width="16.5703125" customWidth="1"/>
    <col min="6" max="6" width="54.85546875" customWidth="1"/>
  </cols>
  <sheetData>
    <row r="1" spans="1:2" ht="30" customHeight="1" x14ac:dyDescent="0.25">
      <c r="A1" s="212" t="s">
        <v>1839</v>
      </c>
      <c r="B1" s="203" t="s">
        <v>1781</v>
      </c>
    </row>
    <row r="2" spans="1:2" ht="51" customHeight="1" x14ac:dyDescent="0.25">
      <c r="A2" s="311" t="s">
        <v>1840</v>
      </c>
      <c r="B2" s="199">
        <v>1</v>
      </c>
    </row>
    <row r="3" spans="1:2" ht="36" customHeight="1" x14ac:dyDescent="0.25">
      <c r="A3" s="312" t="s">
        <v>1841</v>
      </c>
      <c r="B3" s="199">
        <v>1</v>
      </c>
    </row>
    <row r="4" spans="1:2" ht="55.5" customHeight="1" x14ac:dyDescent="0.25">
      <c r="A4" s="311" t="s">
        <v>1842</v>
      </c>
      <c r="B4" s="199">
        <v>3</v>
      </c>
    </row>
    <row r="5" spans="1:2" ht="59.25" customHeight="1" x14ac:dyDescent="0.25">
      <c r="A5" s="311" t="s">
        <v>1843</v>
      </c>
      <c r="B5" s="199">
        <v>3</v>
      </c>
    </row>
    <row r="6" spans="1:2" ht="50.25" customHeight="1" x14ac:dyDescent="0.25">
      <c r="A6" s="311" t="s">
        <v>1844</v>
      </c>
      <c r="B6" s="199">
        <v>3</v>
      </c>
    </row>
    <row r="7" spans="1:2" ht="58.5" customHeight="1" x14ac:dyDescent="0.25">
      <c r="A7" s="313" t="s">
        <v>1845</v>
      </c>
      <c r="B7" s="199">
        <v>5</v>
      </c>
    </row>
    <row r="8" spans="1:2" ht="36" customHeight="1" x14ac:dyDescent="0.25">
      <c r="A8" s="312" t="s">
        <v>1846</v>
      </c>
      <c r="B8" s="314">
        <v>1</v>
      </c>
    </row>
    <row r="9" spans="1:2" ht="39" customHeight="1" x14ac:dyDescent="0.25">
      <c r="A9" s="312" t="s">
        <v>1427</v>
      </c>
      <c r="B9" s="199">
        <v>1</v>
      </c>
    </row>
    <row r="10" spans="1:2" ht="39" customHeight="1" x14ac:dyDescent="0.25">
      <c r="A10" s="449" t="s">
        <v>1158</v>
      </c>
      <c r="B10" s="199"/>
    </row>
    <row r="11" spans="1:2" ht="381" customHeight="1" x14ac:dyDescent="0.25">
      <c r="A11" s="312" t="s">
        <v>920</v>
      </c>
      <c r="B11" s="203"/>
    </row>
    <row r="12" spans="1:2" ht="33" customHeight="1" x14ac:dyDescent="0.25">
      <c r="A12" s="313" t="s">
        <v>1847</v>
      </c>
      <c r="B12" s="203">
        <v>11</v>
      </c>
    </row>
    <row r="13" spans="1:2" ht="150.75" customHeight="1" x14ac:dyDescent="0.25">
      <c r="A13" s="312" t="s">
        <v>921</v>
      </c>
      <c r="B13" s="315">
        <v>0.95</v>
      </c>
    </row>
    <row r="14" spans="1:2" x14ac:dyDescent="0.25">
      <c r="A14" s="312" t="s">
        <v>1159</v>
      </c>
      <c r="B14" s="314">
        <v>0.05</v>
      </c>
    </row>
    <row r="15" spans="1:2" x14ac:dyDescent="0.25">
      <c r="A15" s="312" t="s">
        <v>1848</v>
      </c>
      <c r="B15" s="314">
        <v>0.1</v>
      </c>
    </row>
    <row r="16" spans="1:2" x14ac:dyDescent="0.25">
      <c r="A16" s="311"/>
      <c r="B16" s="314">
        <v>0.15</v>
      </c>
    </row>
    <row r="17" spans="1:6" x14ac:dyDescent="0.25">
      <c r="A17" s="311"/>
      <c r="B17" s="314">
        <v>0.2</v>
      </c>
    </row>
    <row r="18" spans="1:6" x14ac:dyDescent="0.25">
      <c r="A18" s="311"/>
      <c r="B18" s="314">
        <v>0.3</v>
      </c>
    </row>
    <row r="19" spans="1:6" x14ac:dyDescent="0.25">
      <c r="A19" s="313"/>
      <c r="B19" s="314">
        <v>0.4</v>
      </c>
    </row>
    <row r="20" spans="1:6" x14ac:dyDescent="0.25">
      <c r="A20" s="313"/>
      <c r="B20" s="314">
        <v>0.5</v>
      </c>
    </row>
    <row r="21" spans="1:6" x14ac:dyDescent="0.25">
      <c r="A21" s="313"/>
      <c r="B21" s="314">
        <v>0.6</v>
      </c>
    </row>
    <row r="22" spans="1:6" x14ac:dyDescent="0.25">
      <c r="A22" s="316"/>
      <c r="B22" s="314">
        <v>0.7</v>
      </c>
    </row>
    <row r="23" spans="1:6" x14ac:dyDescent="0.25">
      <c r="A23" s="317"/>
      <c r="B23" s="314">
        <v>0.8</v>
      </c>
    </row>
    <row r="24" spans="1:6" x14ac:dyDescent="0.25">
      <c r="A24" s="203"/>
      <c r="B24" s="314">
        <v>0.9</v>
      </c>
    </row>
    <row r="25" spans="1:6" x14ac:dyDescent="0.25">
      <c r="A25" s="203"/>
      <c r="B25" s="314">
        <v>0.95</v>
      </c>
    </row>
    <row r="26" spans="1:6" x14ac:dyDescent="0.25">
      <c r="A26" s="203"/>
      <c r="B26" s="314">
        <v>1</v>
      </c>
    </row>
    <row r="27" spans="1:6" ht="127.5" customHeight="1" x14ac:dyDescent="0.25">
      <c r="A27" s="318" t="s">
        <v>1849</v>
      </c>
      <c r="B27" s="302" t="s">
        <v>1850</v>
      </c>
    </row>
    <row r="31" spans="1:6" ht="30" x14ac:dyDescent="0.25">
      <c r="E31" t="s">
        <v>1851</v>
      </c>
      <c r="F31" s="310" t="s">
        <v>1852</v>
      </c>
    </row>
    <row r="32" spans="1:6" ht="45" x14ac:dyDescent="0.25">
      <c r="E32" t="s">
        <v>1853</v>
      </c>
      <c r="F32" s="310" t="s">
        <v>1854</v>
      </c>
    </row>
    <row r="33" spans="5:6" ht="45" x14ac:dyDescent="0.25">
      <c r="E33" t="s">
        <v>1855</v>
      </c>
      <c r="F33" s="310" t="s">
        <v>1856</v>
      </c>
    </row>
    <row r="34" spans="5:6" ht="30" x14ac:dyDescent="0.25">
      <c r="E34" t="s">
        <v>1857</v>
      </c>
      <c r="F34" s="310" t="s">
        <v>1858</v>
      </c>
    </row>
    <row r="35" spans="5:6" ht="30" x14ac:dyDescent="0.25">
      <c r="E35" t="s">
        <v>1859</v>
      </c>
      <c r="F35" s="310" t="s">
        <v>1860</v>
      </c>
    </row>
    <row r="36" spans="5:6" ht="45" x14ac:dyDescent="0.25">
      <c r="E36" t="s">
        <v>1861</v>
      </c>
      <c r="F36" s="310" t="s">
        <v>1862</v>
      </c>
    </row>
    <row r="37" spans="5:6" ht="30" x14ac:dyDescent="0.25">
      <c r="E37" t="s">
        <v>1863</v>
      </c>
      <c r="F37" s="310" t="s">
        <v>1864</v>
      </c>
    </row>
  </sheetData>
  <pageMargins left="0.7" right="0.7" top="0.75" bottom="0.75" header="0.3" footer="0.3"/>
  <pageSetup paperSize="1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B6E0F052F7D8D049BB205D4AAC80D1CC" ma:contentTypeVersion="13" ma:contentTypeDescription="Crear nuevo documento." ma:contentTypeScope="" ma:versionID="ea2397797ef0079a4e12c2a54b9f4c31">
  <xsd:schema xmlns:xsd="http://www.w3.org/2001/XMLSchema" xmlns:xs="http://www.w3.org/2001/XMLSchema" xmlns:p="http://schemas.microsoft.com/office/2006/metadata/properties" xmlns:ns2="0c3ff982-b687-4eb5-9a04-fd6efaf5d504" xmlns:ns3="ae0c3cce-6c31-4f1f-b54e-e7c442e692b0" targetNamespace="http://schemas.microsoft.com/office/2006/metadata/properties" ma:root="true" ma:fieldsID="bad33e82118e759d490ae291a54ca7e5" ns2:_="" ns3:_="">
    <xsd:import namespace="0c3ff982-b687-4eb5-9a04-fd6efaf5d504"/>
    <xsd:import namespace="ae0c3cce-6c31-4f1f-b54e-e7c442e692b0"/>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GenerationTime" minOccurs="0"/>
                <xsd:element ref="ns2:MediaServiceEventHashCode" minOccurs="0"/>
                <xsd:element ref="ns2:MediaServiceLocation" minOccurs="0"/>
                <xsd:element ref="ns2:MediaServiceOCR"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3ff982-b687-4eb5-9a04-fd6efaf5d5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0c3cce-6c31-4f1f-b54e-e7c442e692b0"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1 6 " ? > < D a t a M a s h u p   x m l n s = " h t t p : / / s c h e m a s . m i c r o s o f t . c o m / D a t a M a s h u p " > A A A A A B Q D A A B Q S w M E F A A C A A g A A q i M U W H n v d y k A A A A 9 Q A A A B I A H A B D b 2 5 m a W c v U G F j a 2 F n Z S 5 4 b W w g o h g A K K A U A A A A A A A A A A A A A A A A A A A A A A A A A A A A h Y + x D o I w G I R f h X S n L d V E Q n 7 K w C r R x M S 4 N q V C I x R D i + X d H H w k X 0 G M o m 6 O 9 9 1 d c n e / 3 i A b 2 y a 4 q N 7 q z q Q o w h Q F y s i u 1 K Z K 0 e C O Y Y w y D l s h T 6 J S w R Q 2 N h m t T l H t 3 D k h x H u P / Q J 3 f U U Y p R E 5 F O u d r F U r Q m 2 s E 0 Y q 9 G m V / 1 u I w / 4 1 h j M c r z B j S 0 y B z A w K b b 4 + m + Y + 3 R 8 I + d C 4 o V d c 2 T D f A J k l k P c F / g B Q S w M E F A A C A A g A A q i M U Q / 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K o j F E o i k e 4 D g A A A B E A A A A T A B w A R m 9 y b X V s Y X M v U 2 V j d G l v b j E u b S C i G A A o o B Q A A A A A A A A A A A A A A A A A A A A A A A A A A A A r T k 0 u y c z P U w i G 0 I b W A F B L A Q I t A B Q A A g A I A A K o j F F h 5 7 3 c p A A A A P U A A A A S A A A A A A A A A A A A A A A A A A A A A A B D b 2 5 m a W c v U G F j a 2 F n Z S 5 4 b W x Q S w E C L Q A U A A I A C A A C q I x R D 8 r p q 6 Q A A A D p A A A A E w A A A A A A A A A A A A A A A A D w A A A A W 0 N v b n R l b n R f V H l w Z X N d L n h t b F B L A Q I t A B Q A A g A I A A K o j F E 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A Z B v y 6 d 8 P f T a w X X c f Q p s 9 q A A A A A A I A A A A A A B B m A A A A A Q A A I A A A A H 3 0 k p x W k a y A K x H r R g R x J W G D R y S w D K m i N W b o L 0 s h 9 i F Z A A A A A A 6 A A A A A A g A A I A A A A P 8 A 6 S L q E h T 1 g S O F e p p U A w M Q t L P x Y 1 o Z u I E o w p 0 7 j q Z 8 U A A A A I c M 6 v B L 5 c 1 V 8 j w D u D m 7 6 M E m R z Q D K l h S i K X + w O j Q y 7 g T C f 9 + j 0 J y Q 1 F Z 4 D 4 1 s Y H Z g y q a 2 7 S a b T 3 A r j h b z r 2 d n l N z Y B b h Q k 1 y Y x D u L 2 T j t p T i Q A A A A K + Q Z f a i x Z 9 I 2 t P G G s 9 L l H N e b I 9 H h t Q z t O U + i 9 U k T X M h 9 i c r A M i Y 5 O V Y P J P S I M 7 0 t u s v f M H G 3 k e / n O m 8 B Y I 5 T x M = < / 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haredWithUsers xmlns="ae0c3cce-6c31-4f1f-b54e-e7c442e692b0">
      <UserInfo>
        <DisplayName>Nicole Niño Gomez</DisplayName>
        <AccountId>82</AccountId>
        <AccountType/>
      </UserInfo>
    </SharedWithUsers>
  </documentManagement>
</p:properties>
</file>

<file path=customXml/itemProps1.xml><?xml version="1.0" encoding="utf-8"?>
<ds:datastoreItem xmlns:ds="http://schemas.openxmlformats.org/officeDocument/2006/customXml" ds:itemID="{95BD277A-1CE8-489E-B208-C7D2703C628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3ff982-b687-4eb5-9a04-fd6efaf5d504"/>
    <ds:schemaRef ds:uri="ae0c3cce-6c31-4f1f-b54e-e7c442e692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4EFEE14-CA8D-4C11-B028-0B2A7346561D}">
  <ds:schemaRefs>
    <ds:schemaRef ds:uri="http://schemas.microsoft.com/DataMashup"/>
  </ds:schemaRefs>
</ds:datastoreItem>
</file>

<file path=customXml/itemProps3.xml><?xml version="1.0" encoding="utf-8"?>
<ds:datastoreItem xmlns:ds="http://schemas.openxmlformats.org/officeDocument/2006/customXml" ds:itemID="{CA2B9E5C-9760-4DF8-82BF-EB3E70B37196}">
  <ds:schemaRefs>
    <ds:schemaRef ds:uri="http://schemas.microsoft.com/sharepoint/v3/contenttype/forms"/>
  </ds:schemaRefs>
</ds:datastoreItem>
</file>

<file path=customXml/itemProps4.xml><?xml version="1.0" encoding="utf-8"?>
<ds:datastoreItem xmlns:ds="http://schemas.openxmlformats.org/officeDocument/2006/customXml" ds:itemID="{9DC84244-CFDE-4405-8800-4C5E7B68291C}">
  <ds:schemaRefs>
    <ds:schemaRef ds:uri="http://schemas.microsoft.com/office/2006/metadata/properties"/>
    <ds:schemaRef ds:uri="http://schemas.microsoft.com/office/infopath/2007/PartnerControls"/>
    <ds:schemaRef ds:uri="ae0c3cce-6c31-4f1f-b54e-e7c442e692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4" baseType="variant">
      <vt:variant>
        <vt:lpstr>Hojas de cálculo</vt:lpstr>
      </vt:variant>
      <vt:variant>
        <vt:i4>16</vt:i4>
      </vt:variant>
      <vt:variant>
        <vt:lpstr>Rangos con nombre</vt:lpstr>
      </vt:variant>
      <vt:variant>
        <vt:i4>3</vt:i4>
      </vt:variant>
    </vt:vector>
  </HeadingPairs>
  <TitlesOfParts>
    <vt:vector size="19" baseType="lpstr">
      <vt:lpstr>PLAN DE ACCIÓN 2017</vt:lpstr>
      <vt:lpstr>RIESGOS</vt:lpstr>
      <vt:lpstr> PEQ 2017</vt:lpstr>
      <vt:lpstr>PAI 2021</vt:lpstr>
      <vt:lpstr>Hoja2</vt:lpstr>
      <vt:lpstr>Hoja1</vt:lpstr>
      <vt:lpstr>PROYECTO ESTRATÉGICO</vt:lpstr>
      <vt:lpstr>OBJETIVOS PES</vt:lpstr>
      <vt:lpstr>META PES</vt:lpstr>
      <vt:lpstr>DIMEN MIPG</vt:lpstr>
      <vt:lpstr>POLÍTICAS MIPG</vt:lpstr>
      <vt:lpstr>PLANES 612</vt:lpstr>
      <vt:lpstr>PEQ 2020-2024</vt:lpstr>
      <vt:lpstr>obj peq</vt:lpstr>
      <vt:lpstr>PROYECTOS DE INVERSIÓN</vt:lpstr>
      <vt:lpstr>CUMPLIMIENTO</vt:lpstr>
      <vt:lpstr>'PLAN DE ACCIÓN 2017'!Área_de_impresión</vt:lpstr>
      <vt:lpstr>RIESGOS!Área_de_impresión</vt:lpstr>
      <vt:lpstr>METAS_PEQ</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Luis Alonso Pinzón Barbosa</cp:lastModifiedBy>
  <cp:revision/>
  <dcterms:created xsi:type="dcterms:W3CDTF">2016-12-19T13:38:10Z</dcterms:created>
  <dcterms:modified xsi:type="dcterms:W3CDTF">2021-07-01T21:51:10Z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0x010100B6E0F052F7D8D049BB205D4AAC80D1CC</vt:lpwstr>
  </property>
</Properties>
</file>