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24226"/>
  <mc:AlternateContent xmlns:mc="http://schemas.openxmlformats.org/markup-compatibility/2006">
    <mc:Choice Requires="x15">
      <x15ac:absPath xmlns:x15ac="http://schemas.microsoft.com/office/spreadsheetml/2010/11/ac" url="https://crapsb.sharepoint.com/sites/svrnas/Documentos compartidos/Calidad/PLANES CRA 2021/PAI 2021/"/>
    </mc:Choice>
  </mc:AlternateContent>
  <xr:revisionPtr revIDLastSave="345" documentId="14_{C8D7AF0B-19C1-4576-9014-68EB739215C1}" xr6:coauthVersionLast="47" xr6:coauthVersionMax="47" xr10:uidLastSave="{6379AEBD-2AD7-4868-90EE-DC70FC6B0999}"/>
  <bookViews>
    <workbookView xWindow="-110" yWindow="-110" windowWidth="19420" windowHeight="10420" tabRatio="517" firstSheet="3" activeTab="3" xr2:uid="{00000000-000D-0000-FFFF-FFFF00000000}"/>
  </bookViews>
  <sheets>
    <sheet name="PLAN DE ACCIÓN 2017" sheetId="1" state="hidden" r:id="rId1"/>
    <sheet name="RIESGOS" sheetId="2" state="hidden" r:id="rId2"/>
    <sheet name=" PEQ 2017" sheetId="3" state="hidden" r:id="rId3"/>
    <sheet name="PAI 2021" sheetId="5" r:id="rId4"/>
    <sheet name="Hoja1" sheetId="23" state="hidden" r:id="rId5"/>
    <sheet name="PROYECTO ESTRATÉGICO" sheetId="19" state="hidden" r:id="rId6"/>
    <sheet name="OBJETIVOS PES" sheetId="6" state="hidden" r:id="rId7"/>
    <sheet name="META PES" sheetId="8" state="hidden" r:id="rId8"/>
    <sheet name="DIMEN MIPG" sheetId="12" state="hidden" r:id="rId9"/>
    <sheet name="POLÍTICAS MIPG" sheetId="11" state="hidden" r:id="rId10"/>
    <sheet name="PLANES 612" sheetId="17" state="hidden" r:id="rId11"/>
    <sheet name="PEQ 2020-2024" sheetId="21" state="hidden" r:id="rId12"/>
    <sheet name="obj peq" sheetId="20" state="hidden" r:id="rId13"/>
    <sheet name="PROYECTOS DE INVERSIÓN" sheetId="18" state="hidden" r:id="rId14"/>
    <sheet name="CUMPLIMIENTO" sheetId="22" state="hidden" r:id="rId15"/>
    <sheet name="Hoja2" sheetId="24" r:id="rId16"/>
  </sheets>
  <definedNames>
    <definedName name="_xlnm._FilterDatabase" localSheetId="3" hidden="1">'PAI 2021'!$A$4:$BQ$222</definedName>
    <definedName name="_xlnm._FilterDatabase" localSheetId="0" hidden="1">'PLAN DE ACCIÓN 2017'!$A$2:$XDT$68</definedName>
    <definedName name="_xlnm._FilterDatabase" localSheetId="5" hidden="1">'PROYECTO ESTRATÉGICO'!$A$1:$A$11</definedName>
    <definedName name="_xlnm._FilterDatabase" localSheetId="1" hidden="1">RIESGOS!$A$2:$XDP$64</definedName>
    <definedName name="_xlnm.Print_Area" localSheetId="0">'PLAN DE ACCIÓN 2017'!$A$1:$AH$55</definedName>
    <definedName name="_xlnm.Print_Area" localSheetId="1">RIESGOS!$A$1:$AG$55</definedName>
    <definedName name="METAS_PEQ">'PROYECTO ESTRATÉGICO'!$A$1:$A$12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L213" i="5" l="1"/>
  <c r="BL215" i="5"/>
  <c r="BL219" i="5"/>
  <c r="BL220" i="5"/>
  <c r="F20" i="19" l="1"/>
  <c r="I24" i="21"/>
  <c r="K24" i="21" s="1"/>
  <c r="M24" i="21" s="1"/>
  <c r="O24" i="21" s="1"/>
  <c r="R47" i="3" l="1"/>
  <c r="H41" i="3"/>
  <c r="H29" i="3"/>
  <c r="H28" i="3"/>
  <c r="H27" i="3"/>
  <c r="H26" i="3"/>
  <c r="H25" i="3"/>
  <c r="H24" i="3"/>
  <c r="H23" i="3"/>
  <c r="H22" i="3"/>
  <c r="H21" i="3"/>
  <c r="H20" i="3"/>
  <c r="H19" i="3"/>
  <c r="H18" i="3"/>
  <c r="H17" i="3"/>
  <c r="H16" i="3"/>
  <c r="H15" i="3"/>
  <c r="H14" i="3"/>
  <c r="H13" i="3"/>
  <c r="H12" i="3"/>
  <c r="H11" i="3"/>
  <c r="H10" i="3"/>
  <c r="H9" i="3"/>
  <c r="H8" i="3"/>
  <c r="R94" i="2"/>
  <c r="O26" i="2"/>
  <c r="O26" i="1"/>
  <c r="H31" i="3" l="1"/>
  <c r="H36" i="3"/>
  <c r="H38" i="3"/>
  <c r="H40" i="3"/>
  <c r="H37" i="3"/>
  <c r="H42" i="3"/>
  <c r="H45" i="3"/>
  <c r="H46" i="3"/>
  <c r="H32" i="3"/>
  <c r="H44" i="3"/>
  <c r="H34" i="3"/>
  <c r="H35" i="3"/>
  <c r="L47" i="3"/>
  <c r="N47" i="3"/>
  <c r="H33" i="3"/>
  <c r="P47" i="3"/>
  <c r="H39" i="3"/>
  <c r="H43" i="3"/>
  <c r="H30" i="3"/>
  <c r="H4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0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0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0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1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1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1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tc={CD4A93CB-4B13-46AC-93A2-CDDABDEC23B0}</author>
    <author>invitadocra</author>
    <author>tc={BA1C3588-03FD-4D44-9F82-68A047E5FE41}</author>
  </authors>
  <commentList>
    <comment ref="BY64" authorId="0" shapeId="0" xr:uid="{CD4A93CB-4B13-46AC-93A2-CDDABDEC23B0}">
      <text>
        <t>[Comentario encadenado]
Su versión de Excel le permite leer este comentario encadenado; sin embargo, las ediciones que se apliquen se quitarán si el archivo se abre en una versión más reciente de Excel. Más información: https://go.microsoft.com/fwlink/?linkid=870924
Comentario:
    aclarar</t>
      </text>
    </comment>
    <comment ref="T75" authorId="1" shapeId="0" xr:uid="{3A1714EB-1AA4-4EDB-AD13-36DC2111699B}">
      <text>
        <r>
          <rPr>
            <b/>
            <sz val="9"/>
            <color indexed="81"/>
            <rFont val="Tahoma"/>
            <family val="2"/>
          </rPr>
          <t>invitadocra:</t>
        </r>
        <r>
          <rPr>
            <sz val="9"/>
            <color indexed="81"/>
            <rFont val="Tahoma"/>
            <family val="2"/>
          </rPr>
          <t xml:space="preserve">
SE SOLICITA PASAR PARA 2022</t>
        </r>
      </text>
    </comment>
    <comment ref="T76" authorId="1" shapeId="0" xr:uid="{0719F2F2-6135-45CF-8045-09E5F729F8C0}">
      <text>
        <r>
          <rPr>
            <b/>
            <sz val="9"/>
            <color indexed="81"/>
            <rFont val="Tahoma"/>
            <family val="2"/>
          </rPr>
          <t>invitadocra:</t>
        </r>
        <r>
          <rPr>
            <sz val="9"/>
            <color indexed="81"/>
            <rFont val="Tahoma"/>
            <family val="2"/>
          </rPr>
          <t xml:space="preserve">
SE SOLICITA PASAR PARA 2022</t>
        </r>
      </text>
    </comment>
    <comment ref="T77" authorId="1" shapeId="0" xr:uid="{569BEFC7-B2E3-46A9-8633-C7041D031854}">
      <text>
        <r>
          <rPr>
            <b/>
            <sz val="9"/>
            <color indexed="81"/>
            <rFont val="Tahoma"/>
            <family val="2"/>
          </rPr>
          <t>invitadocra:</t>
        </r>
        <r>
          <rPr>
            <sz val="9"/>
            <color indexed="81"/>
            <rFont val="Tahoma"/>
            <family val="2"/>
          </rPr>
          <t xml:space="preserve">
SE SOLICITA PASAR PARA 2022</t>
        </r>
      </text>
    </comment>
    <comment ref="T78" authorId="1" shapeId="0" xr:uid="{2F64E274-DF9C-4931-A1F0-A8459F48598B}">
      <text>
        <r>
          <rPr>
            <b/>
            <sz val="9"/>
            <color indexed="81"/>
            <rFont val="Tahoma"/>
            <family val="2"/>
          </rPr>
          <t>invitadocra:</t>
        </r>
        <r>
          <rPr>
            <sz val="9"/>
            <color indexed="81"/>
            <rFont val="Tahoma"/>
            <family val="2"/>
          </rPr>
          <t xml:space="preserve">
SE SOLICITA PASAR PARA 2022</t>
        </r>
      </text>
    </comment>
    <comment ref="T79" authorId="1" shapeId="0" xr:uid="{343346A2-DA09-4BE8-8AE5-CD36B264952A}">
      <text>
        <r>
          <rPr>
            <b/>
            <sz val="9"/>
            <color indexed="81"/>
            <rFont val="Tahoma"/>
            <family val="2"/>
          </rPr>
          <t>invitadocra:</t>
        </r>
        <r>
          <rPr>
            <sz val="9"/>
            <color indexed="81"/>
            <rFont val="Tahoma"/>
            <family val="2"/>
          </rPr>
          <t xml:space="preserve">
SE SOLICITA PASAR PARA 2022</t>
        </r>
      </text>
    </comment>
    <comment ref="T80" authorId="1" shapeId="0" xr:uid="{58DA4C76-30A4-4422-80D9-D2894BC63303}">
      <text>
        <r>
          <rPr>
            <b/>
            <sz val="9"/>
            <color indexed="81"/>
            <rFont val="Tahoma"/>
            <family val="2"/>
          </rPr>
          <t>invitadocra:</t>
        </r>
        <r>
          <rPr>
            <sz val="9"/>
            <color indexed="81"/>
            <rFont val="Tahoma"/>
            <family val="2"/>
          </rPr>
          <t xml:space="preserve">
SE SOLICIA PASAR PARA 2022</t>
        </r>
      </text>
    </comment>
    <comment ref="T81" authorId="1" shapeId="0" xr:uid="{9FF7C56B-BAD6-4FAC-85D5-9F46123014EB}">
      <text>
        <r>
          <rPr>
            <b/>
            <sz val="9"/>
            <color indexed="81"/>
            <rFont val="Tahoma"/>
            <family val="2"/>
          </rPr>
          <t>invitadocra:</t>
        </r>
        <r>
          <rPr>
            <sz val="9"/>
            <color indexed="81"/>
            <rFont val="Tahoma"/>
            <family val="2"/>
          </rPr>
          <t xml:space="preserve">
SE SOLICITA PASAR PARA 2022</t>
        </r>
      </text>
    </comment>
    <comment ref="T82" authorId="1" shapeId="0" xr:uid="{249E9B7C-DFA5-42EA-96D1-317A202DA90D}">
      <text>
        <r>
          <rPr>
            <b/>
            <sz val="9"/>
            <color indexed="81"/>
            <rFont val="Tahoma"/>
            <family val="2"/>
          </rPr>
          <t>invitadocra:</t>
        </r>
        <r>
          <rPr>
            <sz val="9"/>
            <color indexed="81"/>
            <rFont val="Tahoma"/>
            <family val="2"/>
          </rPr>
          <t xml:space="preserve">
SE SOLICITA PASAR PARA 2022</t>
        </r>
      </text>
    </comment>
    <comment ref="T83" authorId="1" shapeId="0" xr:uid="{9B5CBD0E-2B80-4619-9D5B-4E374147641C}">
      <text>
        <r>
          <rPr>
            <b/>
            <sz val="9"/>
            <color indexed="81"/>
            <rFont val="Tahoma"/>
            <family val="2"/>
          </rPr>
          <t>invitadocra:</t>
        </r>
        <r>
          <rPr>
            <sz val="9"/>
            <color indexed="81"/>
            <rFont val="Tahoma"/>
            <family val="2"/>
          </rPr>
          <t xml:space="preserve">
SE SOLICITA PASAR PARA 2022</t>
        </r>
      </text>
    </comment>
    <comment ref="T84" authorId="1" shapeId="0" xr:uid="{F3BCDA84-D925-4835-8AF5-82A60E3B9397}">
      <text>
        <r>
          <rPr>
            <b/>
            <sz val="9"/>
            <color indexed="81"/>
            <rFont val="Tahoma"/>
            <family val="2"/>
          </rPr>
          <t>invitadocra:</t>
        </r>
        <r>
          <rPr>
            <sz val="9"/>
            <color indexed="81"/>
            <rFont val="Tahoma"/>
            <family val="2"/>
          </rPr>
          <t xml:space="preserve">
SE SOLICITA PASAR PARA 2022</t>
        </r>
      </text>
    </comment>
    <comment ref="T85" authorId="1" shapeId="0" xr:uid="{8A337B95-7E4B-4BD3-96CE-A45B4C4829E5}">
      <text>
        <r>
          <rPr>
            <b/>
            <sz val="9"/>
            <color indexed="81"/>
            <rFont val="Tahoma"/>
            <family val="2"/>
          </rPr>
          <t>invitadocra:</t>
        </r>
        <r>
          <rPr>
            <sz val="9"/>
            <color indexed="81"/>
            <rFont val="Tahoma"/>
            <family val="2"/>
          </rPr>
          <t xml:space="preserve">
SE SOLICITA PASAR PARA 2022</t>
        </r>
      </text>
    </comment>
    <comment ref="T86" authorId="1" shapeId="0" xr:uid="{02DBC3FB-D232-4C70-A9AE-34DED823C727}">
      <text>
        <r>
          <rPr>
            <b/>
            <sz val="9"/>
            <color indexed="81"/>
            <rFont val="Tahoma"/>
            <family val="2"/>
          </rPr>
          <t>invitadocra:</t>
        </r>
        <r>
          <rPr>
            <sz val="9"/>
            <color indexed="81"/>
            <rFont val="Tahoma"/>
            <family val="2"/>
          </rPr>
          <t xml:space="preserve">
SE SOLICITA PASAR PARA 2022</t>
        </r>
      </text>
    </comment>
    <comment ref="T87" authorId="1" shapeId="0" xr:uid="{19AB143D-8469-4586-8F00-AE62C784B292}">
      <text>
        <r>
          <rPr>
            <b/>
            <sz val="9"/>
            <color indexed="81"/>
            <rFont val="Tahoma"/>
            <family val="2"/>
          </rPr>
          <t>invitadocra:</t>
        </r>
        <r>
          <rPr>
            <sz val="9"/>
            <color indexed="81"/>
            <rFont val="Tahoma"/>
            <family val="2"/>
          </rPr>
          <t xml:space="preserve">
SE SOLICITA PASAR PARA 2022</t>
        </r>
      </text>
    </comment>
    <comment ref="T88" authorId="1" shapeId="0" xr:uid="{E6D26630-F0F6-4584-9391-272A7D176A8E}">
      <text>
        <r>
          <rPr>
            <b/>
            <sz val="9"/>
            <color indexed="81"/>
            <rFont val="Tahoma"/>
            <family val="2"/>
          </rPr>
          <t>invitadocra:</t>
        </r>
        <r>
          <rPr>
            <sz val="9"/>
            <color indexed="81"/>
            <rFont val="Tahoma"/>
            <family val="2"/>
          </rPr>
          <t xml:space="preserve">
SE SOLICITA PASAR PARA 2022</t>
        </r>
      </text>
    </comment>
    <comment ref="AT88" authorId="1" shapeId="0" xr:uid="{FEEC87C4-D89F-44E1-96C4-372A8CAFF7EC}">
      <text>
        <r>
          <rPr>
            <b/>
            <sz val="9"/>
            <color indexed="81"/>
            <rFont val="Tahoma"/>
            <family val="2"/>
          </rPr>
          <t>invitadocra:</t>
        </r>
        <r>
          <rPr>
            <sz val="9"/>
            <color indexed="81"/>
            <rFont val="Tahoma"/>
            <family val="2"/>
          </rPr>
          <t xml:space="preserve">
SE SOLICITA PASAR PARA 2022</t>
        </r>
      </text>
    </comment>
    <comment ref="P89" authorId="1" shapeId="0" xr:uid="{8D326AE2-691D-4A5D-8006-5B7574BFA497}">
      <text>
        <r>
          <rPr>
            <b/>
            <sz val="9"/>
            <color indexed="81"/>
            <rFont val="Tahoma"/>
            <family val="2"/>
          </rPr>
          <t>invitadocra:</t>
        </r>
        <r>
          <rPr>
            <sz val="9"/>
            <color indexed="81"/>
            <rFont val="Tahoma"/>
            <family val="2"/>
          </rPr>
          <t xml:space="preserve">
EN COMITÉ DE EXPERTOS SE APROBO RETIRAR ESTE PROYECTO E INCLUIRLO EN LOS ESTUDIOS DE AFOROS DEL NMT</t>
        </r>
      </text>
    </comment>
    <comment ref="P105" authorId="1" shapeId="0" xr:uid="{DE446E85-B4E7-4C7F-9A67-DCF4CD14395D}">
      <text>
        <r>
          <rPr>
            <b/>
            <sz val="9"/>
            <color indexed="81"/>
            <rFont val="Tahoma"/>
            <family val="2"/>
          </rPr>
          <t>invitadocra:</t>
        </r>
        <r>
          <rPr>
            <sz val="9"/>
            <color indexed="81"/>
            <rFont val="Tahoma"/>
            <family val="2"/>
          </rPr>
          <t xml:space="preserve">
EN COMITÉ DE EXPERTOS SE APROBÓ INCLUIR EN ESTE ESTUDIO LAS DESVIASIONES SIGNIFICATIVAS DEL SERVICIO DE ASEO.</t>
        </r>
      </text>
    </comment>
    <comment ref="BX129" authorId="2" shapeId="0" xr:uid="{BA1C3588-03FD-4D44-9F82-68A047E5FE41}">
      <text>
        <t>[Comentario encadenado]
Su versión de Excel le permite leer este comentario encadenado; sin embargo, las ediciones que se apliquen se quitarán si el archivo se abre en una versión más reciente de Excel. Más información: https://go.microsoft.com/fwlink/?linkid=870924
Comentario:
    Resolución reportada como proyecto de Acueducto y Alcantarillado.</t>
      </text>
    </comment>
  </commentList>
</comments>
</file>

<file path=xl/sharedStrings.xml><?xml version="1.0" encoding="utf-8"?>
<sst xmlns="http://schemas.openxmlformats.org/spreadsheetml/2006/main" count="14676" uniqueCount="2417">
  <si>
    <t>PLAN ESTRATÉGICO INTEGRADO DE GESTIÓN SECTORIAL (PEIPGS)</t>
  </si>
  <si>
    <t>PLAN DE ACCIÓN CRA 2017</t>
  </si>
  <si>
    <t>FOCO ESTRATÉGICO</t>
  </si>
  <si>
    <t>NUMERO DEL INDICADOR</t>
  </si>
  <si>
    <t>POLITICA DE DESARROLLO ADTIVA. ASOCIADA</t>
  </si>
  <si>
    <t>OBJETIVO ESTRATÉGICO CRA</t>
  </si>
  <si>
    <t>PROCESO</t>
  </si>
  <si>
    <t>PROYECTO ESTRATÉGICO</t>
  </si>
  <si>
    <t>INDICADOR PEQ 
PROYECTO ESTRATÉGICO</t>
  </si>
  <si>
    <t>META PEIGS</t>
  </si>
  <si>
    <t>META ANUAL</t>
  </si>
  <si>
    <t>PRODUCTO</t>
  </si>
  <si>
    <t>AREA RESPONSABLE</t>
  </si>
  <si>
    <t>INICIATIVAS 
ESTRATÉGICAS</t>
  </si>
  <si>
    <t>CUMPLIMIENTO DE LA ACTIVIDAD</t>
  </si>
  <si>
    <t>ESTADO DE LA ACTIVIDAD</t>
  </si>
  <si>
    <t>PRESUPUESTO INVERSIÓN 2017</t>
  </si>
  <si>
    <t>PROYECTO DE INVERSIÓN</t>
  </si>
  <si>
    <t>INDICADOR</t>
  </si>
  <si>
    <t>TIPO DE INDICADOR</t>
  </si>
  <si>
    <t>CUMPLIMIENTO INDICADOR (Indicar mes)</t>
  </si>
  <si>
    <t>META</t>
  </si>
  <si>
    <t>P</t>
  </si>
  <si>
    <t>SEMAFORO INDICADOR</t>
  </si>
  <si>
    <t>AVANCE CUALITATIVO ENERO</t>
  </si>
  <si>
    <t>AVANCE CUALITATIVO FEBRERO</t>
  </si>
  <si>
    <t>AVANCE CUALITATIVO MARZO</t>
  </si>
  <si>
    <t>AVANCE CUALITATIVO ABRIL</t>
  </si>
  <si>
    <t>AVANCE CUALITATIVO MAYO</t>
  </si>
  <si>
    <t>AVANCE CUALITATIVO JUNIO</t>
  </si>
  <si>
    <t>AVANCE CUALITATIVO JULIO</t>
  </si>
  <si>
    <t>AVANCE CUALITATIVO AGOSTO</t>
  </si>
  <si>
    <t>AVANCE CUALITATIVO SEPTIEMBRE</t>
  </si>
  <si>
    <t>AVANCE CUALITATIVO OCTUBRE</t>
  </si>
  <si>
    <t>AVANCE CUALITATIVO NOVIEMBRE</t>
  </si>
  <si>
    <t>AVANCE CUALITATIVO DICIEMBRE</t>
  </si>
  <si>
    <t>GESTIÓN MISIONAL</t>
  </si>
  <si>
    <t>SR1</t>
  </si>
  <si>
    <t>Gestión misional 
y de Gobierno</t>
  </si>
  <si>
    <t>Promover a través de la regulación, las condiciones de mercado adecuadas para la prestación de los servicios de acueducto, alcantarillado y aseo.</t>
  </si>
  <si>
    <t>Regulación general</t>
  </si>
  <si>
    <t>Desarrollar instrumentos para fortalecer  la aplicación del marco tarifario de acueducto y alcantarillado de más de 5.000 suscriptores orientado a incrementar los niveles de eficiencia</t>
  </si>
  <si>
    <t xml:space="preserve">Resolución definitiva publicada </t>
  </si>
  <si>
    <t>Cálculo del DEA</t>
  </si>
  <si>
    <t>Subdirección de Regulación</t>
  </si>
  <si>
    <t xml:space="preserve">Elaborar propuesta de resolución de trámite </t>
  </si>
  <si>
    <t>Abril</t>
  </si>
  <si>
    <t>CUMPLIDO</t>
  </si>
  <si>
    <t>MARCO REGULATORIO</t>
  </si>
  <si>
    <t>Resolución trámite de cálculo del DEA agendada en sesión de Comisión</t>
  </si>
  <si>
    <t>Resultado</t>
  </si>
  <si>
    <t>Diciembre</t>
  </si>
  <si>
    <t>x</t>
  </si>
  <si>
    <t>El proyecto está retrasado frente a lo planeado. Se está desarrollando la actividad Aprobación del proyecto final en Comité de Expertos el 1 de marzo. El logro programado para  el 22 de febrero de 2017, se dio hasta el 1 de marzo, periodo que sale del periodo de seguimiento febrero.</t>
  </si>
  <si>
    <t xml:space="preserve">Se tiene un avance del 67% de la actividad, esta pendiente la Aprobación final en sesión de Comisión de la Resolución de trámite planeada para el 17 de abril de 2017. </t>
  </si>
  <si>
    <t>Se cumplió en un 100% con la actividad de Resolución de trámite, la cual fue aprobada en la Sesión de comisión 230 del 21 de abril y fue publicada en el diario oficial del 26 de abril.</t>
  </si>
  <si>
    <t>Actividad cumplida</t>
  </si>
  <si>
    <t>Actividad cumplida. Se aprobó en sesión de Comisión del 21 de abril de 2017. Se cerró la participación ciudadana el 4 de julio.</t>
  </si>
  <si>
    <t xml:space="preserve">Actividad cumplida. </t>
  </si>
  <si>
    <t>Actividad cumplida. 
Resolución de trámite 791 de abril 21 de 2017.</t>
  </si>
  <si>
    <t>SR2</t>
  </si>
  <si>
    <t>Elaborar propuesta de la resolución definitiva.</t>
  </si>
  <si>
    <t>EN PROCESO</t>
  </si>
  <si>
    <t>Resolución Definitiva de cálculo del DEA agendada en sesión de Comisión</t>
  </si>
  <si>
    <t>No iniciado hasta que se surta el proceso de particpación ciudadana de la resolución de trámite.</t>
  </si>
  <si>
    <t>Se inicia el proceso de participación ciudadana el día 27 de abril con la publicación en la página de la Resolución de trámite. El avance es del 5%</t>
  </si>
  <si>
    <t>Se extendió la participación ciudadana hasta el 4 de julio, lo cual inmplica que la Res. Definitiva se presentará en sesión de Comisión de Agosto 25,</t>
  </si>
  <si>
    <t xml:space="preserve">Se extendió la participación ciudadana hasta el 4 de julio, lo cual implica que la Res. Definitiva se presentará en sesión de Comisión de Agosto </t>
  </si>
  <si>
    <t>El 28 de Julio se presento al comié de Expertos  el DEA ajustado con las Observaciones realizadas previamente. Se esta en el análisis de observaciones recibidas en el proceso de participación ciudadana, el cual se cerro el dia 4 de julio de 2017</t>
  </si>
  <si>
    <t>En los comites de expertos del 2 y 23 de agosto se presentaron las preguntas resultantes de la participación ciudadana; en dichos comites se definierón las lineas del comité de expertos frente a cada una de ellas; iguamente se presentaron ante el comité técnico.
Por otro lado se realizo una presentaciòn del marco conceptual y la linea de tiempo que ha tenido el desarrollo de este proyecto regulatorio ante ANDESCO</t>
  </si>
  <si>
    <t xml:space="preserve">En Elaboración.
 - A partir de la reunión celebrada el 31 de agosto del presente año,  entre ANDESCO y la UAE CRA, en el mes de septiembre se  recopilaron y analizaron las  observaciones manifestadas en dicha reunión. </t>
  </si>
  <si>
    <t>La Resolución defintiva esta lista, pero no ha sido llevada a sesión de comisión, por observaciones de participación ciuadadana, las culaes srrán revisadas con el nuevo equipo del Viceministerio de aguas del VASB.</t>
  </si>
  <si>
    <t>SR3</t>
  </si>
  <si>
    <t>Ajuste régimen de calidad y descuentos</t>
  </si>
  <si>
    <t xml:space="preserve"> Abril</t>
  </si>
  <si>
    <t>Resolución trámite de ajuste al régimen de calidad y descuento de acueducto y alcantarillado agendada en sesión de Comisión</t>
  </si>
  <si>
    <t>Junio</t>
  </si>
  <si>
    <t>El proyecto se aprobó en Comité de Expertos  de 24 de enero y las  observaciones del Comité Técnico de 2 febrero se presentaron a los Expertos Comisionados el día 3 de febrero. Esta pendiente la programación de la Sesión de Comisión donde se trate este tema para su aprobación.</t>
  </si>
  <si>
    <t>En Sesión de Comisión del 21 de abril de 2017, se aprobó la Resolución de Trámite de este proyecto regulatorio</t>
  </si>
  <si>
    <t xml:space="preserve">Actividad cumplida, Resolución CRA 790. </t>
  </si>
  <si>
    <t>SR4</t>
  </si>
  <si>
    <t xml:space="preserve">Elaborar propuesta de la resolución definitiva </t>
  </si>
  <si>
    <t>Resolución Definitiva de ajuste al régimen de calidad y descuento de acueducto y alcantarillado agendada en sesión de Comisión</t>
  </si>
  <si>
    <t>Septiembre Junio</t>
  </si>
  <si>
    <t>El proyecto esta listo para presentar en sesión de comisión y debe salir en junio de 2017.</t>
  </si>
  <si>
    <t>Actividad cumplida, Resolución Definitiva presentada y aprobada en Sesión de Comisión del 27 de junio de 2017</t>
  </si>
  <si>
    <t>Actividad cumplida, Resolución Definitiva presentada y aprobada en Sesión de Comisión del 27 de junio de 2017. Resolución 798 de 2017</t>
  </si>
  <si>
    <t xml:space="preserve">Actividad cumplida, Resolución CRA 798. </t>
  </si>
  <si>
    <t>SR5</t>
  </si>
  <si>
    <t>Actualización mercado regional</t>
  </si>
  <si>
    <t>Septiembre</t>
  </si>
  <si>
    <t>Resolución trámite de actualización del mercado regional agendada en sesión de comisión</t>
  </si>
  <si>
    <t>Se han realizado varias reuniones con el Experto líder y con sus asesores.
El proyecto avanza según lo planeado. Se esta realizando la actividad Elaboración de la propuesta.</t>
  </si>
  <si>
    <t xml:space="preserve">Se tiene un avance del 33% de la actividad, se agendará a Comité de Expertos el 7 de abril de 2017 la propuesta de Resolución de trámite para discusión </t>
  </si>
  <si>
    <t>Se presentó en Comité de Expertos No. 37 del 20 de abril el proyecto de Resolución, el cual fue ajustado y se agendó nuevamente el 28 de abril.  El avance de este proyecto es del 50%.</t>
  </si>
  <si>
    <t>No alcanza a estar el proyecto para el tercer trimestre. Se propuso plan de choque.En comité de expertos del 8 de junio se revisará el proyecto para ajuste de cronograma.</t>
  </si>
  <si>
    <t xml:space="preserve">En Sesión de Comisión del 27 de junio de 2017, se aprobó la modificación de la Agenda Regulatoria, pasando la resolución de trámite para el tercer trimestre. </t>
  </si>
  <si>
    <t xml:space="preserve">Se aprobo Resolución de Tramite en Comité de Expertos N° 58 del 19 de julio de 2017. 
</t>
  </si>
  <si>
    <t>Se presento la resolución ante el comité técnico en tres seciones y se ajustarón los elementos que el comité de expertos acepto dadas las sugerencias del comité técnico; el proyecto pasa a sesión de comision de septiembre.</t>
  </si>
  <si>
    <t>Actividad Cumplida 
RESOLUCIÓN CRA 809 DE 2017 del 15 septiembre de 2017: “Por la cual se hace público el proyecto de resolución “Por la cual se define el concepto de mercado regional, se establecen las condiciones para declararlo y la forma de verificarlas, de conformidad con lo previsto en el artículo 126 de la Ley 1450 de 2011”</t>
  </si>
  <si>
    <t>SR6</t>
  </si>
  <si>
    <t>Resolución definitiva de actualización del mercado regional agendada en sesión de comisión</t>
  </si>
  <si>
    <t>No iniciado hasta que se apruebe la resolución de trámite y se realice el proceso de participación ciudadana.</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</si>
  <si>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</si>
  <si>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No hay cambio en Cronograma.</t>
  </si>
  <si>
    <t>SR7</t>
  </si>
  <si>
    <t>Marco tarifario de acueducto y alcantarillado (menos de 5.000 suscriptores)</t>
  </si>
  <si>
    <t xml:space="preserve">Elaborar propuesta de resolución definitiva </t>
  </si>
  <si>
    <t>Resolución definitiva del Marco Tarifario de acueducto y alcantarillado para pequeños prestadores agendada en sesión de comisión</t>
  </si>
  <si>
    <t>El proyecto avanza según lo planeado. Se está desarrollando la actividad Reuniones de acompañamiento a la expedición del Decreto de Esquemas Diferenciales MVCT y se  presentó en Comité de Expertos de 1 de marzo informe sobre el estado del proyecto.</t>
  </si>
  <si>
    <t>Se tiene un avance del 50% de la actividad. Se hace necesario ajustar el cronograma interno sin que este afecte la fecha final de la Resolución defintiva</t>
  </si>
  <si>
    <t>Se ajustó el cronograma, teniendo en cuenta que en la sesión de comisión 230 del 21 de abril se modificó la agenda regulatoria, dejando la expedición de este proyecto para el tercer trimestre. Se mantiene el avance en el 30%</t>
  </si>
  <si>
    <t>Se ajustó el cronograma, teniendo en cuenta que en la sesión de comisión 230 del 21 de abril se modificó la agenda regulatoria, dejando la expedición de este proyecto para el tercer trimestre. Se mantiene el avance en el 30%. Para el 22 de septiembre.</t>
  </si>
  <si>
    <t>El proyecto avanza de acuerdo con el cronograma, se está ajustando la Resolución de acuerdo con los comentarios recibidos en desarrollo del Comité de Expertos</t>
  </si>
  <si>
    <t>El 28 de Julio se presento al Comié de Expertos  un avance con las observaciones.</t>
  </si>
  <si>
    <t>El 2 de agosto se presento al Comié de Expertos  las líneas estructurales que el proyecto modificaria a raiz de los comentarios de participación ciudadana; el día 30 de agosto en el comité de expertos No 73, se presento el proyecto el cual recibio observaciones por parte de los expertos comisionados, dicho proyecto se ajustará y llevarán nuevamente a esta instancia.</t>
  </si>
  <si>
    <t>En Elaboración.
 - Se realizaron reuniones de trabajo el 4, 19 y 29 de septiembre de 2017, destacandose la realizada el día 19 en la cual se celebró el Taller de pequeños prestadores de acueducto y alcantarillado con los expertos comisionados, y se presentó el diagnóstico del segmento de mercado de prestadores con hasta 5000 suscriptores, asímismo, se establecieron directricez en cuanto a la segmentación y tratamiento diferencial con el fin de ser concideradas en la propuesta regulatoria.  La reunión del 29 de septiembre se realizó con funcionarios de la SSPD encargados del grupo de pequeños prestadores de acueducto y alcantarillado,  donde esta entidad presentó avances del proyecto de caracterizar a los pequeños prestadores.</t>
  </si>
  <si>
    <t>Se encuentra en discusión técnica, se estima presentar a comité de expertos del 15 nov, y a Sesión de Comisión del 23 de noviembre.</t>
  </si>
  <si>
    <t>SR8</t>
  </si>
  <si>
    <t>Definir instrumentos para fortalecer la evaluación de prestadores de acueducto y alcantarillado y para promover el desarrollo del mercado</t>
  </si>
  <si>
    <t>Resolución definitiva publicada</t>
  </si>
  <si>
    <t>Actualización de la Resolución 315 de clasificación de niveles de riesgo y de la Resolución 201 de PGR para los servicios de acueducto y alcantarillado.</t>
  </si>
  <si>
    <t>Resolución de trámite de actualización de la Resolución 315 de clasificación de niveles de riesgo y de la Resolución 201 de PGR para los servicios de acueducto y alcantarillado agendada en sesión de comisión</t>
  </si>
  <si>
    <t>No iniciado</t>
  </si>
  <si>
    <t xml:space="preserve">Se realizó la primera reunión del grupo de trabajo la última semana de marzo, para definir que información y documentos que se deben analizar  </t>
  </si>
  <si>
    <t>El grupo de trabajo esta analizando información. En sesión de Comisión 230 del 21 de abril se modificó la Agenda regulatoria y la Resolución Definitiva de este proyecto pasa a 2018.</t>
  </si>
  <si>
    <t>Esta sujeto a la adición presupuestal para iniciarlo, en junio van a definir términos de referencia y perfiles de profesionales.</t>
  </si>
  <si>
    <t>El proyecto inicia en Octubre</t>
  </si>
  <si>
    <t>En Elaboración. 
- En el mes de septiembre se realizaron gestiones orientadas en la celebración del Convenio con la Universidad Nacional de Colombia con el fin de desarrollar la dimensión de Gobierno Corporativo, entre las actividades realizadas se encuentra la celebración de cuatro ( 4)  reuniones con los asesores jurídicos de las entidades (UNAL y UAE-CRA) , así como la elaboración de términos de referencia de dicho convenio y coordinación  para  que sea posible la celebración de dicho convenio.
- Por otra parte,  el BID publicó en su página web las Solicitudes para presentar Manifestación de Interés para la consultoría de la dimensión de Sostenibilidad Financiera en el marco de las NIIF.  Adicionalmente se elaboró términos de referencia para el desarrollo de dicha consultoría en los formatos del BID .
 - El equipo de trabajo, por su parte, adelantó las actividades entorno a la revisión de los indicadores de AQUA RAINTING (8 dimensiones) para identificar coincidencias con indicadores regulatorios existentes. Así mismo, se inció la construcción y depuración de bases de datos de la información soporte para la construcción de indicadores, cuya fuente principal es el SUI - SSPD</t>
  </si>
  <si>
    <t>La consultoria con la Universidad Nacional no ha entregado resultados, y la consultoira en NIIF, se contrató tarde, por lo que se sugiere trasladar esta actividad para la vigencia 2018.</t>
  </si>
  <si>
    <t>SR10</t>
  </si>
  <si>
    <t>Regulación de asociaciones público privadas AA</t>
  </si>
  <si>
    <t>Resolución definitiva de alianzas público privadas en acueducto y alcantarillado agendada en sesión de comisión</t>
  </si>
  <si>
    <t>Mayo</t>
  </si>
  <si>
    <t>El proyecto avanza de acuerdo a lo planeado. Se está desarrollando el 1 de marzo, la actividad Discusión en Comité Expertos 2 propuesta ajustada Comité Técnico y se aprobó enviar el documento a Sesión de Comisión.</t>
  </si>
  <si>
    <t>Se tiene un avance del 67% de la actividad, esta pendiente la Aprobación en sesión de Comisión de la Resolución defintiva planeada para el 17 de abril de 2017.</t>
  </si>
  <si>
    <t>Se cumplió en un 100% con la actividad de Resolución definitiva, la cual fue aprobada en la Sesión de comisión 230 del 21 de abril y fue publicada en el diario oficial del 26 de abril.</t>
  </si>
  <si>
    <t>Actividad cumplida. Resolución definitiva aprobada en Sesión de Comisión de abril 21 de 2017</t>
  </si>
  <si>
    <t>Actividad cumplida. Resolución 789 definitiva aprobada en Sesión de Comisión de abril 21 de 2017</t>
  </si>
  <si>
    <t>Actividad cumplida. Resolución 789 definitiva aprobada en Sesión de Comisión de abril 21 de 2018</t>
  </si>
  <si>
    <t>SR11</t>
  </si>
  <si>
    <t>Desarrollar instrumentos para fortalecer  la aplicación del marco tarifario de aseo de más de 5.000 suscriptores promoviendo la mejora del servicio, el desarrollo del aprovechamiento y la limpieza urbana</t>
  </si>
  <si>
    <t>Provisión de inversiones aprovechamiento</t>
  </si>
  <si>
    <t>Resolución definitiva de provisión de inversiones agendada en sesión de comisión</t>
  </si>
  <si>
    <t>De acuerdo con lo planeado se llegó al 70% de la actividad , se realizó la matriz de participación ciudadana, se presentó el proyecto de Resolución Definitiva al Comité de Expertos, donde se realizaron observaciones que se deben incorporar al proyecto y presentar nuevamente a Comité de Expertos.</t>
  </si>
  <si>
    <t>El proyecto avanza según lo planeado. Se aprobó en comité de expertos de 1-03 para llevar a comité técnico</t>
  </si>
  <si>
    <t>Actividad cumplida. Resolución definitiva aprobada en Sesión de Comsión de abril 21 de 2017</t>
  </si>
  <si>
    <t>Resolución Definitiva   Resolución CRA  788 de 2017</t>
  </si>
  <si>
    <t>Actividad Cumplida. Resolución Definitiva   Resolución CRA  788 de 2017</t>
  </si>
  <si>
    <t>Actividad Cumplida. Resolución Definitiva   Resolución CRA  788 de 2018</t>
  </si>
  <si>
    <t>SR12</t>
  </si>
  <si>
    <t>Marco tarifario de aseo (menos de 5.000 suscriptores)</t>
  </si>
  <si>
    <t>Noviembre</t>
  </si>
  <si>
    <t>Resolución de trámite del marco tarifario de aseo agendada en sesión de comisión</t>
  </si>
  <si>
    <t>El proyecto avanza según lo planeado. Se realizó reunión con el Experto Comisionado Líder:
1. Se está elaborando un consolidado con las conclusiones de los 6 talleres realizados.
2. Se realizó reunión con prestadores de la alta Guajira.
3. Se programó visita a Quibdó.</t>
  </si>
  <si>
    <t>Se tiene un avance del 20% de la actividad . El proyecto presenta retraso respecto a lo planeado. Se está trabajando en el diagnóstico resultado de los talleres y se debe ajustar el cronograma interno del proyecto. Demora en expedición decretos (Esquemas diferenciales urbano y Tratamientos de residuos) MVCT.</t>
  </si>
  <si>
    <t>Se mantiene el avance del 20 % de la actividad. En sesión de Comisión 230 del 21 de abril se modificó la agenda regulatoria y la expedición de la Resolución definitiva pasa a 2018.</t>
  </si>
  <si>
    <t>Se desarrollo el diagnóstico y se llevaron a cabo los talleres previstos. Esta pleada para presentar a sesión de comisión del 24 de octubre.</t>
  </si>
  <si>
    <t>Se realizó diagnóstico, se inicia etapa de analisis y recopilación de información necesaria para la elaboración del documento de trabajo. Adicionalmente,  se realizaron las siguientes jornadas de divulgación sobre el tema:  
a.- Mayo 23 - El Director Ejecutivo de la CRA,  lideró en Cali reunión de participación ciudadana con los pequeños prestadores del servicio de acueducto y alcantarillado de la región, con el objetivo de conocer las necesidades, problemas y sugerencias para que sean incorporadas en el marco tarifario de pequeños prestadores de acueducto y alcantarillado. 
b.- El 31 de mayo en el marco del Congreso de ACODAL, la CRA realizó un taller en el que se presentaron las perspectivas del marco tarifario de acueducto y alcantarillado para pequeños prestadores, una deuda que quedará saldada este año.</t>
  </si>
  <si>
    <t xml:space="preserve">El 30 de mayo se presentó ante el Comité de Expertos los resultados preliminares del documento de la prestación del servicio pùblico de aseo en municipios de hasta 5,000 suscriptores.
- El 31 de mayo se realizó en el marco del Congreso de ACODAL un taller con expertos sectoriales en torno a las perspectivas y necesidades que debe abordar la revisión de la actual metodología tarifaria para el servicio pùblico de aseo en municipios de hasta 5,000 suscriptores, con la participación de los doctores: Geovanis Arrieta, Hector Castro y Magda Correal.
'- Del 17 de julio al 10 de agosto, con el apoyo del MVCT, se vienen realizando visitas técnicas a 8 municipios que representan diferentes escenarios identificados en el diagnostico, con el fin de contar con información primaria del estado actual de la prestación del servicio y necesidades para incluir en el nuevo marco. Se visitaron los municipios de Guapí - Cauca, Versalles - Valle del Cauca,  Quinchia - Risarlada, Candelaría - Atlantico, La Pintada - Antioquia, Castilla la Nueva - Meta, Uribia - La Guajira, Rionegro - Santander. </t>
  </si>
  <si>
    <t>Se terminaron las visitas técnicas y se esta compilando la matriz de arbol de problemas y objetivos para realizar un taller con las entidades que hacen parte de la sesión de comisión y poder determinar lineamientos a ser abordados en el proyecto regulatorio</t>
  </si>
  <si>
    <t>En Elaboración. 
 - Se realizaron dos talleres con expertos sectoriales (comité de expertos y asesores entidades miembrtos de la Comisión) para validación del árbol del problema y construcción de lineas estratégicas del marco.
- Consolidación del Informe visitas técnicas realizadas en los meses anteriores, y este se incorporó en el diagnóstico del marco de pequeños prestadores. 
- Así mismo, el equipo empezó el diseño de los modelos de costos de las actividades del servicio públcio de aseo , especificamente las de recolección y transporte (CRT), barrido y limpieza de áreas públicas (CBL) y disposicón final (CDF)
- Discusión de política sectorial en el marco de elaboración del Decreto reglamentario de disposición final y tratamiento de residuos sólidos en cabeza del MVCT.</t>
  </si>
  <si>
    <t>Se presentará a comité ténico el 16 de noviembre, estaba prevista para el 9 de noviembre.</t>
  </si>
  <si>
    <t>SR15</t>
  </si>
  <si>
    <t>Definir instrumentos para fortalecer la evaluación de prestadores de aseo y para promover el desarrollo del mercado</t>
  </si>
  <si>
    <t>Regulación competencia Por el cual se desarrolla el artículo 72 de la Res CRA 720 de 2015 y se adiciona la cláusula 10 del anexo N°1 de la Resolución CRA 778 de 2016 y el artículo 4 de la Resolución CRA 233 de 2002 (antes competencia)</t>
  </si>
  <si>
    <t>Resolución trámite por el cual se desarrolla el artículo 72 de la Res CRA 720 de 2015 y se adiciona la claúsula 10 del anexo N°1 de la Resolución CRA 778 de 2016 y el artículo 4 de la Resolución CRA 233 de 2002 (antes competencia en el servicio de aseo) agendada en sesión de comisión</t>
  </si>
  <si>
    <t>Se realizó reunión con  experto comisionado, de acuerdo con loo reportado este proyecto va en tiempo.</t>
  </si>
  <si>
    <t xml:space="preserve"> Se encuentra en elaboración de propuesta de acuerdo con las directrices del Experto comisionado líder. Se agenda para Comité de Expertos el 31 de marzo resultados de la Consultoria. Se propone ajustar cronograma.</t>
  </si>
  <si>
    <t>Se presenta un avance del 20%, se ajustó el cronograma.</t>
  </si>
  <si>
    <t>Se va a presentar el 27 de junio a sesión de comisión, sin embargo el nombre de la resolución se va a modificar y se revisará en comité de expertos del 8 de junio para determinar cambios a nivel de alcances de la regulación y posible modificación de cronograma.</t>
  </si>
  <si>
    <t xml:space="preserve">La Resolución de Trámite fue excluida del orden del día de la Sesión de Comisión de junio 27 de 2017. La Sesión solicitó revisar el proyecto nuevamente en Comité Técnico. Se modificó el nombre del proyecto: "Desarrollo del artículo 72 de la Res.CRA 720 de 2015" </t>
  </si>
  <si>
    <t>Se presento a Comité Técnico y se recibio observación por parte del Ministerio. Se presentara  nuevamente a Comité de Expertos.</t>
  </si>
  <si>
    <t>Se realizo visita a la SIC para establecer si los planteamientos realizados en el proyecto regulatorio generaba una restricción a la competencia, adicionalmente se està reforzando el análisis del proyecto como resultado de la reunión con la SIC.</t>
  </si>
  <si>
    <t>En Elaboración.
 - En este mes el equipo de trabajo se reunió con el coordiandor del proyecto, y se definió los lineamientos para completar la propuesta regulatoria teniendo en cuenta las observsciones recibidas en comités de expertos y con los asesores de las entidades miembros de la Comisión.</t>
  </si>
  <si>
    <t xml:space="preserve">Estaba prevista para nov 16 la sesión de comisión, se llevará el 15 nov Comité de expertos, Sesión de comisión el 23 de noviembre. </t>
  </si>
  <si>
    <t>SR17</t>
  </si>
  <si>
    <t>Áreas de Servicio Exclusivo</t>
  </si>
  <si>
    <t>Resolución trámite de áreas de servicio exclusivo agendada en sesión de comisión</t>
  </si>
  <si>
    <t>Se realizó reunión con  experto comisionado para definir línea de trabajo</t>
  </si>
  <si>
    <t>No se ha iniciado. Se encuentra en revisión de los documentos de la propuesta de 2012.</t>
  </si>
  <si>
    <t>El 27 de junio se debe presentar a sesion de comisión. Para eelo se va a realizar el plan de choque. El 8 de junio se llevará a revisión en comité de expertos para ser más expedito el proceso.</t>
  </si>
  <si>
    <t>Se presentó el proyecto en el Comité de Expertos No. 52 del 14 de junio de 2017, donde se solicitó realizar ajustes para presentar de nuevo al Comité.</t>
  </si>
  <si>
    <t>Se presento a Comité Técnico y se recibio observación por parte del Ministerio. Se presentará  nuevamente a Comité de Expertos.</t>
  </si>
  <si>
    <t>El proyecto regulatorio de tramite ya fue aprobado en comité de expertos y se llevara a sesión de comisión en el mes de septiembre</t>
  </si>
  <si>
    <t>Actividad Cumplida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t>
  </si>
  <si>
    <t>SR18</t>
  </si>
  <si>
    <t>Resolución definitiva de áreas de servicio exclusivo agendada en sesión de comisión</t>
  </si>
  <si>
    <t>No iniciado hasta que se elabore la resolución de trámite.</t>
  </si>
  <si>
    <t>No iniciado hasta que se elabore la resolución de trámite. Esta planeada para diciembre.</t>
  </si>
  <si>
    <t>No iniciado hasta tanto no se tenga aprobada la Resolución de Trámite</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</si>
  <si>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</si>
  <si>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para el 27 de diciembre.</t>
  </si>
  <si>
    <t>OAJ1</t>
  </si>
  <si>
    <t>Gestión regulatoria</t>
  </si>
  <si>
    <t>Optimizar los procedimientos asociados a actuaciones particulares de los prestadores de los servicios públicos de agua potable y saneamiento</t>
  </si>
  <si>
    <t xml:space="preserve">Actualización Resolución 271 de procedimiento de modificación de formulas tarifarias
</t>
  </si>
  <si>
    <t>Oficina Asesora Jurídica</t>
  </si>
  <si>
    <t>Resolución trámite sobre procedimiento único para la modificación de fórmulas tarifarias y/o costos económicos, agendada en sesión de comisión</t>
  </si>
  <si>
    <t xml:space="preserve">Diciembre </t>
  </si>
  <si>
    <t xml:space="preserve">Se ha realizado con el equipo de trabajo reuniones semanales con el objeto de revisar el proyecto regulatorio y hacer seguimiento a las tareas que en cada una de ellas se asignan. </t>
  </si>
  <si>
    <t>El proyecto avanza mejor a lo planeado. Se esta avanzando en la revisión de antecedentes y elaboración de la propuesta</t>
  </si>
  <si>
    <t>Se tiene un avance del 33% de la actividad. El proyecto avanza según a lo planeado en la revisión de antecedentes y elaboración de la propuesta</t>
  </si>
  <si>
    <t>Se tiene un avance del 50% de la actividad. El proyecto avanza según lo planeado.</t>
  </si>
  <si>
    <t>Se presentará a sesión de comisión del 27 de junio y será revisada en comité técnico el 8 de junio.</t>
  </si>
  <si>
    <t>Se presentó el proyecto en el Comité de Expertos No. 52 del 14 de junio de 2017, pero se requiere incorporar ajustes dado que hay opiniones diferentes al interior del Comité, lo cual implica el desarrollo de una propuesta alterna.</t>
  </si>
  <si>
    <t>A la fecha se están desarrollando las propuestas alternas con el fin de presentarlas al Comité de Expertos y definir el proyecto de resolución relativo a la Resolución CRA 271</t>
  </si>
  <si>
    <t xml:space="preserve">Se presentó a Comité de Expertos la propuesta de resolución de trámite y no se aprobó. </t>
  </si>
  <si>
    <t xml:space="preserve">El nuevo proyecto fue analisado y consultado en reuniones con el experti lider para establecer linea. Se agendó para el comité de expertos No. 80 a llevar a cabo el 4 de octubre de 2017. </t>
  </si>
  <si>
    <t>Se presentó en el comité de expertos de 04 de octubre de 2017, Se solicitaron ajustes , se agendó proyecto con ajustes para Comité de Expertos de 01 de noviembre de 2017</t>
  </si>
  <si>
    <t>OAJ3</t>
  </si>
  <si>
    <t>Modificación requisitos para verificación de motivos de las áreas de servicio exclusivo
Revisión Integral de la Regulación del Sector de Agua Potable y Saneamiento Básico en Colombia. Actualización de la resolución CRA 151 de 2001.</t>
  </si>
  <si>
    <t>Resolución de trámite sobre revisión integral de la regulación del sector (RES 151 de 2001), agendada en sesión de comisión</t>
  </si>
  <si>
    <t>Se dio empalme de la propuesta entre el anterior y el nuevo coordinador junto con sus asesores</t>
  </si>
  <si>
    <t>El proyecto avanza según lo planeado.  Está en curso la actividad Elaboración Propuesta.</t>
  </si>
  <si>
    <t>Se tiene un avance del 33% de la actividad. El proyecto se encuentra atrasado frente a las actividades propuestas. Se propone modificar cronograma.</t>
  </si>
  <si>
    <t>Se mantiene el avance en la actividad. En la sesión de comisión 230 del 21 de abril se modifico la agenda regulatoria y la Resolución de trámite de este proyecto se corrió para el III trimestre y la definitiva para el año 2018.</t>
  </si>
  <si>
    <t xml:space="preserve">La propuesta de documento fue entregada al Experto Comisionado líder del proyecto. </t>
  </si>
  <si>
    <t xml:space="preserve">Se llevó a cabo reunión con el coordinador del proyecto y el equipo de trabajo se encuentra realizando los alcances sugeridos para presentar el referido tema al Comité de Expertos. </t>
  </si>
  <si>
    <t xml:space="preserve">Se remite proyecto de resolución por medio del cual se verifica las derogatorias expresas, tácitas y se proponen otras modificaciones, así como, se remite cuadro de seguimiento de la Resolución CRA 151 de 2001. El día miércoles 13 de de septiembre de 2017 se someterá a primer Comité de Expertos. </t>
  </si>
  <si>
    <t xml:space="preserve">Se presentó al comité de expertos el 13 de septiembre de 2017, del cual quedo la tarea de realizar ajustes de acuerdo con las observaciones realizadas, las cuales quedaron a cargo de la subdireccion de regulación. </t>
  </si>
  <si>
    <t xml:space="preserve">Actualización Res. 151:  Continua pendiente de ajustes por parte de la Subdirección de Regulación </t>
  </si>
  <si>
    <t>OAJ5</t>
  </si>
  <si>
    <t>Establecer condiciones regulatorias particulares acorde con los requerimientos de los prestadores de los servicios públicos de acuedcucto alcantarillado y aseo a nivel nacional</t>
  </si>
  <si>
    <t>Actos administrativos trámitados acorde con demanda</t>
  </si>
  <si>
    <t>Actuaciones particulares tramitadas</t>
  </si>
  <si>
    <t>Sustanciación de las actuaciones administrativas con el fin de expedir la decisión que resuelva de fondo la solicitud</t>
  </si>
  <si>
    <t>Todos los meses</t>
  </si>
  <si>
    <t>Acto Administrativo Definitivo</t>
  </si>
  <si>
    <t>Eficacia</t>
  </si>
  <si>
    <t>De acuerdo con lo planeado se cumplió al 100% con la actividad,de conformidad con el informe remitido el pasado 6 de febrero de 2017, se encuentra que 12 actuaciones administrativas tuvieron sustanciación durante el mes de enero de 2017.</t>
  </si>
  <si>
    <t>De acuerdo con lo planeado se cumplió al 100% con la actividad, de conformidad con el informe remitido el pasado 8 de marzo de 2017. Se encuentra que de  las 12 actuaciones administrativas registradas para el mes de febrero, 2 de ellas terminaron con ejecutoria y se dio inicio a una nueva actuacion administrativa.</t>
  </si>
  <si>
    <t xml:space="preserve">De acuerdo con lo planeado se cumplió al 100% con la actividad, de conformidad con el informe remitido el día 07 de abril de 2017. Se encuentra que 11 actuaciones administrativas tuvieron sustanciación durante el mes de marzo de 2017 y se dio inicio a una nueva actuacion administrativa, para un total de 12. </t>
  </si>
  <si>
    <t xml:space="preserve">De acuerdo con lo planeado se cumplió al 100% con la actividad, de conformidad con el informe remitido el día 04 de mayo de 2017, con corte a 30 de abril de 2017. Se encuentra que  de 12 actuaciones administrativas, 2 de ellas fueron ejecutoriadas, 10 actuaciones administrativas tuvieron sustanciación durante el mes de abril de 2017 y se dio inicio a 3 nuevas actuaciones administrativas, para un total en este periodo de 13. </t>
  </si>
  <si>
    <t xml:space="preserve">De acuerdo con lo planeado se cumplió al 100% con la actividad, de conformidad con el informe remitido el día 06 de junio de 2017, con corte a 31 de mayo de 2017. Se encuentra que 13 actuaciones administrativas tuvieron sustanciación durante el mes de mayo de 2017 y se dio inicio a 2 nuevas actuaciones administrativas, para un total en este periodo de 15. </t>
  </si>
  <si>
    <t xml:space="preserve">De acuerdo con lo planeado se cumplió al 100% con la actividad, de conformidad con el informe remitido el día 07 de julio de 2017 a la Jefe de la  Oficina Asesora Jurídica con corte a 7 de julio de 2017. Se encuentra que 15 actuaciones administrativas tuvieron sustanciación durante el mes de junio de 2017, y se decidió no tomar como actuación administrativa una de ellas, para un total en este periodo de 14. </t>
  </si>
  <si>
    <t xml:space="preserve">De acuerdo con lo planeado se cumplió al 100% con la actividad, de conformidad con el informe remitido el día 04 de agosto de 2017 a la Jefe de la  Oficina Asesora Jurídica con corte a 4 de agosto de 2017. Se encuentra que de las 14 actuaciones administrativas, 4 actuaciones terminaron, 1 nueva actuación ingresó, para un total en este periodo de 11. </t>
  </si>
  <si>
    <t xml:space="preserve">De acuerdo con lo planeado se cumplió al 100% con la actividad, de conformidad con el informe remitido el 4 de septiembre de 2017 a la Jefe de la oficina Asesora Jurídica. Se encuentra que de las 11 actuaciones teminaron 3 y llegaron 3 nuevas para un total de 11 actuaciones activas para el mes de septiembre de 2017. </t>
  </si>
  <si>
    <t xml:space="preserve">Durante el periodo se teminó 1 y llegó 1 nueva actuacion administrativa para un total de 11 actuaciones activas para analizar durante el mes de octubre de 2017. </t>
  </si>
  <si>
    <t>OAJ6</t>
  </si>
  <si>
    <t xml:space="preserve">Presentación de informes relacionados con el estado de las actuaciones  </t>
  </si>
  <si>
    <t>Se cumplió con lo planeado al 100% al remitir el informe del estado de las actuaciones a la jefe de la Oficina Asesora Jurídica, el día 19 de enero de 2017, con corte a la misma fecha y el 6 de febrero de 2017 con corte al 31 de enero de 2017.</t>
  </si>
  <si>
    <t>Se cumplió con lo planeado al 100% al remitir el informe del estado de las actuaciones a la Jefe de la Oficina Asesora Jurídica, el día 8 de marzo de 2017, con corte a la misma fecha.</t>
  </si>
  <si>
    <t>Se cumplió con lo planeado al 100% al remitir el informe del estado de las actuaciones a la Jefe de la Oficina Asesora Jurídica, el día 7 de abril de 2017, con corte al 31 de marzo de 2017.</t>
  </si>
  <si>
    <t>Se cumplió con lo planeado al 100% al remitir el informe del estado de las actuaciones a la Jefe de la Oficina Asesora Jurídica, el día 4 de mayo de 2017, con corte al 30 de abril de 2017.</t>
  </si>
  <si>
    <t>Se cumplió con lo planeado al 100% al remitir el informe del estado de las actuaciones a la Jefe de la Oficina Asesora Jurídica, el día 6 de junio de 2017, con corte al 31 de mayo de 2017.</t>
  </si>
  <si>
    <t>Se cumplió con lo planeado al 100% al remitir el informe del estado de las actuaciones a la Jefe de la  Oficina Asesora Jurídica, el día 7 de julio de 2017, con corte al 7 de julio de 2017.</t>
  </si>
  <si>
    <t>Se cumplió con lo planeado al 100% al remitir el informe del estado de las actuaciones a la Jefe de la  Oficina Asesora Jurídica, el día 4 de agosto de 2017, con corte al 4 de agosto de 2017.</t>
  </si>
  <si>
    <t xml:space="preserve">Se cumplió con lo planeado al 100% al remitir el informe del estado de actuaciones a la Jefe de la Oficina Asesora Jurídica el día 4 de septiembre de 2017, con corte a 31 de agosto de 2017, </t>
  </si>
  <si>
    <t xml:space="preserve">Se cumplió con lo planeado al 100% al remitir el informe del estado de actuaciones a la Jefe de la Oficina Asesora Jurídica el día 5 de octubre de 2017, con corte a 30 de septiembre de 2017. </t>
  </si>
  <si>
    <t xml:space="preserve">Se cumplió con lo planeado al 100% al remitir el informe del estado de actuaciones a la Jefe de la Oficina Asesora Jurídica el día 3 de noviembre  de 2017, con corte de las actuaciones administrativa a 30 de octubre de 2017. </t>
  </si>
  <si>
    <t>SR20</t>
  </si>
  <si>
    <t xml:space="preserve">Definir  instrumentos regulatorios  que  incentiven  el  uso  eficiente  y  de  ahorro  del  agua y reducción de impactos en fuentes hidricas
</t>
  </si>
  <si>
    <t>1. Definición de criterios tarifarios para la opción de medición de vertimientos</t>
  </si>
  <si>
    <t>Resolución definitiva de medición de vertimientos agendada en sesión de comisión</t>
  </si>
  <si>
    <t>El proyecto presenta retraso respecto a lo planeado. Se realizaron visitas técnicas para revisar funcionamiento y calibración de medidores. Se agendará a Comité de Expertos el 10 de marzo.</t>
  </si>
  <si>
    <t>La actividad presenta un avance del 67%. El proyecto se presentó en comité de Expertos el 15 de marzo y en Comité técnico el 23  de marzo. Se agenda a Comité de Expertos el 31 de marzo. Se debe ajustar el cronograma teniendo en cuenta que la Sesión de Comisión aprobó modificar de I a II trimestre.</t>
  </si>
  <si>
    <t>La actividad continua con el avance del 67%. Se agendo para Comité de Expertos el 27 de abril, un ejercicio de impactos solicitados por los Expertos comisionados.</t>
  </si>
  <si>
    <t>La Resolución de Trámite fue excluida del orden del día de la Sesión de Comisión de junio 27 de 2017. Se presentara de nuevo en la Sesión de Comisión del mes de Julio de 2017</t>
  </si>
  <si>
    <t>Se aprobo la Resolución definitiva el 28 de Julio de 2017 en Sesión de Comisión.</t>
  </si>
  <si>
    <t>Actividad Cumplida. Resolución CRA 800.</t>
  </si>
  <si>
    <t>Actividad Cumplida. Resolución CRA 800 del 28 de julio 2017,</t>
  </si>
  <si>
    <t>SR23</t>
  </si>
  <si>
    <t>Implementar estrategia de gestión misional que posicione a la CRA como referente regulatorio.</t>
  </si>
  <si>
    <t>Implementar el Análisis de Impacto Normativo (AIN) en la regulación que expida la CRA como instrumentos para incorporación de mejores prácticas internacionales en el marco de los compromisos de Colombia con la OCDE</t>
  </si>
  <si>
    <t xml:space="preserve">Número de pilotos desarrollados </t>
  </si>
  <si>
    <t>Proyecto de regulación con aplicación de la metodología  AIN</t>
  </si>
  <si>
    <t>Desarollar proyecto piloto en el marco de la metodología AIN</t>
  </si>
  <si>
    <t xml:space="preserve">Noviembre </t>
  </si>
  <si>
    <t>Documento de trabajo de un proyecto de la agenda regulatoria que contenga  lo establecido en la metodología AIN</t>
  </si>
  <si>
    <t>Se logró avance del 10%. Es importante resaltar que la UAE CRA adelanta el proceso de formulación de una política interna que establezca los lineamientos y el alcance del Análisis de Impacto Normativo (AIN) en el desarrollo  de los proyectos de la Agenda Regulatoria Indicativa, y con el apoyo técnico del DNP, inició en el mes de marzo un piloto para la implementación de esta metodología en el proyecto de Consumo Suntuario. Ver NotiCRA http://cra.gov.co/apc-aa-files/35383137643637613966333438336638/noticra-3_1.pdf</t>
  </si>
  <si>
    <t>El avance se mantiene en el 10%, pendiente el inició del cronograma de actividades con el apoyo del DNP en el mes de mayo.</t>
  </si>
  <si>
    <t>Se realizaron dos reuniones internas, una con el equipo de trabajo y otra con el coordinador del proyecto. Asimismo, se llevó a cabo de acuerdo con lo previsto en el cronogrma la reunión con el DNP para la identificación del Problems. Se envío el documento al DNP para observaciones.</t>
  </si>
  <si>
    <t>Se ha avanzado en la aplicación de la metodología AIN con el acompañamiento del DNP, y se han realizado las dos primeras etapas: definición del problema e identificación de objetivos.
Se debe presentar AIN en Sesión de Comisión de agosto</t>
  </si>
  <si>
    <t>Se realizó una modificación en el cronograma del proyecto, no se tiene previsto presentar en sesión de Comisión de Agosto,  y debería presentarse de manera informativa en la sesión de Octubre porque a  finales de septiembre se presentara a Comité de Expertos.  Se han originado retrasos que obligaron a ajustar el cronograma porque la coordinación de las capacitaciones y revisión de los documentos por parte del DNP, no siempre se han logrado organizar en las fechas previstas por compromisos de las dos entidades
Se debe presentar AIN en Sesión de Comisión de agosto</t>
  </si>
  <si>
    <t>Se realizó una modificación en el cronograma del proyecto, no se tiene previsto presentar en sesión de Comisión de Agosto.</t>
  </si>
  <si>
    <t>En Elaboración.
- Desarrollo y envió del proyecto de la metodología AIN en las etapas del proceso de definición del problema hasta la definición de alternativas, a los expertos comisionados.
- Reunión con los asesores del DNP que acompañan el piloto de AIN, donde se presentó la información  y la metodología considerada para evaluar las alternativas propuestas.
- Elaboración de presentación y encuesta para ser utilizados en reunión con grupo focal de expertos (validar el problema planteado, causas, consecuencias  y alternativas)</t>
  </si>
  <si>
    <t>Se definió como resultado del AIN, que el proyecto Consumo Suntuario, no debe ser una actuación regulatoria y pasa a integrar el segmento de estudios de la entidad.</t>
  </si>
  <si>
    <t>SR24</t>
  </si>
  <si>
    <t>Generar conocimiento que permita mejorar la eficiencia de los instrumentos normativos, regulatorios y de política del sector de agua potable y saneamiento básico</t>
  </si>
  <si>
    <t>Documentos y/o estudios para el análisis y desarrollo del sector de APSB</t>
  </si>
  <si>
    <t xml:space="preserve">Estudios asociados al desarrollo del sector de APSB
</t>
  </si>
  <si>
    <t>Realizar estudios asociados al desarrollo del sector de APSB</t>
  </si>
  <si>
    <t>Informe final del estudio asociado al desarrollo del sector de APSB</t>
  </si>
  <si>
    <t>Se ha avanzado en un 30 %. Se realizó la revisión de la información necesaria para la elaboración del documento del diseño de un plan que considere los lineamientos de crecimiento verde y desarrollo sostenible para ser incorporados en los proyectos regulatorios para los servicios públicos domiciliarios de acueducto, alcantarillado y aseo.</t>
  </si>
  <si>
    <t>Se ha avanzado en un 40% en esta actividad. Se están revisando todos los componentes ambientales que deben ser incorporados en la Regulación.</t>
  </si>
  <si>
    <t>Se ha avanzado en la revisión de los componentes ambientales y específicamente en el análisis de incluir las señales de eficiencia energetica en la regulación</t>
  </si>
  <si>
    <t xml:space="preserve">Para el segundo trimestre se logra un avance del 20%, Se ha avanzado en un 50% acumulado para el semestre en esta actividad. Se está avanzando en el estudio de cambio climático y requerimiento de medidas regulatorias.  Los avance son:
• Diagnóstico que incluye los avances y retos del sector de agua y saneamiento básico en el marco del cumplimiento de los Objetivos de Desarrollo Sostenible, observaciones de la OCDE tanto para las políticas como para la regulación, los compromisos para el sector en el marco del Acuerdo de París (COP21), los compromisos de la agenda Hábitat III y los lineamientos con la política de crecimiento verde.
• Primera línea estratégica de un plan de acción y acciones de implementación en el marco de crecimiento verde y desarrollo sostenible para ser desarrollados en un futuro marco regulatorio de la prestación de los servicios públicos de acueducto, alcantarillado y aseo. 
• Análisis del recurso hídrico: adaptación y gestión del riesgo. </t>
  </si>
  <si>
    <t>Para julio se logra un avance del 10%. Se ha avanzado en un 60% acumulado para el semestre en esta actividad. Se está avanzando en el estudio de cambio climático y requerimiento de medidas regulatorias.  Los avance son:
Se identificó la segunda linea para el plan de acción y se entrega documento consolidado sobre la señal de eficencia energética y el impacto en el marco  tarifario.</t>
  </si>
  <si>
    <t>Para agosto se logra un avance del 5%. Se ha avanzado en un 65% acumulado en esta actividad. Se desarrollo el estado del arte internacional en referencia a la involucración de los temas del costo en tarifa de drenaje urbano, gestión del riesgo, protección de cuencas, para lo cual se analizó información correspondiente a : Australia, varios paises de Europa (Incluyendo Reino Unido ), algunos estados de EEUU, México y Latinoamérica.</t>
  </si>
  <si>
    <t xml:space="preserve">En Elaboración. 
Cambio climático y requerimiento de medidas regulatorias: 
 - Elaboración presentación para comité de expertos de los avances del estudio de cambio climático de los servicios públicos de acueducto y saneamiento básico, la cual se agendo el 29 de septiembre,
Sistemas de extracción, captura activa y pasiva para el manejo de gases:  
- Estructuración de información del comportamiento de las tecnologías para las captura y quemas de biogás teniendo en cuenta referentes internacionales 
- Elaboración de cronograma de trabajo para la entrega de los productos del estudio de biogás
</t>
  </si>
  <si>
    <t>Se entrega plan de acción de cambio climático con las líneas referentes a pasivos ambientales, SUDS, eficiencia energética y biogás. Dando cumplimiento a la totalidad de los productos contractuales.</t>
  </si>
  <si>
    <t>SR25</t>
  </si>
  <si>
    <t xml:space="preserve">Documentos de seguimiento y/o análisis de medidas regulatorias </t>
  </si>
  <si>
    <t>Documento seguimiento aplicación ajuste consumo básico</t>
  </si>
  <si>
    <t>Realizar documento de seguimiento a la aplicación del ajuste al consumo básico</t>
  </si>
  <si>
    <t>Documento de seguimiento a la aplicación del ajuste al consumo básico</t>
  </si>
  <si>
    <t>Se logró avance del 10%. Se efectuó reunión EAAB y CRA para analizar el comportamiento del Consumo Básico en los diferentes estratos durante el año 2016, en la ciudad  de Bogotá D.C.
Ver NotiCRA http://cra.gov.co/apc-aa-files/35383137643637613966333438336638/noticra-4.pdf</t>
  </si>
  <si>
    <t>Presenta un avance del 50%, se realizó una reunión en Armenia con el prestador del servicio, para analizar la medida y se solicitó información a las empresas para consolidar el informe y presentarlos a comité de Expertos</t>
  </si>
  <si>
    <t>El grupo de trabajo realizó el documento de seguimiento de la medida de consumo básico para el segundo semestre de 2016 y se agendo en comité de expertos pero se aplazó para la primera semana de junio.</t>
  </si>
  <si>
    <t>En el Comité de Expertos No. 51 del 7 de junio de 2017, se presentó el documento de seguimiento a la modificación del consumo básico para el período mayo a diciembre de 2016.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</si>
  <si>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Se presento en la Sesión de Comisión del 28 de Julio de 2017, el documento de consumo básico del segundo semestre del año 2016.</t>
  </si>
  <si>
    <t>Se esta compilando la información para presentar el siguiente avance que corresponde al primer semestre del año 2017</t>
  </si>
  <si>
    <t>En Elaboración.
 - En el mes de septiembre en el comité de expertos ordinario No 79, celebrado el día 27 de septiembre, se presentó el avance del estudio de seguimiento de la reducción de los rangos del consumo básico establecidos en la resolución CRA 750 de 2016, del periodo mayo 2016 a junio 2017.</t>
  </si>
  <si>
    <t>Actividad cumplida, el documento se puede consultar en el siguiente link de la página web de la CRA: 
http://www.cra.gov.co/es/novedades/boletines-y-publicaciones/25403-seguimiento-a-la-modificaci</t>
  </si>
  <si>
    <t>OAP1</t>
  </si>
  <si>
    <t>Oficina Asesora de Planeación y TIC</t>
  </si>
  <si>
    <t xml:space="preserve">Realizar divulgación de actuaciones regulatoria particules y generales </t>
  </si>
  <si>
    <t xml:space="preserve">100% de actuaciones regulatorias particulares y generales divulgadas </t>
  </si>
  <si>
    <t>Calidad</t>
  </si>
  <si>
    <t>No se tiene avance, ya que se realiza la divulgación, una vez la oficina de Regulación, elabore el documento de seguimiento aplicación ajuste al consumo básico.</t>
  </si>
  <si>
    <t>Una vez sea aprobado el documento Consumo Básico, se ralizará la divulgación.</t>
  </si>
  <si>
    <t>OAP2</t>
  </si>
  <si>
    <t>Número de publicaciones con artículos estratégicos del sector y la regulación</t>
  </si>
  <si>
    <t xml:space="preserve">Publicación anual </t>
  </si>
  <si>
    <t>Estructurar contenidos, diseñar, diagramar y publicar revistas y/o documentos con artículos estratégicos del sector y la regulación</t>
  </si>
  <si>
    <t>MEJORAMIENTO INSTITUCIONAL</t>
  </si>
  <si>
    <t xml:space="preserve">Una publicación </t>
  </si>
  <si>
    <t>Producto</t>
  </si>
  <si>
    <t>No se tiene avance, se espera definir las temáticas a publicar.</t>
  </si>
  <si>
    <t>No se tiene avance, se espera definir las temáticas a publicar por parte de la Dirección Ejecutiva y de la Oficina de Regulación.</t>
  </si>
  <si>
    <t xml:space="preserve">Esta actividad esta programada para el cuarto trimestre, sin embargo la Dirección Ejecutiva se encuentra estructurando el documento el cual contiene los siguientes estudios:    
1. Diagnostico Marco Tarifario de Aseo                                                
2.  Competencia                                                                                    
3.  Regionales.  
La OAP se encuentra realizando los trámites para dar inicio al proceso contractual, a través de la Tienda Virtual de Estado Colombiano y de un  Acuerdo Marco, para  adquirir el Servicio de Impresión en todo el país. </t>
  </si>
  <si>
    <t>No se presentaron avances</t>
  </si>
  <si>
    <t>SR26</t>
  </si>
  <si>
    <t>Número de documentos de política (Conpes) y normas sectoriales (decretos) construidas con apoyo  de la UAE CRA</t>
  </si>
  <si>
    <t xml:space="preserve">Documento propuesta para la formulación de política y/o desarrollos normativos relacionados con APSB
</t>
  </si>
  <si>
    <t>Elaborar documento de análisis asociado a una propuesta de política y/o desarrollo normativo sobre APSB</t>
  </si>
  <si>
    <t>Octubre</t>
  </si>
  <si>
    <t xml:space="preserve">Un documento </t>
  </si>
  <si>
    <t>No se tiene avance</t>
  </si>
  <si>
    <t xml:space="preserve">Reporte de actividades
1. Comentarios a los proyectos de decretos de esquemas diferenciales para el sector rural y urbano, presentados al Ministerio de Vivienda, Ciudad y Territorio y a los consultores encargados de su elaboración.
2. Asistencia a reunión con el Banco Interamericano de Desarrollo para conocer los resultados de la consultoría que elaboró los decretos de esquemas diferenciales para el sector rural y urbano. 
3. Comentarios al proyecto de ley presentado por el Ministerio de Vivienda, Ciudad y Territorio relacionado con el suministro de agua para el sector rural.
4. Discusiones con el Ministerio de Viviendo, Ciudad y Territorio en relación con la aplicabilidad del Decreto 1898 de 2016 en cuanto a la progresividad de las condiciones diferenciales de los servicios de acueducto, alcantarillado y aseo en zonas rurales y del contenido del plan de gestión que deben suscribir los prestadores con el municipio.
5. Definición de los lineamientos para que los prestadores establezcan la progresividad en las condiciones diferenciales en el marco de pequeños prestadores.
</t>
  </si>
  <si>
    <t xml:space="preserve">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
La entidad incluyó dentro del proyecto de Ley "Por el cual se regula el acceso al agua para consumo humano y doméstico y al saneamiento básico en suelo rural, - y se dictan otras disposiciones" un artículo cuyo objetivo es determinar hacia donde se deben dirigir los recursos del Consumo excesiovo o suntuario. Además, la CRA remitió observaciones para el proyecto de Decreto: “Por el cual se adiciona el Capítulo 2, al Título 7, de la Parte 3, del Libro 2 del Decreto 1077 de 2015, que reglamenta parcialmente el artículo 18 de la Ley 1753 de 2015, en lo referente a esquemas diferenciales para la prestación de los servicios de acueducto, alcantarillado y aseo en zonas urbanas”
</t>
  </si>
  <si>
    <t>Mediante radicado 20174010038491 del 28 de julio de 2017, la Comisión remitió a la Superintendencia de Industria y Comercio, los comentarios y observaciones al documento de Análisis de Impacto normativo para la  Reglamentación Técnica de Medidores de agua potable fría y caliente</t>
  </si>
  <si>
    <t xml:space="preserve">Actividad Cumplida </t>
  </si>
  <si>
    <t>OAP3</t>
  </si>
  <si>
    <t>Implementar un plan de asistencia técnica  y capacitación con enfoque territorial para facilitar la aplicación y conocimiento de los marcos regulatorios de acueducto y alcantarillado y de aseo</t>
  </si>
  <si>
    <t xml:space="preserve">Talleres regionales </t>
  </si>
  <si>
    <t>Realización cinco (5) talleres regionales</t>
  </si>
  <si>
    <t>Capacitar a los prestadores y a la ciudadanía en general, a tavés de la realización de cinco (5) talleres académicos, sobre la aplicación de los marcos regulatorios de acueducto, alcantarillado y aseo.</t>
  </si>
  <si>
    <t>5 Talleres realizados</t>
  </si>
  <si>
    <t>No se tiene avance, se espera definir de acuerdo a los avances de la Agenda Regulatoria. (Se realizarón dos mesas de trabajo en Dibuya Guajira y Quibdo Choco)</t>
  </si>
  <si>
    <t xml:space="preserve">El pasado 27 de abril, en la ciudad de Barranquilla, se llevó
a cabo el primer “Taller Regional para organizaciones de
recicladores de oficio”, dirigido por la Alianza Nacional de
Reciclaje Inclusivo.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</si>
  <si>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 xml:space="preserve">El pasado 18 de mayo, en la ciudad de Pereira, se llevó
a cabo el primer “Taller Regional para organizaciones de
recicladores de oficio”.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</si>
  <si>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Se realizaron cinco (5) talleres relacionados con el tema de "aprovechamiento" en el marco de la aplicación de la Res 720 de 2015 sobre Marco Tarifario de Aseo (municipios con más de 5.000 suscriptores) en:
Bucaramanga Junio 15 de 2017
Medellín Junio 8 de 2017
Pereira Mayo 18 de 2017
Bogotá Mayo 4 de 2017
Barranquilla Abril 27 de 2017</t>
  </si>
  <si>
    <t>Actividad Cumplida</t>
  </si>
  <si>
    <t>OAP4</t>
  </si>
  <si>
    <t>Dirección estratégica</t>
  </si>
  <si>
    <t>Instrumentos para divulgar los desarrollos regulatorios</t>
  </si>
  <si>
    <t>Instrumentos de divulgación</t>
  </si>
  <si>
    <t>Divulgar la aplicación y conocimiento de los marcos regulatorios de acueducto y alcantarillado y de aseo.</t>
  </si>
  <si>
    <t>2 Instrumentos de divulgación</t>
  </si>
  <si>
    <t>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Se estan distribuyendo (400) calendarios físicos a los Despachos Judiciales, en el marco de la estrategia con la Defensa Jurídica de la Nación.</t>
  </si>
  <si>
    <t>Se elaboró un video sobre Costo de Comercialización por suscriptor</t>
  </si>
  <si>
    <t>Actividad cumplida. Con los almanaques y los videos sobre temas regulatorios.</t>
  </si>
  <si>
    <t>Actividad cumplida:
Se desarrollaron dos videos sobre  las Res 720 de 2015 "Provisión de Inversiones" y "Comercialización" en el Marco Tarifario de Aseo para grandes.
Talleres sobre Res 720 de 2015 "Aprovechamiento" Marco Tarifario de Aseo en:
Bucaramanga Junio 15 de 2017
Medellín Junio 8 de 2017
Pereira Mayo 18 de 2017
Bogotá Mayo 4 de 2017
Barranquilla Abril 27 de 2017</t>
  </si>
  <si>
    <t>POSICIONAMIENTO SECTORIAL</t>
  </si>
  <si>
    <t>OAP5</t>
  </si>
  <si>
    <t>Transparencia, participación y servicio al ciudadano</t>
  </si>
  <si>
    <t xml:space="preserve">Fortalecer los procesos de participación ciudadana y de rendición de cuentas orientados a divulgar las propuestas regulatorias y el resultado de la gestión institucional </t>
  </si>
  <si>
    <t>Porcentaje de jornadas de participación ciudadana realizadas acorde con la agenda regulatoria anual</t>
  </si>
  <si>
    <t>Porcentaje de jornadas de participación programadas realizadas en la vigencia</t>
  </si>
  <si>
    <t xml:space="preserve">Divulgar las propuestas regulatorias y el resultado de la gestión institucional en eventos sectoriales </t>
  </si>
  <si>
    <t>(Actividades ejecutadas / Actividades programadas) *100</t>
  </si>
  <si>
    <t>No se tiene avance, se espera definir de acuerdo a los avances de la Agenda Regulatoria, adcionalmente los eventos sectoriales se realizarán a partir del mes de mayo.</t>
  </si>
  <si>
    <t xml:space="preserve">Salieron a  participación ciudadana las siguientes resoluciones CRA 790 (Que ajusta el indice de continuidad del marco de acueducto y alcantarillado para grandes prestadores) y 791 de 2017 (Publica las variables de eficiencia comparativa DEA). Link publicación cra.gov.co/es/novedades/noticias/24819-conoce-lo-m </t>
  </si>
  <si>
    <t>El  pasado  viernes  5  de  mayo,  en  las   instalaciones   de   Andesco (Bogotá),   la Comisión  de  Regulación  de  Agua Potable y Saneamiento Básico, CRA, lideró  la  jornada  de  participación  ciudadana de las Resoluciones 790 y 791  de  2017,  que  buscan  hacer  más eficiente el sector. 
La    Resolución    CRA    790    hace  referencia   a   la   modificación   del reglamento de calidad y descuentos establecidos     en     la     Resolución CRA  688  de  2014,  mientras  que  la Resolución 791 tiene como objetivo determinar los puntajes de eficiencia comparativa PDEA.</t>
  </si>
  <si>
    <t xml:space="preserve">Participación ciudadana de las resoluciones 790 y 791  de  2017 sobre Puntaje de Eficiencia Administrativa DEA y Calidad y Descuento el  5  de  mayo en Andesco (Bogotá).
Conversatorio sobre Perspectivas sobre Marco Tarifario de Aseso (pqueños) 30 de mayo en el Congreso Acodal Cartagena
Presentación "Perspectivas y Avances Marco Tarifacrio de AyA" (pequeños) 30 de mayo en el Congreso Acodal Cartagena
De manera transversal las anteriores propuestas regulatorias se han divulgado a través de los diferentes canales (página web, redes sociales) y Noticra.
Los avances de la gestión institucional fueron presentados en los siguientes eventos:
24 de mayo Casa del Vocal - Popayán
</t>
  </si>
  <si>
    <t>Se socializó mediante la página web y redes sociales la Resolución 799 de 2017
https://twitter.com/cracolombia/status/884884189174259712</t>
  </si>
  <si>
    <t xml:space="preserve">Divulgación de la Resolución CRA No. 800 de 2017, la cual establece la opción de medición de vertimientos en el servicio público domiciliario de alcantarillado. La presente resolución aplica a las personas prestadoras del servicio público domiciliario de alcantarillado y a los suscriptores y/o usuarios que cumplan con los requisitos y condiciones establecidas en el presente acto administrativo. 
http://www.cra.gov.co/es/novedades/noticias/24448-puedes-consultar-aqu
Además se realizarón los siguientes eventos de divulgación sectorial :
El pasado 18 de agosto, en las instalaciones de la Comisión de Regulación de Agua Potable y Saneamiento Básico-CRA, se llevó a cabo una reunión liderada por la CRA, con integrantes de la Asociación de Recicladores de Bogotá, DNP, Superservicios y Minvivienda. 
El encuentro tuvo como objetivo, dialogar con líderes de organizaciones de recicladores de oficio en proceso de formalización, como personas prestadoras del servicio público de aseo en la actividad de aprovechamiento, sobre sus inquietudes en torno a la implementación del esquema operativo de aprovechamiento y la remuneración de la actividad.  
El pasado 29 de agosto de 2017 se llevó a cabo Sesión de Comisión Extraordinaria presidida por el Viceministro de Agua Potable y Saneamiento Básico (E), Fernando Vargas Macías, en donde se aprobaron las siguientes resoluciones, las cuales serán publicadas en página web una vez sean publicadas en el Diario Oficial.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RESOLUCIÓN CRA 807 DE 2017: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t>
  </si>
  <si>
    <t xml:space="preserve">A partir del 10 de septiembre de 2017, salieron a participación ciudadana las resoluciones 805 y 806 de 2017, las cuales surtirán un proceso de participación ciudadana de 30 días y 3 meses respectivamente.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De igual forma, a partir del 23 de septiembre de 2017, salieron a participación ciudadana las resoluciones CRA N°. 809 y 811, las cuales surtirán un proceso de participación ciudadana de 30 días.
Participación Ciudadana Resoluciones No. 809 y 811 de2017 http://www.cra.gov.co/es/novedades/noticias/25304-participaci, RESOLUCIÓN CRA 809 DE 2017: “Por la cual se hace público el proyecto de resolución “Por la cual se define el concepto de mercado regional, se establecen las condiciones para declararlo y la forma de verificarlas, de conformidad con lo previsto en el artículo 126 de la Ley 1450 de 2011”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
Dicho material está disponible en www.cra.gov.co para que la ciudadanía, las empresas y los agentes del sector realicen sus comentarios, sugerencias y reparos. 
Adicionalmente, y, con el fin de lograr una amplia divulgación de dicha normatividad, la entidad se encuentra ajustando los cronogramas de las Jornadas de Participación Ciudadana, en diversos municipios del país.  Y la programación de espacios virtuales. Dicha información será publicada en nuestra web y redes sociales, para que los interesados puedan asistir presencial o virtualmente a dichos eventos. 
</t>
  </si>
  <si>
    <t>OAP6</t>
  </si>
  <si>
    <t xml:space="preserve">Jornadas de Rendición de cuentas en el marco de la estrategia de transparencia </t>
  </si>
  <si>
    <t>Jornada de rendición de cuentas  a nivel nacional</t>
  </si>
  <si>
    <t>Divulgar los resultados de la gestión institucional 2016-2017 mediante la  realización de la Audiencia de Rendición de Cuentas.</t>
  </si>
  <si>
    <t xml:space="preserve">Jornada de Rendición de cuentas </t>
  </si>
  <si>
    <t>No se tiene avance, su realización esta programada para el último trimestre del año.</t>
  </si>
  <si>
    <t xml:space="preserve">La realización de la  Audiencia Pública de Rendición de Cuentas 2016-2017 se tiene prevista  para el cuarto trimestre de 2017;  sin embargo, se han aprovechado los siguientes espacios, donde la entidad ha presentado los avances de su gestión
a. Congreso Funndación Casa del Vocal en Popayan, 24 de mayo de 2017. En dicho evento se presentaron:  Desarrollo regulatorio sobre Consumo Básico 2016 y  los avances en materia regulatoria sobre la propuesta para la metodologia tarifaria para pequeños prestadores de Ay A 2017
</t>
  </si>
  <si>
    <t>La realización de la Audiencia Pública de Rendición de  Cuentas 2016-2017 se tiene prevista para el cuarto trimestre de 2017; sin embargo, se realizó una jornada de rendición de cuentas sobre nuestra gestión, en el marco del Congreso de Confevocoltics, el pasado 6 de julio de 2017, en la ciudad de Bucaramanga.
https://twitter.com/cracolombia/status/882971311491960832</t>
  </si>
  <si>
    <t>La realización de la Audiencia Pública de rendición de cuentas 2016-2017 se tiene prevista para el cuarto trimestre de 2017,</t>
  </si>
  <si>
    <t>OAP7</t>
  </si>
  <si>
    <t xml:space="preserve">Porcentaje de actividades de la estrategia de comunicaciones ejecutadas utilizando los diferentes medios disponibles dirigidas a los diferentes stakeholders y orientada a divulgar la gestión institucional, los desarrollos regulatorios y avances sectoriales </t>
  </si>
  <si>
    <t>Porcentaje de actividades programadas ejecutadas</t>
  </si>
  <si>
    <t>Divulgar y Socializar  la información generada por la Comisión de Regulación de Agua Potable y Saneamiento Básico CRA a través de página web, redes sociales, boletines de prensa, entrevistas, material didactico y/o material audiovisual</t>
  </si>
  <si>
    <t>(Actividades ejecutadas de la  Estrategia de Comunicaciones/ Actividades programadas) *100</t>
  </si>
  <si>
    <t>Se tiene un avance del 25% de la actividad, mediamte la actualización permanente de lapágina web, redes sociales, la creación y publicación semanal del boletín informativo NotiCRA y la redacción del boletin de prensa acerca de las Áreas de Servicio exclusivo de Bogotá.</t>
  </si>
  <si>
    <t>Se tiene un avance del 33% de la actividad, mediamte la actualización permanente de lapágina web, redes sociales, la creación y publicación semanal del boletín informativo NotiCRA y la redacción del boletin de  Prensa de  la Resolución 788 de 2017 que establece la provisión de inversiones que deben hacer las organizaciones de recicladores para financiar su fortalecimiento empresarial. De dicho boletín fue remitido a medios de comunicación nacionales y regionales. http://cra.gov.co/es/novedades/noticias/24813-se-completa-la-reglamentaci. La noticia fue cubierta por Caracol Radio, Radio SantaFe, RCN Radio, Minuto 30. Adicionalmente, el Director Ejecutivo concedió entrevista a la Crónica del Quindío</t>
  </si>
  <si>
    <t xml:space="preserve">Se tiene un avance del 42% de la actividad, mediamte la actualización permanente de la página web, redes sociales, la creación y publicación semanal del boletín informativo NotiCRA y la redacción del boletin de  Prensa de </t>
  </si>
  <si>
    <t>Se tiene un avance del 50% de la actividad, mediante la actualización permanente de la página web, redes sociales, la creación y publicación semanal del boletín informativo NotiCRA y la redacción del boletin de  Prensa.</t>
  </si>
  <si>
    <t>Se tiene un avance del 58,33% de la actividad, mediante la actualización permanente de la página web, redes sociales y la publicación del boletin informativo NotiCRA.</t>
  </si>
  <si>
    <t>Se tiene un avance del 66,64% de la actividad, mediante la actualización permanente de la página web, redes sociales y la publicación del boletin informativo NotiCRA.</t>
  </si>
  <si>
    <t>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</si>
  <si>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OAP8</t>
  </si>
  <si>
    <t>Estructurar e implementar una estrategia posicionamiento con cooperantes internacionales y de intercambio de experiencias con países a nivel mundial</t>
  </si>
  <si>
    <t>Número de acuerdos y/o apoyos de cooperantes internacionales</t>
  </si>
  <si>
    <t>Acuerdos de cooperación en implementación</t>
  </si>
  <si>
    <t>Suscribir acuerdos de cooperación internacional que fortalezcan la misión de la entidad</t>
  </si>
  <si>
    <t>Acuerdo de cooperación suscrito</t>
  </si>
  <si>
    <t>Se avanzó en el 10% de la actividad, se está explorando las posibles alternativas para lograr la Cooperación Internacional.</t>
  </si>
  <si>
    <t>Se avanzó al 30% de la actividad, se siguen explorando las posibles alternativas para lograr la Cooperación Internacional. 
Con la Cooperación española se presentó propuesta para financiación de un estudio sobre los puntos de inflexión del sector.
Se tiene previsto realizar en el mes de mayo reunión con la cooperación coreana para definir las áreas de cooperación y definir la participación en el Global Green Hub Corea 2017.
Se realizará una reunión con la cooperación del Reino Unido, para identificar dentro del subsector de residuos solidos las áreas especificas y la forma en que se recibirá la cooperación técnica.
Se presentó ante la CAF una propuesta para el finamciamiento de la evaluación de la política de calidad y descuentos en el servicio de acueducto.
Ante la fundación Getulio Vargas se presentó carta de intención para el desarrollo de un proyecto de gobierno cooperativo en servicios del sector, con la participación de Brasil, Argentina y Colombia.</t>
  </si>
  <si>
    <t>Se avanzó al 50% de la actividad, Se revisó con los funcionarios de la fundación Getulio Vargas la posible suscripco+on de un memorando de entendimiento cuyo alcance será revisado por el Director Ejecutivo, en su misión a Rio de Janeiro del 3 de julio. Respecto al proyecto con el Banco Mundial y la fundación Getulio Vargas  no se ha recibido respuesta del Banco Mundial.</t>
  </si>
  <si>
    <t xml:space="preserve">Se tienen un avance del 50% de la actividad paera el segundo trimestre, con un acumulado del 60% para el semestre.
Se remitió el documento de Memorando de Entendimiento a los representantes de la Fundación Getulio Vargas. Este documento ya fue revisado en la CRA. </t>
  </si>
  <si>
    <t>Se mantiene un avance del 50%, el Director Ejecutivo irá en Septiembre a Brasil, a firmar el memorando de entendimiento con la Fundación educativa Getulio Vargas.</t>
  </si>
  <si>
    <t>Se mantiene un avance del 50%, el Director Ejecutivo irá en Septiembre a Brasil, a firmar el memorando de entendimiento con la Fundación educativa Getulio Vargas. (El memorando se encuentra en revisión Jurídica)</t>
  </si>
  <si>
    <t>Se encuentra en revisión jurídica por parte de la Fundación educativa Getulio Vargas, para la posterior firma del acuerdo de colaboración.</t>
  </si>
  <si>
    <t>Se encuentra en revisión jurídica por parte de la Fundación educativa Getulio Varga y otro con la CAF,  para la posterior firma del acuerdo de colaboración.</t>
  </si>
  <si>
    <t>OAP9</t>
  </si>
  <si>
    <t>Número de eventos internacionales para presentar y promocionar los desarrollos regulatorios de APSB  de Colombia</t>
  </si>
  <si>
    <t>Evento internacional con participación de la CRA</t>
  </si>
  <si>
    <t>Promocionar los desarrollos regulatorios de la CRA en eventos internacionales</t>
  </si>
  <si>
    <t>Desarrollos regulatorios promocionados en un evento internacional</t>
  </si>
  <si>
    <t>Se avanzó en el 10% de la actividad, 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</si>
  <si>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Se avanzó al 15% de la actividad, Se cuenta con la agenda del evento, la cual se ptresentará al director ejecutivo, para la decisión de participar en este espacio. (Global Green Hub Corea 2017).</t>
  </si>
  <si>
    <t>Se llevará a cabo en Rio de Janeiro un foro en materia de regulación de servicios públicos, en la cual el Director Ejecutivo de la CRA presentará el estado de la regulación en Colombia.</t>
  </si>
  <si>
    <t xml:space="preserve">En el segundo trimestre se reporta un avance del 55%, para un total de 65%. Se están adelantando actividades para divulgación sobre actuaciones regulatorias en el evento internacional con la Fundación FVG y ABAR en Río de Janeiro.
</t>
  </si>
  <si>
    <t>Actividad Cumplida, el Director Ejecutivo asistió al evento internacional con la Fundación FVG y ABAR en Rio de Janeriro, en Julio de 2017,</t>
  </si>
  <si>
    <t>FORTALECIMIENTO INSTITUCIONAL</t>
  </si>
  <si>
    <t>SAF1</t>
  </si>
  <si>
    <t>Gestión de Talento Humano</t>
  </si>
  <si>
    <t>Fortalecer la gestión institucional para enfrentar los retos del sector.</t>
  </si>
  <si>
    <t>Gestión de talento humano</t>
  </si>
  <si>
    <t>Fortalecer la estructura institucional de  la CRA para responder a los requerimientos sectoriales y para la implementación del AIN</t>
  </si>
  <si>
    <t>Propuesta normativa para ajustar la estructura de a UAE CRA</t>
  </si>
  <si>
    <t xml:space="preserve">Propuesta de decreto de estructura de planta </t>
  </si>
  <si>
    <t>Subdirección Administrativa y Financiera</t>
  </si>
  <si>
    <t xml:space="preserve">Diseñar la nueva estructura y planta </t>
  </si>
  <si>
    <t>OTRAS FUENTES</t>
  </si>
  <si>
    <t>FUNCIONAMIENTO</t>
  </si>
  <si>
    <t>Propuesta de nueva estructura y planta de la entidad.</t>
  </si>
  <si>
    <t>Se avanzó en el 25%, de la actividad. En febrero se efectuó reunión con el contratista Bahamón , en donde se presentarón los resultados del  estudio de cargas laborales efectuado, y la nueva estructura de planta propuesta, resultados que posteriormente se presentarón al Director Ejecutivo.</t>
  </si>
  <si>
    <t xml:space="preserve">Se ha avanzado en un 35%, de la actividad. Se encuentra en proceso de elaboración de la propuesta de nueva estructura de la CRA, con base en los resultados que arrojó el estudio de caragas que efectuó el contratista Bahamón Asesores Asociados. 
Se solicitará información a la Dirección DAFP sobre el proceso a realizar para presentar adecuadamente la propuesta. </t>
  </si>
  <si>
    <t xml:space="preserve">Se ha avanzado en un 40%, se encuentra en proceso de elaboración de la propuesta de nueva estructura de la CRA, se solicitó mediante oficio la asesoría del DAFP y se levantará la información financiera para presentar al Ministerio de Hacienda. </t>
  </si>
  <si>
    <t>Se ha avanzado en un 25% acumulado para el semestre: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</si>
  <si>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 xml:space="preserve">Se ha avanzado en un 30% acumulado a fin del mes de julio
1. El dia 25 de julio se realizó una reunión con el Dr. John Isaza del DAFP, para formalizar el cronograma de trabajo que debe finalizar el 15 de noviembre,  teniendo en cuenta las fechas de fin de año  y de inicio de ley de garantias. Con un primer entregable el 25 de agosto 
2. A nivel interno se presento propuesta del grupo de trabajo para el proyecto a la Dirección Ejecutiva   </t>
  </si>
  <si>
    <t>Se ha avanzado en un 30% acumulado a 30 de agosto.
Se espera la contratación por servicios de un asesor para la ejecución de las etapas siguientes del proceso ante MinVivienda, MinHacienda y DAFP</t>
  </si>
  <si>
    <t xml:space="preserve">1. Se suscribio el Contrato N° 085 de 1 de septiembre de 2017, con el señor Edgar González Salas.
2. Se está actualizando el Estudio de Cargas Laborales de acuerdo con los nuevos requerimientos y el nuevo presupuesto.
3. Reunión con el Departamento Administrativo de la Función Pública - DAPF, y nos encontramos pendientes de envíar la información. </t>
  </si>
  <si>
    <t>1. El Dr. Edgar Gónzalez Salas remitió el 23 de octubre el documento de estudio de cargas para revisión de la Dirección Ejecutiva y de la SAF.
2. Reunión con el Ministerio de Hacienda y el Departamento Nacional del Planeación para plantear la prouesta de reestructuración.</t>
  </si>
  <si>
    <t>OAP10</t>
  </si>
  <si>
    <t>Gobierno en Línea</t>
  </si>
  <si>
    <t>Gestión de tecnologías de información</t>
  </si>
  <si>
    <t>Implementar el Marco de Referencia de Arquitectura TI de Colombia para habilitar la estrategia GEL</t>
  </si>
  <si>
    <t>(Número de metas GEL cumplidas / Número total de metas por cumplir) * 100</t>
  </si>
  <si>
    <t>Porcentaje de cumplimiento de metas</t>
  </si>
  <si>
    <t>Implementar la estrategia de Gobierno en Línea prorizando las metas en función de las capacidades reales de la entidad, con el propósito de alcanzar el 70% de implementación requerido por el MINTIC y evaluado por el FURAG.</t>
  </si>
  <si>
    <t>SISTEMAS DE INFORMACIÖN</t>
  </si>
  <si>
    <t>Porcentaje de lineamientos de la Estrategia de Gobierno en Línea implementados</t>
  </si>
  <si>
    <t>Se tiene un avance del 3% de la actividad. Se comenzó a trabajar en el componente de Gobierno Abierto. Contrato 015 de 2017,</t>
  </si>
  <si>
    <t>Se actualizó el plan de implementación de la Estrategia GEL 2017 respecto de los productos con los que se espera alcanzar el cumplimiento en 2017 y los recursos de la entidad que los desarrollarán. El punto de partida de implementación es del 70%.</t>
  </si>
  <si>
    <t>Se tiene un avance del 6% de la actividad. Se comenzó a trabajar en el componente de Gobierno Abierto. Contrato 015 de 2017,</t>
  </si>
  <si>
    <t xml:space="preserve">Se tiene un avance del 7% de la actividad. Actualmente, se está trabajando en el cumplimiento y mantenimiento de las metas del componente de Gobierno Abierto. Contrato 015 de 2017.”
La actividad específica se refiere al mantenimiento y publicidad de los conjuntos de datos abiertos de la Entidad
</t>
  </si>
  <si>
    <t>El avance, aún, se mantiene en el 7%, dado que el mayor número de actividades están programadas (\\dataprotector\ofc_pln\Estrategia GEL\Planificación\Implementación GEL-FURAG v7.xlsx) para desarrollarse a partir del mes de agosto y hasta el mes de diciembre, inclusive. Durante el mes de julio se realizó actualización del conjunto de datos abiertos de la entidad, se inició con el desarrollo de uno nuevo (resoluciones de carácter particular) y se realizó invitación, por correo electrónico, para promover la participación en el desarrollo de los conjuntos de datos abiertos de la CRA, al 20% de las empresas que contribuyen con el 80% de los recaudos de la entidad, todo en el marco del componente de Gobierno Abierto (contrato 015 de 2017).”.</t>
  </si>
  <si>
    <t>El avance es de 9%, dado que el mayor número de actividades están programadas  para desarrollarse a partir del mes de agosto y hasta el mes de diciembre, inclusive. Durante el mes de agosto se realizó el Catálogo de Servicios y la mesa de servicios, se avanzó en la Metodología de desarrollo de software.</t>
  </si>
  <si>
    <t xml:space="preserve">El avance es de 19%, dado que el mayor número de actividades se programadas  estan desarrollandose a partir del mes de agosto. </t>
  </si>
  <si>
    <t>OAP11</t>
  </si>
  <si>
    <t>(Número de metas GEL cumplidas / Número total de metas por cumplir) * 101</t>
  </si>
  <si>
    <t>Avance de actividades ejecutadas del plan de adquisiciones de TIC</t>
  </si>
  <si>
    <t>Ejecución del plan de adquisiciones de TIC</t>
  </si>
  <si>
    <t xml:space="preserve">Se tiene un avance del 17% de la actividad. </t>
  </si>
  <si>
    <t xml:space="preserve">Se tiene un avance del 37,62% de la actividad. </t>
  </si>
  <si>
    <t xml:space="preserve">Se tiene un avance del 43,28% de la actividad. </t>
  </si>
  <si>
    <t>Se tiene un avance del 43,28% de la actividad, debido a que el proceso para seleccionar el servicio de página web se declaró desierto y está previsto para publicar nuevamente  y el proceso para contratar el servicio de video conferencia está ern revisión de estudios previos, para evaluar alternativas de costo que la CRA pueda asumir. En cuanto a la renovación de la infraestructrura tecnológica (hardware), se hará también una evaluación de costos, para seleccionar la opción más adecuado en términos de calidad y precio. El proceso se abre en julio.</t>
  </si>
  <si>
    <t>Se tiene un avance del 50,89% de la actividad. En cuanto a la renovación de la infraestructrura tecnológica (hardware) Se publicará en Agosto por $276 MM, con la adición presupuestal se adelantarán tres procesos de prestación de servicios en Agosto, por $110 MM, hasta diciembre.</t>
  </si>
  <si>
    <t>Se tiene un avance del 49,73% de la actividad. En cuanto a la renovación de la infraestructrura tecnológica (hardware) Se publicó en Agosto por $276 MM, con la adición presupuestal se adelantarón tres procesos de prestación de servicios en Agosto, por $110 MM, hasta diciembre.</t>
  </si>
  <si>
    <t xml:space="preserve">Se tiene un avance del 71,43% de la actividad. </t>
  </si>
  <si>
    <t xml:space="preserve">Se tiene un avance del 91,84% de la actividad. </t>
  </si>
  <si>
    <t>OAP12</t>
  </si>
  <si>
    <t>(Número de metas GEL cumplidas / Número total de metas por cumplir) * 102</t>
  </si>
  <si>
    <t>Diseñar e implementar un nuevo sitio WEB para la Entidad</t>
  </si>
  <si>
    <t>Informe de implementación del nuevo sitio WEB de la CRA</t>
  </si>
  <si>
    <t>Eficiencia</t>
  </si>
  <si>
    <t>Se tiene un avance del 15% de la actividad. Se estan elaborando los estudios previos para contratar el servicio.</t>
  </si>
  <si>
    <t>Se tiene un avance del 20% de la actividad. Mediante el proceso 009 de mínima cuantía se espera seleccionar al oferente en el mes de mayo.</t>
  </si>
  <si>
    <t>Se mantiene un avance del 20% de la actividad. El proceso 009 de mínima cuantía se declaro desierto, se espera volver a publicar un proceso en junio de 2017.</t>
  </si>
  <si>
    <t>El proceso se declaró desierto.
Está en trámite la adquisición del sitio web, se espera ponerlo en funcionamiento en el mes de septiembre.</t>
  </si>
  <si>
    <t>Se cae el proceso ya que uno de los proponentes sobrepasa por 300 pesos el presupuesto estimado, se estima publicarlo en Agosto.</t>
  </si>
  <si>
    <t>Se realizó el Contrato 083 de 2017, para el diseño e implementación de la página web para el cuarto trimestre.</t>
  </si>
  <si>
    <t>Se esta realizando revisión del contenido y menus que se van a migrar a este nuevo portal, esta actividad va en un 80%. Para la primera semana de octubre el proveedor Panda mostrará un prototipo de la nueva página web, con base en el Brief publicitario y  la arquitectura de navegación de la página enviado por la CRA.</t>
  </si>
  <si>
    <t xml:space="preserve">El proveedor panda envía un prototipo de diseño, para lo cual la CRA ha solicitado realizar unos ajustes. Adicional a esto el proveedor ajusta el cronograma para fecha de lanzamiento del 12 de diciembre del 2017. 
Evidencia \\dataprotector\ofc_pln\OAP_2017\CTO083- Panda
</t>
  </si>
  <si>
    <t>SAF2</t>
  </si>
  <si>
    <t xml:space="preserve">Eficiencia Administrativa </t>
  </si>
  <si>
    <t>Gestión contable y financiera</t>
  </si>
  <si>
    <t>Optimizar la gestión administrativa para apoyar de manera eficiente el logro de las metas institucionales (Normas de contabilidad NICS, instrumentos archivisticos, gestión de servicios de TICs, MECI, etc.)</t>
  </si>
  <si>
    <t>Porcentaje de actividades requeridas para fortalecer la gestión institucional ejecutadas</t>
  </si>
  <si>
    <t>Porcentaje de actividades programas ejecutadas</t>
  </si>
  <si>
    <t xml:space="preserve">Implementar el marco normativo contable NICS, definido en la Resolución 693 del 2016 de la Contaduria General de la Nación.  </t>
  </si>
  <si>
    <t>ESFA - Estado de situación financiera de apertura a 1 de enero de 2018.</t>
  </si>
  <si>
    <t>Se avanzó en el 25% de la actividad, durante el primer trimestre se está haciendo la depuración contable, y se está creando el Comité de Cartera.</t>
  </si>
  <si>
    <t xml:space="preserve">Ya se creo el Comité de Cartera, mediante la Resolución N° 150 de 2017,. Se realizaron dos contrataciones para la depuración contable. </t>
  </si>
  <si>
    <t>Se realizó el primer comité de cartera el 26 de mayo de 2017, en la cual se sugirió depurar $90 millones.</t>
  </si>
  <si>
    <t xml:space="preserve">Avance del 25% en el segundo trimestre, para un acumulado del 50%. El 26 de mayo y 12 de junio de 2017, se realizó Comité de Cartera, lo que ha permitido una depuración de $174 millones, se seguira en el segundo semestre </t>
  </si>
  <si>
    <t>El 13/07/2017 se adelanta el 3º. comité de cartera con una suma a depurar de $92.982.235. Está en elaboración el acta para aprobación en el 4º. comité de cartera.
a) A partir del 06/07/2017, el profesional especializado que fue contratado (contrato No. 072 de 2017 del 06/07/2017) analizó las cuentas “15104 Impresos y Publicaciones” y la “196007 libros y Publicaciones de investigación y consulta”, de las cuales realizó la búsqueda de cada uno de los elementos que conforman los saldos, con el fin de verificar si se encontraban físicamente los elementos que conforman estos saldos.
b)Se realizó mesa de trabajo en la oficina de Regulación con el doctor Andrés Fernando Lizarazo López con el fin de verificar el estado y la vigencia de algunos elementos (Libros, Revistas e informes de gestión) los cuales se pretenden dar de baja de los Estados contables, revisados estos elementos se concluyó que se solicitaría un concepto técnico para baja de inventarios al área de Regulación. De igual forma se realizó solicitud de certificación de los elementos que no fueron encontrados en el área de gestión documental de la entidad.
c)Se analizó la cuenta contable “147090 Otros Deudores” y se realizó la búsqueda de la documentación soporte de este saldo. 
d)Al cierre de julio/2017 se tienen elaboradas las fichas técnicas de las cuentas anteriormente mencionadas para la presentación en el Comité de Saneamiento Contable.</t>
  </si>
  <si>
    <t xml:space="preserve">Siendo consecuentes con los correos que se han enviado en meses anteriores y que resumen lo avances mensuales del PAI, a continuación se describen las acciones adelantadas durante agosto de 2017 con ocasión de la preparación para la implementación del nuevo marco normativo CGN:
1. Durante agosto/2017 se adelantaron las actividades a fin de soportar documentalmente las partidas objeto de depuración para ser presentadas en el comité de mejoramiento y sostenibilidad de la calidad de la información contable y en el comité de cartera.
2. Se asistió al seminario “PROCEDIMIENTOS TRANSVERSALES A LOS MARCOS NORMATIVOS EXPEDIDOSPARA ENTIDADES DE GOBIERNO Y EMPRESAS”  los días 28, 29 y 30 como parte del programa de capacitación brindado por la Contaduría General de la Nación y con miras a la implementación del nuevo marco normativo.
El 31 de agosto de 2017 se adelantaron lo siguientes comités:
1. Comité de mejoramiento y sostenibilidad de la calidad de la información contable No. 4. Se presenta al comité diez fichas técnicas, así:  Una para la cuenta 151004-IMPRESOS Y PUBLICACIONES por $1.524.167; dos para la cuenta 147090-OTROS DEUDORES $2.314.900 y una para la cuenta 147064-PAGO POR CUENTA DE TERCEROS por $2.527.482.09. Para las cuentas de orden se presentan seis  fichas por $373.011.000.  Pendiente elaboración del acta.
2. Comité de cartera No. 4: Con una cifra de $109.458.112. Pendiente elaboración del acta.  En este mismo comité fue aprobada el acta del comité No. 3 celebrado el 13/07/2017.
</t>
  </si>
  <si>
    <t>1. Durante septiembre de 2017 se registraron ajustes contables por $367,468,287 (para el mes de agosto de 2017 en el aplicativo SIIF), correspondientes a las fichas técnicas de las cuentas de orden que fueron presentadas en el Comité de Mejoramiento y Sostenibilidad de la calidad de la Información Contable celebrado el 31 de agosto de 2017.
2. Se realizó el análisis de la cuenta 312002-SUPERAVIT POR DONACIÓN por $3,350,844 y se buscaron los documentos que soportan el saldo. Mediante radicado CRA N° 20173500048461 del 06 de septiembre de 2017 se realizó consulta a la Contaduría General de la Nación con el fin que nos indique el registro contable a realizar para la depuración de esta cuenta.
3. Mediante radicado CRA N° 20173010050001 de 15 de septiembre de 2017 dirigido a ADMINISTRADORA DE LOS RECURSOS DEL SISTEMA GENERAL DE SEGURIDAD SOCIAL EN SALUD (ADRES), se solicitó la devolución de los aportes que por error la CRA pago a la EPS SALUDCOOP por $1,300,400 de la servidora pública YENNY PATRICIA SANCHEZ cotizaciones de noviembre y diciembre de 2013.
4. Mediante radicado CRA N° 201735000048081 del 04-09-2017, se realizó consulta a la Contaduría General de la Nación referente al Registro en Cuentas de orden deudoras de la cartera castigada producto de la aplicación del Decreto 445 de 2017. 
5. Mediante correo electrónico del 19 de septiembre de 2017 dirigido a pensiones y cesantías PROTECCIÓN (anteriormente pensiones y cesantías Santander), se solicitó la devolución de $8,577,742 correspondiente a los aportes por mayores valores pagados por concepto de aportes al Sistema General de Seguridad Social del afiliado CRISTIAN EDUARDO STAPPER desde el año 2003 hasta el año 2005. Estos valores se encuentran registrados en la cuenta 839090 -"Otras cuentas desudoras de Control"
Durante septiembre de 2017 no se adelantaron comités por encontrarse en vacaciones los funcionarios David Damian Prieto secretario e integrante del comité de cartera y Francisco Javier Zamudio secretario e integrante del comité de mejoramiento y calidad de la información, sin embargo se adelantaron actividades tendientes a la programación de los mismos para octubre de 2017.
En cuanto, la comité de sostenibilidad y saneamiento contable, el 29/09/2017 mediante correo electrónico se le envía a la Sra. Luz Mary Peñaranda una proyección del acta del comité adelantado el 31/08/2017 para su revisión y que se adelanten las acciones a lugar ya que el secretario del comité aún no se ha reintegrado a sus labores.</t>
  </si>
  <si>
    <t xml:space="preserve">Siendo consecuentes con los correos que se han enviado en meses anteriores y que resumen lo avances mensuales del PAI, a continuación se describen las acciones adelantadas durante octubre de 2017 con ocasión de la preparación para la implementación del nuevo marco normativo CGN:
1. Durante octubre/2017 se realizó, el análisis de la cuenta “242590 Otros Acreedores”, y se consolidó y determinó el saldo que debe ser depurado. 
2. Se registró un ajuste neto a la subcuenta contable 839090 “Otras Cuentas de Orden de Control” por $91.776.596.
3. El 17 de octubre de 2017 la Contaduría General de la Nación emitió respuesta relacionada con la cuenta “312002 SUPERAVIT POR DONACIÓN” según radicado CGN No. 20172000065031, Por lo anterior se procederá a la elaboración la propuesta contable mediante ficha técnica para su reclasificación contable y presentación en el comité de sostenibilidad contable a realizar en noviembre de 2017.
4. La ADMINISTRADORA DE LOS RECURSOS DEL SISTEMA GENERAL DE SEGURIDAD SOCIAL EN SALUD- (ADRES) mediante Radicado No.201733201949991 del 04-10-2017 emitió respuesta con respecto a la devolución de aportes que por error la entidad pago a la EPS SALUDCOOP por la servidora pública YENNY PATRICIA SANCHEZ , en la que nos informan que (ADRES) no es la entidad encargada de hacer las devoluciones de  Aportes, tazón por la cual nuevamente se realizó oficio en el que se solicita la devolución de estos aportes a la EPS SALUDCOOP EN LIQUIDACION mediante Radicado CRA N°: 20173010060691 del 23-10-2017.
5. En octubre de 2017 se realizó la búsqueda de soportes de otros saldos que se encuentran pendiente por depurar de la cuenta “839090 otros deudores” para depurarla al 100%.
6. El 17-10-2017 se radicado en ORFOE bajo el número 20173010003957 el Acta de Comité y Sostenibilidad Contable No. 3
7. Se registraron en el aplicativo SIIF los asientos contables correspondientes al Acta de Comité de mejoramiento y sostenibilidad contable No. 3 de 2017 por un valor de $3.541.982.
8. Fue expedida la Resolución No. 815 del 10 de octubre de 2017 correspondiente al Comité de Cartera No. 4 por un valor de $109.458.112 a depurar de la subcuenta contable 140160-contribuciones.
</t>
  </si>
  <si>
    <t>SAF3</t>
  </si>
  <si>
    <t>Gestión documental</t>
  </si>
  <si>
    <t>Implementar las TRD  que  se enviaron a convalidar por el AGN.</t>
  </si>
  <si>
    <t>Tablas de retención Documental convalidadas y reflejadas en ORFEO.</t>
  </si>
  <si>
    <t>Se avanzó en el 20% de la actividad, el 27 de febrero se enviarón las TRD al AGN para convalidación, proceso que tiene 90 días hábiles para ser respondido.</t>
  </si>
  <si>
    <t>Respecto al avance del mes anterior en el mes de abril no se ha presentado  ningun avance debido a que el AGN aun esta en proceso de revisión de las TRD.</t>
  </si>
  <si>
    <t>Aun no se ha presentado  ningun avance; despues del 27 de febrero fecha en la que se  envíaron las Tablas de Retención Documental  al Archivo General de la Nación para su convalidación.</t>
  </si>
  <si>
    <t>El  27 de febrero se  envíaron las Tablas de Retención Documental  al Archivo General de la Nación para su convalidación. El AGN tiene hasta el 14 de julio para pronunciarse.</t>
  </si>
  <si>
    <t>El Archivo General de la Nación mediante comunicación recibida el 27 de julio del año 2017 devolvio las TRD, solicitando ajustes; para los cuales se cuenta con 30 días habiles pararealizar los ajustes solicitados  y posteriormente al envío de las aclaraciones solicitadas, el AGN cuenta con 90 días nuevamente para responder.  Por lo tanto se requiere cambiar la fecha planeada para esta actividad al 31 de marzo del año 2018.</t>
  </si>
  <si>
    <t>Se estan realizando los ajustes a las Tablas de Retención Documental solicitados en el mes de Julio por el Archivo General de la Nación, para presentarlos en mesa de trabajo, la cual ya se solicitó pero aun no se ha recibido fecha de reunión. De igual forma se enviarán los ajustes en el mes de septiembre al AGN.</t>
  </si>
  <si>
    <t>Se estan realizando los ajustes solicitados a las TRD, se realizó Mesa de Trabajo el 21 de septiembre de 2017, se definio compromiso de entrega de los ajustes a las TRD para el 29 de septiembre</t>
  </si>
  <si>
    <t>1. Mediante comunicación  20173010056921 del 10 de octubre de 2017, se remitieron las tablas de retención documental  al Archivo Nacional, dando respuesta  a las inquietudes presentadas.</t>
  </si>
  <si>
    <t>SAF4</t>
  </si>
  <si>
    <t>Elaborar guía para la correcta Gestión y administración del documento electronico en la entidad</t>
  </si>
  <si>
    <t>Guia para la correcta Gestión y administracion del documento electronico.</t>
  </si>
  <si>
    <t xml:space="preserve">Se avanzó en el 10% de la actividad, se esta efectuando la labor de documentación para la elaboración de la guía. </t>
  </si>
  <si>
    <t xml:space="preserve">Se continua con el analisis y la compilación de información necesaria para la elaboración de la guia. </t>
  </si>
  <si>
    <t>En el mes de mayo se comenzó la elaboración de la guia identificando el objetivo y el alcance, sin embargo se continua leyendo normatividad, las guias del AGN y Gobierno en Linea.</t>
  </si>
  <si>
    <t>Actividad sin avance en el mes de junio, se continua con un avance del 10% acumulado, correspondiente al primer trimestre.</t>
  </si>
  <si>
    <t>Actividad sin avance en el mes de julio, se continua con un avance del 10% acumulado, correspondiente al primer trimestre.</t>
  </si>
  <si>
    <t>Actividad sin avance en el mes de agosto, se continua con un avance del 10% acumulado, correspondiente al primer trimestre.</t>
  </si>
  <si>
    <t>Se definieron las directrices de almacenamiento y se continua con la elaboración de la Guia.</t>
  </si>
  <si>
    <t xml:space="preserve">Se definieron los requisitos de autenticidad, de fiabilidad, de integridad, de inalterabilidad de los documentos eléctronicos de archivo.  </t>
  </si>
  <si>
    <t>SAF5</t>
  </si>
  <si>
    <t>Gestión Financiera</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</si>
  <si>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</si>
  <si>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Porcentaje de ejecución presupuestal</t>
  </si>
  <si>
    <t>Ejecución presupuestal</t>
  </si>
  <si>
    <t>Realizar seguimiento a la ejecución presupuestal</t>
  </si>
  <si>
    <t>12 informes</t>
  </si>
  <si>
    <t>De acuerdo con lo planeado se cumplió la meta pactada para enero (un informe públicado), El informe de ejecución presupuestal publicado en el mes de enero, corresponde a la ejecución presupuestal del mes de diciembre de 2016.  El mes de enero de 2017, se publica en los primeros días de febrero.  La ejecución presupuestal (obligaciones) a 31 de enero total es de 4.55%.  En cuanto los gastos de funcionamiento llegó a 5.03% e inversión a 2.81%. http://cra.gov.co/es/nuestra-gestion/presupuestos</t>
  </si>
  <si>
    <t>De acuerdo con lo planeado se cumplió la meta pactada para febrero (un informe públicado), El informe de ejecución presupuestal publicado en el mes de febrero, corresponde a la ejecución presupuestal del mes de enero de 2017.  El mes de febrero de 2017, se publica en los primeros días de marzo. La ejecución presupuestal (obligaciones) a 28 de febrero total es de 9.51%.  En cuanto los gastos de funcionamiento llegó a 10.28% e inversión a 6.71%. http://cra.gov.co/es/nuestra-gestion/presupuestos</t>
  </si>
  <si>
    <t>De acuerdo con lo planeado se cumplió la meta pactada para marzo (un informe públicado), El informe de ejecución presupuestal publicado en el mes de marzo, corresponde a la ejecución presupuestal del mes de febrero de 2017.  El mes de marzo de 2017, se publica en los primeros días de abril. La ejecución presupuestal (obligaciones) a 31 de marzo  es de 27.13%.  En cuanto los gastos de funcionamiento llegó a 24.51% e inversión a 12.62%. http://cra.gov.co/es/nuestra-gestion/presupuestos</t>
  </si>
  <si>
    <t>De acuerdo con lo planeado se cumplió la meta pactada para abril (un informe públicado), El informe de ejecución presupuestal publicado en el mes de abril, corresponde a la ejecución presupuestal del mes de marzo de 2017.  El mes de abril de 2017, se publica en los primeros días de mayo. La ejecución presupuestal (obligaciones) a 30 de abril  es de 32.51%.  En cuanto los gastos de funcionamiento llegó a 36.42% e inversión a 18.23%. http://cra.gov.co/es/nuestra-gestion/presupuestos</t>
  </si>
  <si>
    <t>De acuerdo con lo planeado se cumplió la meta pactada para MAYO (un informe públicado), El informe de ejecución presupuestal publicado en el mes de mayo, corresponde a la ejecución presupuestal del mes de abril de 2017.  El mes de mayo de 2017, se publica en los primeros días de junio. La ejecución presupuestal (obligaciones) a 30 de mayo  es de 38.26%.  En cuanto los gastos de funcionamiento llegó a 39.65% e inversión a 24.72%. http://cra.gov.co/es/nuestra-gestion/presupuestos</t>
  </si>
  <si>
    <t>Mensualmente se presenta en la página Web la ejecución presupuestal de la entidad.</t>
  </si>
  <si>
    <t>De acuerdo con lo planeado se cumplió la meta pactada para JULIO (un informe públicado), El informe de ejecución presupuestal publicado en el mes de JULIO, corresponde a la ejecución presupuestal del mes de JUNIO de 2017.  El mes de JULIO de 2017, se publica en los primeros días de AGOSTO . La ejecución presupuestal (obligaciones) a 30 de JUNIO  es de 52.06%.  En cuanto los gastos de funcionamiento llegó a 57.17% e inversión a 36.58%. http://cra.gov.co/es/nuestra-gestion/presupuestos</t>
  </si>
  <si>
    <t>De acuerdo con lo planeado se cumplió la meta pactada para agosto (un informe públicado), El informe de ejecución presupuestal publicado en el mes deagosto, corresponde a la ejecución presupuestal del mes de julio de 2017.  El mes de JULIO de 2017, se publica en los primeros días de septiembre . La ejecución presupuestal (obligaciones) a 30 de julio  es de 52.04%.  En cuanto los gastos de funcionamiento llegó a 57.17% e inversión a 36.58%. http://cra.gov.co/es/nuestra-gestion/presupuestos</t>
  </si>
  <si>
    <t xml:space="preserve">De acuerdo con lo planeado se cumplió la meta pactada para septiembre (un informe publicado). 
 El informe de ejecución presupuestal publicado para septiembre, corresponde a la ejecución del mes de agosto de 2017 , se publican en los primeros dias de septiembre . La ejecución presupuestal (obligaciones) 
a 31 de agosto es de 57.71%. En cuanto a los gasto de funcionamiento llegó a 66.16% e inversión 33.35% (http://www.cra.gov.co/es/nuestra-gestion/presupuestos).
a 30 de septiembre la entidad alcanzó una ejecución total del 73,8% en compromisos y 64,4% en obligaciones. </t>
  </si>
  <si>
    <t xml:space="preserve">De acuerdo con lo planeado se cumplió la meta pactada para octubre (un informe publicado). 
 El informe de ejecución presupuestal publicado para octubre, corresponde a la ejecución del mes de septiembre de 2017 , se publican en los primeros dias de octubre . La ejecución presupuestal (obligaciones) 
a 30 de septiembre es de 64%. En cuanto a los gasto de funcionamiento llegó a 69.17% e inversión 49.72% (http://www.cra.gov.co/es/nuestra-gestion/presupuestos).
A 31 de octubre la entidad alcanzó una ejecución total del 81% en compromisos y 70% en obligaciones.
</t>
  </si>
  <si>
    <t>SAF6</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</si>
  <si>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meritos, plan de bienestar, teletrabajo)</t>
  </si>
  <si>
    <t>Porcentaje de actividades identificadas para fortalecer las competencias y el talento humano de la UAE CRA</t>
  </si>
  <si>
    <t xml:space="preserve">Diseñar el Plan Piloto de Teletrabajo </t>
  </si>
  <si>
    <t xml:space="preserve">Proyecto plan piloto  aprobado </t>
  </si>
  <si>
    <t>Se avanzó en el 20% de la actividad, la propuesta del Plan Piloto de Teletrabajo está en revisión de la SAF.</t>
  </si>
  <si>
    <t xml:space="preserve">Se avanzó en el 70% de la actividad, la propuesta del Acto Administrativo por medio del cual se determinará la viabilidad del proyecto de Teletrabajo está en revisión de la SAF. </t>
  </si>
  <si>
    <t>Se presentó el proyecto de resolución para aprobación de la Dirección Ejecutiva, se programó para el próximo 7 de junio una reunión para la revisión de las observaciones recibidas a la misma. Avance del 70%</t>
  </si>
  <si>
    <t>Mediante Resolución UAE-CRA-263 del 23 de junio de 2017 se aprobó el Plan Piloto para Teletrabajo.</t>
  </si>
  <si>
    <t>SAF7</t>
  </si>
  <si>
    <t xml:space="preserve">Implementar el Plan Piloto para Teletrabajo </t>
  </si>
  <si>
    <t xml:space="preserve">Plan implementado y evaluado, con recomendaciones para la Dirección Ejecutiva, </t>
  </si>
  <si>
    <t>No ha tenido avance esta actividad depende de la aprobación del Plan Piloto.</t>
  </si>
  <si>
    <t>No ha tenido avance, depende de la aprobación de la Dirección Ejecutiva.</t>
  </si>
  <si>
    <t>Se esta adelantando la fase I: Planeación,diagnóstico, determinación y sensibiliación.</t>
  </si>
  <si>
    <t>Se continua trabajando en la Fase I:Eestá pendiente de recibir los siguientes documentos para presentar al CDA:   
El componente de tecnología  de la OAP y TIC's, para consolidar  el documento de diagnostico organizacional al CDA 
Definición de los cargos teletrabajables por parte de cada una de las áreas</t>
  </si>
  <si>
    <t xml:space="preserve">Se continua en la Fase I, esta pendiente aprobación del CDA del documento de diagnostico organizacional, juridico y de tecnologia. 
Pendientes por presentar por parte de los Jefes de Oficina los cargos teletrabajables </t>
  </si>
  <si>
    <t xml:space="preserve">Continuamos en la Fase I debido a que no se ha recibido la información de las
 áreas sobre los cargos teletrabajables. </t>
  </si>
  <si>
    <t>Actualmente se esta realizando la visita de los 4 funcionarios por parte de la ARL y la Oficina de Informática para evaluar el sitio donde se realizaría el teletrabajo.  &gt;Cuando se de el aval, se inicia el proceso.</t>
  </si>
  <si>
    <t>SAF8</t>
  </si>
  <si>
    <t xml:space="preserve">Diseñar el plan de intervención de clima laboral </t>
  </si>
  <si>
    <t xml:space="preserve">Plan de intervención aprobado </t>
  </si>
  <si>
    <t>Se avanzó en el 50% de la actividad, se identificaron necesidades con Compensar, quien realizó encuesta de Clima Laboral en 2016.</t>
  </si>
  <si>
    <t xml:space="preserve">Avance del 50%, se presentó a la Dirección Ejecutiva la propuesta que se trabajó con COMPENSAR. La Dirección Ejecutiva solicitó ajustes al mismo, se estan efectuando para presentarlo nuevamente en el mes de mayo. </t>
  </si>
  <si>
    <t xml:space="preserve">Se esta trabajando en la propuesta de mejoramiento a nivel interno, teniendo en cuenta la falta de presupuesto para ejecutarlo con un proveedor externo. </t>
  </si>
  <si>
    <t>El plan está elaborado y será presentado en el Comité CDA No. 7 del 17 de julio para aprobación. Se ha venido aplazando este tema en la agenda del comité y de hay que no se pudo cumplir con la fecha inicialmente estipulada.</t>
  </si>
  <si>
    <t xml:space="preserve">Se presentó en Sesión del CDA del mes de julio una nueva propuesta del Plande Intervención de Clima Laboral, se solicita por parte dela Direccón Ejecutiva ajustes para nueva revisión. </t>
  </si>
  <si>
    <t>Presentación de nueva propuesta de acuerdo con solicitud del Comité de Expertos en el mes de agosto.</t>
  </si>
  <si>
    <t>Ajustado de acuerdo con lo solicitado en Comité de Expertos y CDA. Pendiente recibir de la OAP y TIC's una animación que soporta la socialización de los resultados de la encuesta del año 2016,</t>
  </si>
  <si>
    <t>El Comité Administraticvo del 24 de octubre se aprobó el plan de intervención del clima laboral para el 2017 y 2018.</t>
  </si>
  <si>
    <t>SAF9</t>
  </si>
  <si>
    <t xml:space="preserve">Formular el Plan Institucional de Capacitación, de acuerdo con la metodologia del DAFP </t>
  </si>
  <si>
    <t>Marzo</t>
  </si>
  <si>
    <t xml:space="preserve">Programa de Capacitación aprobado </t>
  </si>
  <si>
    <t>Actividad cumplida al 100%, el Plan Institucional de Capacitación se aprobó en Acta del Comité Ordinario 1, del 15 febrero de 2017, de Capacitación y Bienestar Social</t>
  </si>
  <si>
    <t xml:space="preserve">Actividad cumplida </t>
  </si>
  <si>
    <t>Mediante Resolución UAE-CRA-129 del 22 de marzo de 2017 se aprobó el Plan de Capacitación y Bienestar de la Entidad</t>
  </si>
  <si>
    <t>SAF10</t>
  </si>
  <si>
    <t>Implementar  el Plan Institucional de Capacitación, de acuerdo con la metodologia del DAFP.</t>
  </si>
  <si>
    <t>Porcentaje de avance del Plan de Capacitación implementado.</t>
  </si>
  <si>
    <t>Se avanzó en el 15% de la actividad, se realizarón 3 actividades, ver Resolución UAE CRA 192 de 2017. Taller de Redacción, Asesoria Colpensiones y el 15 de Marzo reinducción en Principios y valores éticos de la Entidad, por parte del Director Ejecutivo.</t>
  </si>
  <si>
    <t>Se avanzó en el 24% de la actividad, esta en curso la capacitación de excel y el proceso de bilinguismo con 34 funcionarios que presentaron la prueba. Se agendarán nuevas sesiones de Situaciones adminsitrativas de acuerdo con los cambios introducidos por el Decreto 648 de 2017,</t>
  </si>
  <si>
    <t>Se ha avanzado el 45%. Se han adelanatado la capacitación de excel, bilinguismo y el diplomado de Talento Humano. La continuación de las capacitaciones sobre sitauciones administrativas esta pendiente de una charla que tiene planeada el DAFP.</t>
  </si>
  <si>
    <t>Se ha avanzado el 30%.Al 30 de junio de 2017, se han realizado 9 actividades del plan de capacitación, lo que significa el 45% del plan propuesto.</t>
  </si>
  <si>
    <t>Se ha avanzado el 55% sobre el plan propuesto .Al 31 de julio de 2017, se han realizado 11 actividades del plan de capacitación aprobado.</t>
  </si>
  <si>
    <t>Se ha avanzado el 65% sobre el plan propuesto al 31 de agosto, se han realizado 13 actividades del Plan de Capacitación aprobado .</t>
  </si>
  <si>
    <t xml:space="preserve">Se ha avanzado el 75% del plan propuesto, se cancelaron 2 capacitaciones
 del Dr. Osorio a ejecutarse en el tercer trimestre. </t>
  </si>
  <si>
    <t>Se ha avanzado el 95% en actividades y el 100% en el presupuesto del plan propuesto. No se llegó al 100% de ejecución porque el Dr. Osorio canceló 2 capacitaciones que debieron ejecutarse en el tercer trimestre.</t>
  </si>
  <si>
    <t>SAF11</t>
  </si>
  <si>
    <t>Formular  el Plan Institucional de Bienestar, de acuerdo con la metodologia DAFP.</t>
  </si>
  <si>
    <t xml:space="preserve">Programa de Bienestar aprobado </t>
  </si>
  <si>
    <t>Actividad cumplida al 100%, está aprobado en Acta del Comité Ordinario 1, del 15 febrero de 2017, de Capacitación y Bienestar Social. Ver Resolución UAE CRA 129 de 2017.</t>
  </si>
  <si>
    <t>SAF12</t>
  </si>
  <si>
    <t>Implementar  el Plan Institucional de Bienestar, de acuerdo con la metodología DAFP.</t>
  </si>
  <si>
    <t>Porcentaje de avance del Plan de Bienestar implementado.</t>
  </si>
  <si>
    <t>Se avanzó en el 10% de la actividad, se encuentra en la etapa Precontractual.</t>
  </si>
  <si>
    <t xml:space="preserve">El proceso se declaro desierto debido a que a pesar de haber recibido manifestaciones de interés finalmente no se presentaron ofertas. Esta en revisión para ajustar las actividades. </t>
  </si>
  <si>
    <t xml:space="preserve">Se publicó nuvemante el proceso de contratación para las actividades de bienestar, en esta nueva invitación se cambiaron algunas actividades ya que el presupuesto fue considerado muy corto para poder cumplir lo solicitado en la primera publicación. Se cierra finalizando el mes de junio. </t>
  </si>
  <si>
    <t>Se ha avanzado el 10% acumulado, 20 % en este trimestre, para implentación de plan de bienestar, se suscribió el 30 de junio de 2017 contrato con la Caja de Compensación COLSUBSIDIO.</t>
  </si>
  <si>
    <t xml:space="preserve"> Se ha avanzado un 5% acumulado, 25% en el tercer trimestre 
Se perfecciona el contrato suscrito con Colsubsido el 30 de junio, se adelanta la programaciónde actividades para ejecutar desde el mes de agosto. </t>
  </si>
  <si>
    <t xml:space="preserve">Se ha avanzado un 30% , se inició la ejecución del contrato con Colsubsidio. </t>
  </si>
  <si>
    <t xml:space="preserve">Se ha avanzado el 50%, dentro del contrato se utilizaron las salas de reuniones
 ofrecidas para actividades de la entidad </t>
  </si>
  <si>
    <t>Se ha ejecutado el 55% de las actividades y el 37% del presupuesto.</t>
  </si>
  <si>
    <t>SAF13</t>
  </si>
  <si>
    <t>Definir las fases de planeación del proceso de Concurso de Méritos con la CNSC, para la entidad. que consiste en:
Certificación de la Oferta Pública de Empleo de Carrera - OPEP-, caracterización del proceso del concursos de méritos y definición de los ejes temáticos de cada uno de los empleos.</t>
  </si>
  <si>
    <t xml:space="preserve">Informe  de avance de las diferentes fases de planeación del Concurso de Méritos </t>
  </si>
  <si>
    <t>Insumo</t>
  </si>
  <si>
    <t>Se avanzó en el 25% de la actividad, se efectuaron reuniones con la CNSC, en donde se propuso agrupar varias entidades, para el eventual concurso, así mismo con estas entidades se identificaron los empleos de naturaleza trnasversal y los de naturaleza misional, y con ello la CNSC efectuó una proyección de los costos del concurso.</t>
  </si>
  <si>
    <t xml:space="preserve">Se avanzó en el 25% de la actividad, se efectuaron reuniones con la CNSC, en donde se propuso agrupar varias entidades, para el eventual concurso, así mismo con estas entidades se identificaron los empleos de naturaleza transversal y los de naturaleza misional, y con ello la CNSC efectuó una proyección de los costos del concurso. </t>
  </si>
  <si>
    <t>Teniendo en cuenta que la CNSC se comprometió a explorar las estratégias para el posible financiamiento de los concursos de méritos ante el Ministerio de Hacienda, y que en virtud de estas restricciones, no ha habido avance en la planeación del eventual concurso de méritos para proveer las vacantes definitivas de la CRA.</t>
  </si>
  <si>
    <t xml:space="preserve">Se avanzó al 25% de la actividad, se efectuó reunión  con la CNSC, el 13 de junio, la CRA debe entregar en  agosto los ejes temáticos para continuar con esta actividad. </t>
  </si>
  <si>
    <t>La CNSC amplió el plazo para la entrega de los ejes temáticos hasta el 31 de agosto de 2017. En tal sentido, se proporcionó a las dependencias de la CRA la información pertinente para su elaboración y concomitantemente se está prestando la asesoría necesaria.</t>
  </si>
  <si>
    <t>Ya se cuenta con el total de los ejes temáticos de los empleos obejto de concurso. La Dirección Ejecutiva requirió a la CNSC para entregar dicha información con su revisión hasta el 15 de septiembre de 2017,</t>
  </si>
  <si>
    <t>La CNSC amplió el plazo para la entrega de los ejes temáticos hasta el 15 de septiembre de 2017. 
Ya se remitieron los ejes temáticos para su revisión por parte de la Dirección Ejecutiva.</t>
  </si>
  <si>
    <t xml:space="preserve">Los ejes temáticos se encuentran en revisión de la Dirección Ejecutiva. </t>
  </si>
  <si>
    <t>CI1</t>
  </si>
  <si>
    <t>Evaluación y control</t>
  </si>
  <si>
    <t>Número de informes cuatrimestrales de seguimiento al Plan Anticorrupción y de Atención al Ciudadano</t>
  </si>
  <si>
    <t>Informes de seguimiento al PAAC publicados en página WEB</t>
  </si>
  <si>
    <t>Control Interno</t>
  </si>
  <si>
    <t>Elaborar el informe de seguimiento al PAAC</t>
  </si>
  <si>
    <t xml:space="preserve">mayo
septiembre
</t>
  </si>
  <si>
    <t>Para este seguimiento se tiene previsto iniciarlo y entregarlo durante los diez (10) días hábiles del mes de mayo de 2017.</t>
  </si>
  <si>
    <t>El día 12 de mayo de 2017 se presentó  ante el Comité de Coordinación de Control Interno el seguimiento al Plan Anticorrupción y de Atención al Ciudadano a 30 de abril de 2017 y el seguimiento al mapa de riesgos de corrupción.
El día 15 de mayo de 2017, se publicó en la página web de la entidad el seguimiento al Plan Anticorrupción y de Atención al Ciudadano y al mapa de riesgos de corrupción  a 30 de abril de 2017. http://cra.gov.co/apc-aa-files/39373235356530353036626665383236/plan-anticorrupcin.pdf</t>
  </si>
  <si>
    <t>Se cumplió el primer seguimiento programado al PAAC dentro de los 10 primeros días del mes de mayo de 2017, queda pendiente dentro de los 10 primeros días del mes de septiembre de la presente anualidad realizar el segundo seguimiento.</t>
  </si>
  <si>
    <t>El segundo seguimiento al Plan Anticorrupción y de Atención al Ciudadano se iniciará dentro de los primeros 10 días del mes de septiembre de 2017.</t>
  </si>
  <si>
    <t>El seguimiento al Plan Anticorrupción y de Atención al Ciudadano y al Mapa de Riesgos de Corrupción  del segundo cuatrimestre de 2017, fueron publicados en la página web de la entidad el día el 14 de septiembre de 2017 http://cra.gov.co/apc-aa-files/39373235356530353036626665383236/seguimiento-al-plan-anticorrupcin-y-de-atencin-al-ciudadano-segundo-cuatrimestre-2017.docx 
http://cra.gov.co/apc-aa-files/39373235356530353036626665383236/seguimiento-al-mapa-de-riesgos-de-corrupcin-segundo-cuatrimestre-de-2017.docx</t>
  </si>
  <si>
    <t>CI2</t>
  </si>
  <si>
    <t>Número de informes semestrales de seguimiento y análisis de PQRSD</t>
  </si>
  <si>
    <t>Informes semestrales de seguimiento y análisis de PQRSD publicados en la página WEB</t>
  </si>
  <si>
    <t>Elaborar el informe semestral de seguimiento y análisis de PQRSD</t>
  </si>
  <si>
    <t>Agosto</t>
  </si>
  <si>
    <t>Informe semestral de seguimiento y análisis de PQRSD publicado en página WEB</t>
  </si>
  <si>
    <t xml:space="preserve">El seguimiento a las PQRSD del primer semestre de 2017, se iniciará a partir del mes de julio de 2017.  </t>
  </si>
  <si>
    <t>El seguimiento a las PQRSD del primer semestre de 2017, se iniciará a partir del mes de julio de 2017.</t>
  </si>
  <si>
    <t xml:space="preserve">El día 24 de julio de 2017, se remitió por correo electrónico el informe de Auditoría Preliminar de PQRSD primer semestre 2017 a las dependencias correspondientes para propósitos de discusión. </t>
  </si>
  <si>
    <t>El informe de Auditoría Definitivo fue remitido a la dirección ejecutiva el día 3 de agosto de 2017.</t>
  </si>
  <si>
    <t>CI3</t>
  </si>
  <si>
    <t>Número de auditorías del plan anual ejecutadas</t>
  </si>
  <si>
    <t xml:space="preserve">Informes de auditorías de gestión </t>
  </si>
  <si>
    <t>Elaborar el informe de auditoría de gestión</t>
  </si>
  <si>
    <t xml:space="preserve">Junio
diciembre </t>
  </si>
  <si>
    <t xml:space="preserve">Informe de auditoría de gestión </t>
  </si>
  <si>
    <t>El primer informe de auditoría de gestión (auditoría a los procesos discplinarios)  tiene fecha programada para el primer semestre y el segundo informe de Auditoría de Gestión al Manejo de Bienes de la entidad (almacén), la cual está programada para el mes de diciembre de 2017.</t>
  </si>
  <si>
    <t>El informe Definitivo de la auditoría a los procesos disciplinarios dentro del periodo comprendido entre el mes de enero de 2016 y febrero de 2017, fue entregado a la Dirección Ejecutiva el día 28 de abril de 2017. 
En lo que respecta a 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</si>
  <si>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</si>
  <si>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</si>
  <si>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en trabajo de campo a la fecha</t>
  </si>
  <si>
    <t xml:space="preserve">El Informe Definitivo de la auditoría de gestión de los bienes muebles y de consumo de la UAE 2017 fue remitido al Director Ejecutivo el 27 de octubre de 2017, con copia a la Subdirectora Administrativa y Financiera. 
Actividad Cumplida </t>
  </si>
  <si>
    <t>CI4</t>
  </si>
  <si>
    <t>Informe de evaluación de la gestión de las oficinas</t>
  </si>
  <si>
    <t>Informe de evaluación anual de la gestión de las oficinas</t>
  </si>
  <si>
    <t>Elaborar el informe de evaluación de la gestión de las dependencias</t>
  </si>
  <si>
    <t>Enero</t>
  </si>
  <si>
    <t>Informe de evaluación de la gestión de las dependencias</t>
  </si>
  <si>
    <t xml:space="preserve">De acuerdo con lo planeado se cumplió con el 100% de la actividad y del producto, se realizó el informe de evaluación de gestión de las dependencias con fecha 31 de enero de 2017, radicado en el sistema ORFEO con N° 20172300000713. </t>
  </si>
  <si>
    <t>OAP13</t>
  </si>
  <si>
    <t>Certificación del Sistema de Gestión de Calidad de la CRA en la norma ISO 9001:2015 (Indicador interno)</t>
  </si>
  <si>
    <t>Certificado del Sistema de Gestión de Calidad de la CRA en la norma ISO 9001:2015</t>
  </si>
  <si>
    <t>Realizar auditoría de certificación para el Sistema de Gestión de Calidad de la CRA en la norma ISO 9001:2015</t>
  </si>
  <si>
    <t>Sistema de Gestión de Calidad de la CRA certificado en la norma ISO 9001:2015</t>
  </si>
  <si>
    <t xml:space="preserve">Se avanzó en el 10% de la actividad, se realizarón los estudios previos, que estan en aprobación, para la contratación de la persona de apoyo para realizar la transición del Sistema de Gestión de Calidad a la norma ISO 9001:2015. </t>
  </si>
  <si>
    <t>Se avanzó en un 10%, Luisa Ramírez Riveros elaboró de manera conjunta con la entidad el plan de trabajo para la actualización del Sistema de Gestión de Calidad, verificó los requisitos de manera conceptual, formuló la metodología de trabajo, verificó la Guía de administración del riesgo de la CRA y elaboró la presentación para el curso de riesgos sobre la Guía ISO 31000.</t>
  </si>
  <si>
    <t xml:space="preserve">Se avanzó en un 20% en este indicador. Durante el mes de mayo la contratista Luisa Ramírez cumplió de manera conjunta con los profesionales de la CRA: Revisión del Manual Operativo del Sistema Integrado de Gestión y Control (SIGC), ajustes a los ítems relacionados con la definición del alcance del Sistema Integrado de gestión y la definición del alcance de la certificación para el SIGC en el marco de los requisitos de la norma ISO 9001:2015, Modificación y aprobación del GSM-PRC04 Procedimiento revisión por la dirección con la inclusión de los requisitos de entrada para la revisión por la Dirección (numeral 9.3) ( Comité CDA N°5),  verificación de los indicadores de la CRA, desarrollo del curso de 2 días (2 y 9 de mayo) sobre la Guía ISO 31000 de Gestión del riesgo y se indentificaron las partes interesadas elaborando el DOFA para todos los procesos de la CRA.
 </t>
  </si>
  <si>
    <t xml:space="preserve">Se avanzó en un 20% en este indicador. Durante el mes de junio la contratista Luisa Ramírez cumplió de manera conjunta con los profesionales de la CRA las siguientes actividades: 
1. una reunión de acompañamiento para conceptualizar, determinar, establecer, e implementar las modificaciones requeridas en el Sistema de Gestión de Calidad en el marco de la norma ISO 9001:2015 con todas las dependencias. 
2. Revisión de la matriz de riesgos de gestión y de la matriz de oportunidades de todos los procesos. 
3. Desarrollo del curso de 3 días (mayo 31, junio 1 y 2) sobre la norma ISO 9001:2015 Requisitos del Sistema de Gestión de Calidad y la Guía ISO 19001:2012 para 14 personas.
4. Revisión del cumplimiento del plan de las actividades del plan de trabajo con la Oficina Asesora de Planeación y TIC. 
 </t>
  </si>
  <si>
    <t xml:space="preserve">Se avanzó en un 20% en este indicador. Durante el mes de julio la contratista Luisa Ramírez cumplió de manera conjunta con los profesionales de la CRA las siguientes actividades: 
1. Reunión con la Oficina Asesora de Planeación y TIC para revisar la propuesta de cuadro de mando integral en el que se consolidaron todos los indicadores de la entidad (estratégicos, calidad, gestión).
2. Actualización del EVC-PRC02 Procedimiento auditoría interna de calidad, el EVC-FOR01 Formato programa de auditoría interna de calidad, el EVC-FOR02 Formato plan de auditoría interna de calidad de acuerdo con los requisitos de la norma ISO 9001:2015 Y EVC-FOR09 Formato de evaluación de auditorías de gestión. 
3.  Modificación del EVC-MAN01 Manual de administración de riesgos y de oportunidades, el DES-MAN01 Manual operativo del sistema integrado de gestión y control y DES-MAN02 Resumen manual operativo del sistema integrado de gestión y control. 
4. Reunión con la Oficina Asesora de Planeación y TIC (Profesional encargada del Sistema de Gestión de Calidad) para validar el cumplimiento de las tareas documentadas en el plan de trabajo de transición a la nueva versión de la norma.
</t>
  </si>
  <si>
    <t xml:space="preserve">Se avanzó un 20% en este indicador y se cumplieron las siguientes actividades:
1. Reunión con la Oficina Asesora de Planeación y TIC  para validar el cumplimiento de las tareas documentadas en el plan de trabajo de transición a la nueva versión de la norma.
2. Se realiza la auditoría interna de calidad para los 12 procesos de la entidad identificando:
a. La pertinencia de los cambios aplicados de acuerdo con los requisitos de la norma ISO 9001:2015.
b. Oportunidades de mejora para cada uno de los procesos objeto de auditoría.
c. Divulgación de la información relacionada con los cambios del Sistema Integrado de Gestión y Control.
d. Puntos de control para el cumplimiento de los procedimientos misionales de la CRA.
3. Se realiza el informe general de la auditoría (EVC-FOR04 Formato informe de auditoría interna) con las fortalezas, las oportunidades de mejora, los hallazgos y las conclusiones para cada uno de los procesos auditados
</t>
  </si>
  <si>
    <t>Se cumplió con el 100% de cumplimiento en el indicador. Se realizó la auditoría de seguimiento número uno (1) y la uditoría de transición los días 12,13 y 14 de septiembre. El resultado fue  el mantenimiento de la certificación de la Norma NTC GP 1000:2009 y la obtención de la certificación  en la norma ISO 9001 en su versión 2015. Las dos auditorías tuvieron resultado de cero hallazgos para los procesos auditados que fueron: Dirección estratégica, Gestión de seguimiento y mejora, Gestión jurídica, Gestión de talento humano, Gestión de bienes y servicios y Evaluación y Control.</t>
  </si>
  <si>
    <t>Nuevo (SR27)</t>
  </si>
  <si>
    <t>Modificación artículo 71 de la Resolución CRA 720 de 2015</t>
  </si>
  <si>
    <t>Elaborar propuesta de resolución de trámite de la modificación artículo 71 de la Res CRA 720 de 2015 (Progresividad)</t>
  </si>
  <si>
    <t>Resolución trámite agendada en sesión de comisión de la modificación artículo 71 de la Res CRA 720 de 2015 (Progresividad)</t>
  </si>
  <si>
    <t>Se presento a Comisón y el Ministerio presento propuesta y se encuentra en análisis</t>
  </si>
  <si>
    <t>Actividad Cumplida 
Se aprobó la resolución de tramite en la sesión de comisión e inicia el proceso de participacion ciudadana.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</si>
  <si>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(SR28)</t>
  </si>
  <si>
    <t>Elaborar propuesta de la resolución definitiva de la modificación artículo 71 de la Res CRA 720 de 2015 (Progresividad)</t>
  </si>
  <si>
    <t>Resolución definitiva agendada en sesión de comisión de la modificación artículo 71 de la Res CRA 720 de 2015 (Progresividad)</t>
  </si>
  <si>
    <t>No iniciado hasta que se apruebe la resolución de trámite</t>
  </si>
  <si>
    <t>No iniciado hasta que se termine el proceso de participación ciudadana y se analicen las solicitudes</t>
  </si>
  <si>
    <t>No Iniciada.
La resolución de trámite esta en perido de participación ciudadana el cual es de  (30) días hábiles, contados a partir de la fecha de publicación den el Diario Oficial, esta resolución se pública el 23 de septiembre de 2017 en Diario Oficial No 50365.</t>
  </si>
  <si>
    <t>Comité de expertos el 8 de noviembre comentarios de pariticpación ciudadana, Comité tecnico el 14 nov, Nov 15 Comité de expertos.,Sesión de Comisión del 23 noviembre.</t>
  </si>
  <si>
    <t>Nuevo (SR29)</t>
  </si>
  <si>
    <t xml:space="preserve">Ampliación plazo de la Resolución 783 de 2016 (nuevo) actualización Resolución 271 de procedimiento de modificación de formulas tarifarias
</t>
  </si>
  <si>
    <t>Elaborar propuesta de resolución de trámite de ampliación plazo de la Resolución 783 2016</t>
  </si>
  <si>
    <t>Resolución trámite agendada en sesión de comisión de ampliación plazo de la Resolución 783 2016</t>
  </si>
  <si>
    <t xml:space="preserve">Actividad Cumplida
RESOLUCIÓN CRA 810 DE 2017:   “Por la cual se modifica y adiciona la Resolución CRA 783 de 2016.” http://www.cra.gov.co/es/novedades/noticias/25269-nueva-normatividad-de-la-cra
</t>
  </si>
  <si>
    <t xml:space="preserve">Actividad Cumplida
RESOLUCIÓN de trámite CRA 799 del 29 de junio de 2017:   “Por la cual se modifica y adiciona la Resolución CRA 783 de 2016.” http://www.cra.gov.co/es/novedades/noticias/25269-nueva-normatividad-de-la-cra
</t>
  </si>
  <si>
    <t>Nuevo (SR30)</t>
  </si>
  <si>
    <t xml:space="preserve">Ampliación plazo de la Resolución 783 de 2016 (nuevo)ctualización Resolución 271 de procedimiento de modificación de formulas tarifarias
</t>
  </si>
  <si>
    <t xml:space="preserve">Elaborar propuesta de la resolución definitiva de ampliación plazo de la Resolución 783 2016 </t>
  </si>
  <si>
    <t>Resolución definitiva agendada en sesión de comisión de ampliación plazo de la Resolución 783 2016</t>
  </si>
  <si>
    <t>Septiermbre</t>
  </si>
  <si>
    <t>Se encuentra en análisis de las observaciones recibidas en participación ciudadana que finalizó el dia 25  de julio de 2017</t>
  </si>
  <si>
    <t>Se realizo la presentación de los comentarios de participación ciudadana al comité de expertos y comité técnico, el proyecto de resolución se presentará en sesión de comisión en septiembre</t>
  </si>
  <si>
    <t xml:space="preserve">Actividad Cumplida
RESOLUCIÓN definitiva CRA 810 del 15 septiembre de 2017:   “Por la cual se modifica y adiciona la Resolución CRA 783 de 2016.” http://www.cra.gov.co/es/novedades/noticias/25269-nueva-normatividad-de-la-cra
</t>
  </si>
  <si>
    <t>Nuevo (SR31)</t>
  </si>
  <si>
    <t>Modificación y adición parcial de la Resolución CRA 351 de 2005 y modificación parcial de las Resoluciones CRA 352 de 2005 y CRA 482 de 2009</t>
  </si>
  <si>
    <t xml:space="preserve">Elaborar propuesta de la resolución de trámite de la Modificación y adición parcial de la Resolución CRA 351 de 2005 y modificación parcial de las Resoluciones CRA 352 de 2005 y CRA 482 de 2009 </t>
  </si>
  <si>
    <t>Resolución trámite agendada en sesión de comisión de la Modificación y adición parcial de la Resolución CRA 351 de 2005 y modificación parcial de las Resoluciones CRA 352 de 2005 y CRA 482 de 2009</t>
  </si>
  <si>
    <t>Se aprobo la resolución de tramite en la sesión de comisión e inicial el proceso de participacion ciudadana</t>
  </si>
  <si>
    <t>Se aprobo la resolución de tramite en la sesión de comisión e inicial el proceso de participacion ciudadana.
RESOLUCIÓN CRA 806 DE 2017: “Por la cual se presenta el proyecto de resolución “Por la cual se modifica y adiciona parcialmente la Resolución CRA 351 de 2005 y se modifican parcialmente las Resoluciones CRA 352 de 2005 y CRA 482 de 2009”</t>
  </si>
  <si>
    <t>Nuevo (SR33)</t>
  </si>
  <si>
    <t>Modificación de la Resolución CRA 720 de 2015, artículo 15</t>
  </si>
  <si>
    <t>Elaborar propuesta de la resolución definitiva de la  Modificación de la Resolución CRA 720 de 2015, artículo 15</t>
  </si>
  <si>
    <t>Resolución definitiva agendada en sesión de comisión de la Modificación de la Resolución CRA 720 de 2015, artículo 15</t>
  </si>
  <si>
    <t>Actividad Cumplida.
Se aprobo en sesión de comision la resolución definitiva que modificación de la Resolución CRA 720 de 2015, artículo 15 (29 de agosto de 2017)</t>
  </si>
  <si>
    <t>Actividad Cumplida
Se aprobó en sesión de comision la resolución definitiva que modificación de la Resolución CRA 720 de 2015, artículo 15 (29 de agosto de 2017)
 la Resolución CRA N°807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</si>
  <si>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(SR34)</t>
  </si>
  <si>
    <t>Modificación Régimen de calidad y descuentos</t>
  </si>
  <si>
    <t>Elaborar propuesta de la resolución de trámite de la Modificación Régimen de calidad y descuentos</t>
  </si>
  <si>
    <t>Resolución de trámite agendada en sesión de comisión de la Modificación Régimen de calidad y descuentos</t>
  </si>
  <si>
    <t>Se inicio el proceso de compilación y análisis de datos</t>
  </si>
  <si>
    <t>En Elaboración.
 - Desarrollo de la propuesta regulatoria la cual se agendó y presentó en el Comité de Expertos en sesión ordinaria No 75 del 20 de septiembre del presente año.</t>
  </si>
  <si>
    <t xml:space="preserve">Actividad cumplida, El pasado 26 de octubre de 2017, se llevó a cabo la sesión de Comisión Ordinaria No. 233 presidida por el Viceministro de Agua Potable y Saneamiento Básico (E), Raúl Lacouture Daza, 
en  donde  se  aprobaron  las  Resoluciones  CRA  812  de  26  de  octubre de 2017 sobre Régimen Calidad y Descuentos, “Por la cual  se  hace  público  el  proyecto  de  Resolución  ‘Por  la  cual se modifica y adiciona parcialmente el régimen de calidad y descuentos establecido mediante el TÍTULO VII de la Resolución CRA  688  de  2014’,  se  da  cumplimiento  a  lo  previsto  por  el artículo  2.3.6.3.3.9  del  Decreto  1077  de  2015  y  se  inicia  el  proceso  de  discusión  directa  con  los  usuarios  y  agentes  del sector”. </t>
  </si>
  <si>
    <t>Nuevo (SR35)</t>
  </si>
  <si>
    <t>Elaborar propuesta de la resolución definitiva de la Modificación Régimen de calidad y descuentos</t>
  </si>
  <si>
    <t>Resolución definitiva agendada en sesión de comisión de la Modificación Régimen de calidad y descuentos</t>
  </si>
  <si>
    <t>No inciado
-En elaboración resolución de tramite</t>
  </si>
  <si>
    <t>No se preveen demasidaos cambios en la pariticpación ciudadana  que termina el 16 de noviembre. Se espera agendar para sesión de comisión del 30 de noviembre.</t>
  </si>
  <si>
    <t>Nuevo (SR36)</t>
  </si>
  <si>
    <t>Derogatorias parciales de las Res.CRA Nos.271, de 2003, 422 de 2007 y  de procedimientos</t>
  </si>
  <si>
    <t>Elaborar propuesta de la resolución definitiva de las Derogatorias parciales de las Res.CRA Nos.271, de 2003, 422 de 2007 y  de procedimientos</t>
  </si>
  <si>
    <t>Resolución definitiva agendada en sesión de comisión de las Derogatorias parciales de las Res.CRA Nos.271, de 2003, 422 de 2007 y  de procedimientos</t>
  </si>
  <si>
    <t>Se presento ante el comité de expertos las lineas estrategicas que debe tener el proyecto de resolución, el comité solicito que de acuerdo a las discuciones se estructurara un documento para aprobación, previo a iniciar los soportes documentales (documento de trabajo y resolución)</t>
  </si>
  <si>
    <t>En Elaboración.
 - Desarrolló por parte del equipo de trabajo primer borrador de documento de trabajo y proyecto de resolución
- Revisión por parte de los expertos comisonados a cargo</t>
  </si>
  <si>
    <t>Se expidió la Resolución de trámite el 27 de octubre, esta en participación Ciudfadana.</t>
  </si>
  <si>
    <t>Nuevo (OAJ7)</t>
  </si>
  <si>
    <t>Gestión jurídica</t>
  </si>
  <si>
    <t>Optimizar los procedimientos asociados a actuaciones particulares de los prestadores de los servicios públicos de agua potable y saneamiento básico</t>
  </si>
  <si>
    <t>NA</t>
  </si>
  <si>
    <t>Adelantar el proceso de cobro coactivo respecto de las obligaciones impagas a la entidad</t>
  </si>
  <si>
    <t>Porcentaje de procesos de cobro coactivo adelantados en cumplimiento de los parámetros legales</t>
  </si>
  <si>
    <t>eficiencia</t>
  </si>
  <si>
    <t>diciembre</t>
  </si>
  <si>
    <t xml:space="preserve">Se cumplió en un 100% el desarrollo de los procesos de cobro coactivo en cada una de sus etapas, en observacion de los parámetros legalmente establecidos. </t>
  </si>
  <si>
    <t>Nuevo (OAJ8)</t>
  </si>
  <si>
    <t>Atender las demandas, denuncias y conciliaciones recibidas por la entidad.</t>
  </si>
  <si>
    <t>todos los meses</t>
  </si>
  <si>
    <t xml:space="preserve">informes de seguimiento a procesos </t>
  </si>
  <si>
    <t>Se esta estructurando la nueva propuesta para llevar a comité de expertos</t>
  </si>
  <si>
    <t>De acuerdo con lo planeado se cumplió al 100% con la actividad, de conformidad con el informe remitido el 6 de octubre de 2017 a la Jefe de la oficina Asesora Jurídica.  A 30 de septiembre de 2017, se encuentran activos 8 procesos.</t>
  </si>
  <si>
    <t>Se cumplió al 100% con la actividad, de conformidad con el informe remitido el 3 de noviembre de 2017 a la jefe de la oficina Asesora Jurídica.  
A 31 de octubre de 2017, se encuentran activos 8 procesos.</t>
  </si>
  <si>
    <t>Nuevo (SAF14)</t>
  </si>
  <si>
    <t xml:space="preserve">Ejecutar el Programa de Auditoría y Control y el Programa de Gestión del Documento Electrónico) comprendidos en el Programa de Gestión Documental </t>
  </si>
  <si>
    <t>Programas de Gestión Documental implementados</t>
  </si>
  <si>
    <t>En el mes de agosto se  comenzó a realizar el Plan de auditoria interna  y  se tienen diligenciados los formatos de lista de verificación  de los procesos de Talento Humano, contratación, control interno disciplinario, control interno , gestión juridica y gestion regulatoria. 
El Programa de Gestión de Documento electronico se esta comenzando con la elaboración de la Guia de Documento Electronico, la cual se esta elaborando y se lleva un 10% de avance.</t>
  </si>
  <si>
    <t>Se continúa con la elaboración de la lista de verificación de las auditorias, las cuales se tiene planeado realizarlas en el mes de Octubre.
El Programa de Gestión de Documento Electronico es la misma Guia que se esta realizando de documento electronico.</t>
  </si>
  <si>
    <t>Se finalizó la lista de verificación de las areas de talento humano, juridica, regulación, contratos, control interno, control interno disciplinario y nómina. Se realizó el cronogrma de auditorias que inicia el 15 de noviembre y finaliza el 30 de noviembre.</t>
  </si>
  <si>
    <t>NO INICIADO</t>
  </si>
  <si>
    <t>VENCIDO</t>
  </si>
  <si>
    <t>Gestión de bienes y servicios</t>
  </si>
  <si>
    <t>Servicio al ciudadano</t>
  </si>
  <si>
    <t>Gestión de seguimiento y mejora</t>
  </si>
  <si>
    <t>RIESGO</t>
  </si>
  <si>
    <t>Se presentó en el comité de expertos de 04 de octubre de 2017, Se solicitaron ajustes , se agendó proyecto con ajustes para Comité de Expertos de 01 de noviembre de 2017, Sesión de Xcomisión del 14 diciembre.</t>
  </si>
  <si>
    <t xml:space="preserve">
Revisión Integral de la Regulación del Sector de Agua Potable y Saneamiento Básico en Colombia. Actualización de la resolución CRA 151 de 2001.</t>
  </si>
  <si>
    <t xml:space="preserve">ASE: Se presentó a participación ciudadana mediante la resolución 811 de 2017, la cual termina el 7 de noviembre de 2017. 
Actualización Res. 151:  Continua pendiente de ajustes por parte de la Subdirección de Regulación, Esta por definirse si es un documento compilatorio, o es una Resolución única compilatoria. El 7 de noviembre se inicia el análisis de avance jurídico y sin perjuicio de todo lo anterior, si el proyecto fuera una Resolución se sugiere presentarlo en la última sesión de comisón del año.
</t>
  </si>
  <si>
    <t>Se expidió la Resolución de trámite, esta en participación Ciudfadana.</t>
  </si>
  <si>
    <t>CONVENCIONES</t>
  </si>
  <si>
    <t>PROYECTOS RETIRADOS DE AGENDA REGULATORIA 2017</t>
  </si>
  <si>
    <t>PROYECTOS FINALIZADOS</t>
  </si>
  <si>
    <t>PROYECTOS EN EJECUCIÓN</t>
  </si>
  <si>
    <t>Semáforo</t>
  </si>
  <si>
    <t>OBJETIVO DEL SECTOR</t>
  </si>
  <si>
    <t>Avance 31 de octubre</t>
  </si>
  <si>
    <t>Avance Primer Trimestre</t>
  </si>
  <si>
    <t xml:space="preserve">Descripción Cualitativa </t>
  </si>
  <si>
    <t>% Avance Segundo  Trimestre</t>
  </si>
  <si>
    <t>% Avance Tercer  Trimestre</t>
  </si>
  <si>
    <t>RIESGOS</t>
  </si>
  <si>
    <t>Formular las políticas, normativa, regulación y demás instrumentos legales y de gestión, mediante la presentación y aprobación de las mismas , para mejorar la prestación de los servicios de Agua Potable y Saneamiento Básico, consolidar un mejor sistema de Ciudades amables y productivas, mejorar la calidad de vida de las personas en el territorio nacional, contribuyendo con la disminución del déficit de vivienda urbana,  y con el desarrollo económico de Colombia.</t>
  </si>
  <si>
    <t>Promover a través de la regulación, las condiciones de mercado adecuadas para la prestación de los servicios de Acueducto, Alcantarillado y Aseo.</t>
  </si>
  <si>
    <t>1. Cálculo del DEA</t>
  </si>
  <si>
    <t>Ver informe Agenda Regulatoria</t>
  </si>
  <si>
    <t>2. Ajuste régimen de calidad y descuentos</t>
  </si>
  <si>
    <t>3. Actualización mercado regional</t>
  </si>
  <si>
    <t>Desarrollar instrumentos que contribuyan a la mejora de la prestación del servicio de acueducto y alcantarillado y el incremento de cobertura    en pequeños prestadores (menos de 5.000 suscriptores)</t>
  </si>
  <si>
    <t>1. Marco tarifario de acueducto y alcantarillado (menos de 5.000 suscriptores)</t>
  </si>
  <si>
    <t>1. Actualización de la Resolución 315 de clasificación de niveles de riesgo y de la Resolución 201 de PGR para los servicios de acueducto y alcantarillado. (Clasificación prestadores AA)</t>
  </si>
  <si>
    <t>Se pasa para 2018</t>
  </si>
  <si>
    <t>2. Regulación de asociaciones público privadas AA</t>
  </si>
  <si>
    <t>Definir instrumentos regulatorios que  incentiven el  uso  eficiente y de  ahorro del agua y reducción de impactos en fuentes hídricas</t>
  </si>
  <si>
    <t>2. Consumo suntuario</t>
  </si>
  <si>
    <t>No se va a regular se pasa a estudio paralelo</t>
  </si>
  <si>
    <t>2. Modificación Régimen Calidad y Descuentos</t>
  </si>
  <si>
    <t>1. Provisión de inversiones aprovechamiento</t>
  </si>
  <si>
    <t>Desarrollar instrumentos que contribuyan a la mejora de la prestación del servicio de aseo y el incremento de cobertura   en pequeños prestadores (menos de 5.000  suscriptores)  promoviendo la regionalización</t>
  </si>
  <si>
    <t>1. Marco tarifario de aseo (menos de 5.000 suscriptores (Quedo solo trámite)</t>
  </si>
  <si>
    <t>Res Def para 2018</t>
  </si>
  <si>
    <t>Definitiva para 2018</t>
  </si>
  <si>
    <t>1. Actualización de la Resolución 315 de clasificación de niveles de riesgo y de la Resolución 201 de PGR para los servicios de aseo. (SR14)</t>
  </si>
  <si>
    <t>Pasa a 2018</t>
  </si>
  <si>
    <t>Areas de Servicio Exclusivo</t>
  </si>
  <si>
    <t>1. Modificación Art. 71 de la Resolución CRA 720 de 2015, (Nueva)</t>
  </si>
  <si>
    <t xml:space="preserve">2.  Por el cual se desarrolla el artículo 72 de la Res. CRA 720 de 2015 y se adiciona la cláusula 10 del anexo No. 1 de la Resolución CRA 778 de 2016 y el artículo 4 de la Resolución CRA 233 de 2002 (antes competencia). </t>
  </si>
  <si>
    <t>Res. Definitiva para 2018</t>
  </si>
  <si>
    <t>Modificación y adición parcial de las Res CRA 351 de 2005 y modificación parcial de lasd Resoluciones CRA 352 de 2005 y CRA 482 de 2009 ( Tarifas)</t>
  </si>
  <si>
    <t>Modificación de la Res CRA 720 de 2015, articulo 15 ( Yerro)</t>
  </si>
  <si>
    <t>Optimizar los procedimientos asociados a actuaciones particulares de los prestadores de  los  servicios  públicos  de agua potable y saneamiento</t>
  </si>
  <si>
    <t>1. Actualización Resolución 271 de procedimiento de modificación de fórmulas tarifarias</t>
  </si>
  <si>
    <t>Res. Definitiva para 2019</t>
  </si>
  <si>
    <t>2. Ampliación plaz&lt;o de la Resolución 783 de 2016 (nuevo)</t>
  </si>
  <si>
    <t>2. Revisión integral de la Regulación de APSB RES CRA 151 de 2001</t>
  </si>
  <si>
    <t>DEROGATORIA Y MODIFICACIÓNDE DISPOSICIONES ( Nueva)</t>
  </si>
  <si>
    <t>Establecer condiciones regulatorias  particulares acorde con los requerimientos de los prestadores de los servicios  públicos  de acueducto  alcantarillado  y aseo a nivel nacional</t>
  </si>
  <si>
    <t>Actos administrativos tramitados acorde con demanda</t>
  </si>
  <si>
    <t xml:space="preserve">De acuerdo con lo planeado se cumplió al 100% con la actividad, de conformidad con el informe remitido el día </t>
  </si>
  <si>
    <t>Fortalecer los mecanismos de interacción del Sector hacia sus públicos de interés, mediante oportunidad y pertinencia en los procesos de atención, asistencia técnica, capacitación y entrega de información, para mejorar la percepción  de las partes interesadas y la transparencia de las Entidades del Sector</t>
  </si>
  <si>
    <t>Implementar el Análisis de Impacto Normativo (AIN) en la regulación que  expida  la  CRA como  instrumentos para incorporación de mejores prácticas internacionales en el marco de los compromisos de Colombia con la OCDE</t>
  </si>
  <si>
    <t>Número de pilotos desarrollados</t>
  </si>
  <si>
    <t>Proyecto de regulación con aplicación de la metodología AIN</t>
  </si>
  <si>
    <t>Se ha avanzado en dos de las siete etapas de la aplicación de la metodología AIN con el acompañamiento del DNP: definición del problema e identificación de objetivos.</t>
  </si>
  <si>
    <t>Actividad para el cuarto timestre</t>
  </si>
  <si>
    <t>Generar   conocimiento que permita mejorar la eficiencia de los instrumentos normativos, regulatorios y de política del sector de agua potable y saneamiento básico</t>
  </si>
  <si>
    <t>1. Estudios asociados al desarrollo del sector de APSB</t>
  </si>
  <si>
    <t>Documentos de seguimiento y/o análisis de medidas regulatorias</t>
  </si>
  <si>
    <t xml:space="preserve">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</si>
  <si>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Publicación anual</t>
  </si>
  <si>
    <t>Esta actividad esta programada para el cuarto trimestre. La Dirección Ejecutiva se encuentra estructurando el documento el cual contiene los siguientes estudios:  1. Diagnostico Marco Tarifario de Aseo  2.   Competencia  3. Regionales.  
Se está haciendo la consulta sobre el proceso contractual, a través de la Tienda Virtual de Estado Colombiano o con un operador logístico.</t>
  </si>
  <si>
    <t>Número de documentos de política (Conpes) y normas sectoriales (decretos) construidas con apoyo de la UAE CRA</t>
  </si>
  <si>
    <t>Documento propuesta para la formulación de política y/o desarrollos normativos con enfoque ambiental sobre energía renovable.</t>
  </si>
  <si>
    <t>Esta actividad esta planeada para el cuarto trimestre.</t>
  </si>
  <si>
    <t>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t>
  </si>
  <si>
    <t>Implementar  un  plan de asistencia técnica  y capacitación con enfoque territorial para facilitar la aplicación y conocimiento de los marcos regulatorios de acueducto y alcantarillado y de aseo</t>
  </si>
  <si>
    <t>Talleres regionales</t>
  </si>
  <si>
    <t xml:space="preserve">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t>
  </si>
  <si>
    <t>Fortalecer los procesos de participación ciudadana  y  de rendición de cuentas orientados  a  divulgar las propuestas regulatorias y el resultado de la gestión institucional</t>
  </si>
  <si>
    <t>Porcentaje de jornadas de participación ciudadana realizadas acorde con  la agenda regulatoria anual</t>
  </si>
  <si>
    <t>Jornadas   de   rendición de cuentas en el marco de la estrategia de transparencia</t>
  </si>
  <si>
    <t>Jornada de rendición de cuentas a nivel nacional</t>
  </si>
  <si>
    <t>Porcentaje de actividades de la estrategia de comunicaciones ejecutadas utilizando los diferentes medios disponibles dirigidas a los diferentes stakeholders y orientada a divulgar la gestión institucional, los desarrollos regulatorios y avances sectoriales</t>
  </si>
  <si>
    <t>Se tiene un avance del 25%, que corresponde a la ejecución de las siguientes actividades: actualización permanente de la página web y redes sociales; creación y publicación semanal del boletín informativo NotiCRA; y la redacción del boletin de prensa acerca de las Áreas de Servicio exclusivo de Bogotá.</t>
  </si>
  <si>
    <t>Se tiene un avance del 25% para el trimestre, 50% acumulado,  que corresponde a la ejecución de las siguientes actividades: actualización permanente de la página web y redes sociales; creación y publicación semanal del boletín informativo NotiCRA .</t>
  </si>
  <si>
    <t>Se tiene un avance del 25% para el trimestre, 50% acumulado,  que corresponde a la ejecución de las siguientes actividades: actualización permanente de la página web y redes sociales; creación y publicación semanal del boletín informativo NotiCRA .
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</si>
  <si>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Incrementar la cantidad de alianzas estratégicas y APPs en el Sector, mediante la interacción con Gremios, Entidades involucrados en el Sector, Entidades de cooperación internacional, Entidades territoriales y en general cualquier Ente externo al Sector, que permitan incrementar recursos, generar conocimientos técnicos adicionales, implementar programas y proyectos de vivienda y APSB.</t>
  </si>
  <si>
    <t>Estructurar e implementar una estrategia posicionamiento con cooperantes internacionales    y    de intercambio de experiencias con países a nivel mundial</t>
  </si>
  <si>
    <t>Se está explorando las posibles alternativas para lograr la Cooperación Internacional. Se han efectuado acercamientos con la Cooperación coreana, española e inglesa, para definir agenda de cooperación y suscribir convenios.</t>
  </si>
  <si>
    <t xml:space="preserve">
Se remitió el documento de Memorando de Entendimiento a los representantes de la Fundación Getulio Vargas. Este documento ya fue revisado en la CRA. </t>
  </si>
  <si>
    <t>Número de eventos internacionales para presentar y promocionar los desarrollos regulatorios de APSB de Colombia</t>
  </si>
  <si>
    <t>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</si>
  <si>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 xml:space="preserve"> Se están adelantando actividades para divulgación sobre actuaciones regulatorias en el evento internacional con la Fundación FVG y ABAR en Río de Janeiro en el mes de julio..
</t>
  </si>
  <si>
    <t>Mejorar el desempeño de los servidores públicos, mediante estrategias de gestión de talento humano que permitan contar con personal competente, suficiente y motivado, para el logro de los objetivos del Sector.</t>
  </si>
  <si>
    <t>Fortalecer  la  estructura  institucional de    la CRA para responder a los requerimientos sectoriales y para la implementación del AIN</t>
  </si>
  <si>
    <t>Propuesta de decreto de estructura de planta</t>
  </si>
  <si>
    <t xml:space="preserv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</si>
  <si>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Mejorar los procesos y la tecnología que usa el Sector, mediante proyectos de modernización tecnológica y administrativa que permitan prestar servicios de manera eficiente, eficaz y efectiva.</t>
  </si>
  <si>
    <t>Implementar el  Marco  de  Referencia de Arquitectura TI de Colombia para habilitar la estrategia GEL</t>
  </si>
  <si>
    <t>(Número de metas GEL cumplidas / Número total de metas por cumplir)* 100</t>
  </si>
  <si>
    <t>Se avanzó en el 52,67%, de las actividades programadas para cumplimiento en implemantación GEL, las cuales son: informe cumplimiento GEL 10%; adquisición de infraestrucutra 71,43%; adquisión del servicio de página web 70%.</t>
  </si>
  <si>
    <t>Optimizar  la  gestión  administrativa para apoyar de manera eficiente el logro de las metas institucionales (Normas de contabilidad NICS, instrumentos archivísticos, gestión de servicios de TIC’s, MECI, etc.)</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</si>
  <si>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méritos,  plan  de  bienestar, teletrabajo)</t>
  </si>
  <si>
    <t>Se reporta un avance 34%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</si>
  <si>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25%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</si>
  <si>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17%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</si>
  <si>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Contar con los recursos necesarios en el Sector, que garanticen la continuidad de los programas y planes de cada Entidad, mediante la realización de planes y proyectos atractivos, la gestión ante el Gobierno Nacional, el buen manejo de los recursos y la adecuada planeación de las inversiones</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</si>
  <si>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</si>
  <si>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La entidad alcanzó una ejecución total del 40% en compromisos y 27% en obligaciones. La ejecución en funcionamiento alcanzó el 33% en compromisos y el 31% en obligaciones. En inversión se alcanzó una ejecución del 66% en compromisos y 12% en obligaciones.
http://cra.gov.co/es/nuestra-gestion/presupuestos</t>
  </si>
  <si>
    <t>La entidad alcanzó una ejecución total del 58% en compromisos y 46% en obligaciones. La ejecución en funcionamiento alcanzó el 51% en compromisos y el 50% en obligaciones. En inversión se alcanzó una ejecución del 82% en compromisos y 34% en obligaciones. 
Soporte: Reporte SIIF corte junio 30 de 2017</t>
  </si>
  <si>
    <t>La entidad alcanzó una ejecución total del 73,8% en compromisos y 64,4% en obligaciones. 
Soporte: Reporte SIIF corte septiembre 30 de 2017</t>
  </si>
  <si>
    <t>Total PEQ</t>
  </si>
  <si>
    <t>PLAN DE ACCIÓN INSTITUCIONAL  - PAI  2021  - COMISIÓN DE REGULACIÓN DE AGUA POTABLE Y SANEAMIENTO BÁSICO</t>
  </si>
  <si>
    <t>Aprobado en Comité Institucional de Gestión y Desempeño CIGD   N°  01  de enero 26 de 2021, modificado en CIGD 02 de febrero 26 2021, CIGDE 01 del 31 de marzo de 2021, CIGD 03 de abril 29 de 2021, CIGD Ordinario N° 4 de mayo 31 de 2021, CIGDExtraordinario N° 2 de Junio 30 de 2021, CIGD Ordinario N°5 de Julio 29 de 2021, CIGD N°06 de Agosto 31 de 2021, CIGD Ordinario N° 7 de sep 28 de 2021; CIGD N° 8 de 29 de Octubre de 2021 , CIGD N° 9 De Noviembre 30 de 2021 y CIGD N° 10 de Dic 23 de 2021..</t>
  </si>
  <si>
    <t>PND</t>
  </si>
  <si>
    <t>PES 2019 - 2022</t>
  </si>
  <si>
    <t>MIPG</t>
  </si>
  <si>
    <t xml:space="preserve">                  PEQ VIGENCIA 2020-2024</t>
  </si>
  <si>
    <t xml:space="preserve">                                                                                                            PAI VIGENCIA 2021</t>
  </si>
  <si>
    <t>AVANCE CUALITATIVO PAI 2021</t>
  </si>
  <si>
    <t>N° INDICADOR</t>
  </si>
  <si>
    <t>PACTO</t>
  </si>
  <si>
    <t>LINEA</t>
  </si>
  <si>
    <t>OBJETIVOS</t>
  </si>
  <si>
    <t>ODS</t>
  </si>
  <si>
    <t>OBJETIVOS DEL SECTOR - PES</t>
  </si>
  <si>
    <t>INDICADOR  PES</t>
  </si>
  <si>
    <t>META 
PES 2021</t>
  </si>
  <si>
    <t>DIMENSIÓN MIPG
(Dec. 1499 de 2017)</t>
  </si>
  <si>
    <t>POLÍTICA DE GESTIÓN
 Y DESEMPEÑO
(Dec. 1499 de 2017)</t>
  </si>
  <si>
    <t>PLAN INSTITUCIONAL ASOCIADO
(Dec. 612 DE 2018)</t>
  </si>
  <si>
    <t>OBJETIVOS ESTRATÉGICOS DE LA ENTIDAD</t>
  </si>
  <si>
    <t>PROYECTOS 
ESTRATÉGICOS</t>
  </si>
  <si>
    <t>META
2021</t>
  </si>
  <si>
    <t>PROYECTO - PRODUCTO
 2021</t>
  </si>
  <si>
    <t>ÁREA RESPONSABLE</t>
  </si>
  <si>
    <t>ACTIVIDADES 
2021</t>
  </si>
  <si>
    <t>PESO %</t>
  </si>
  <si>
    <t>CUMPLIMIENTO DE LA ACTIVIDAD
 (Indicar mes)</t>
  </si>
  <si>
    <t>ESTADO DE LA ACTIVIDAD ENERO</t>
  </si>
  <si>
    <t>ESTADO DE LA ACTIVIDAD FEBRERO</t>
  </si>
  <si>
    <t>ESTADO DE LA ACTIVIDAD MARZO</t>
  </si>
  <si>
    <t>ESTADO DE LA ACTIVIDAD ABRIL</t>
  </si>
  <si>
    <t>ESTADO DE LA ACTIVIDAD MAYO</t>
  </si>
  <si>
    <t>ESTADO DE LA ACTIVIDAD JUNIO</t>
  </si>
  <si>
    <t>ESTADO DE LA ACTIVIDAD JULIO</t>
  </si>
  <si>
    <t>ESTADO DE LA ACTIVIDAD AGOSTO</t>
  </si>
  <si>
    <t>ESTADO DE LA ACTIVIDAD SEPTIEMBRE</t>
  </si>
  <si>
    <t>ESTADO DE LA ACTIVIDAD OCTUBRE</t>
  </si>
  <si>
    <t>ESTADO DE LA ACTIVIDAD NOVIEMBRE</t>
  </si>
  <si>
    <t>ESTADO DE LA ACTIVIDAD DICIEMBRE</t>
  </si>
  <si>
    <t xml:space="preserve">PRODUCTO  </t>
  </si>
  <si>
    <t>CUMPLIMIENTO PRODUCTO
(Indicar mes)</t>
  </si>
  <si>
    <t>ESTADO PRODUCTO ENERO</t>
  </si>
  <si>
    <t>ESTADO PRODUCTO FEBRERO</t>
  </si>
  <si>
    <t>ESTADO PRODUCTO MARZO</t>
  </si>
  <si>
    <t>ESTADO PRODUCTO ABRIL</t>
  </si>
  <si>
    <t>ESTADO PRODUCTO MAYO</t>
  </si>
  <si>
    <t>ESTADO PRODUCTO JUNIO</t>
  </si>
  <si>
    <t>ESTADO PRODUCTO JULIO</t>
  </si>
  <si>
    <t>ESTADO PRODUCTO AGOSTO</t>
  </si>
  <si>
    <t>ESTADO PRODUCTO SEPTIEMBRE</t>
  </si>
  <si>
    <t>ESTADO PRODUCTO OCTUBRE</t>
  </si>
  <si>
    <t>ESTADO PRODUCTO NOVIEMBRE</t>
  </si>
  <si>
    <t>ESTADO PRODUCTO DICIEMBRE</t>
  </si>
  <si>
    <t>ESTADO PRODUCTO ENERO 22</t>
  </si>
  <si>
    <t>RECURSOS
 REQUERIDOS</t>
  </si>
  <si>
    <t xml:space="preserve"> RECURSOS DE INVERSIÓN
(valor en $)
ASIGNADO </t>
  </si>
  <si>
    <t xml:space="preserve"> RECURSOS POR PROYECTO DE INVERSIÓN
(valor en $)
 </t>
  </si>
  <si>
    <t>PROYECTO DE INVERSIÓN ASOCIADO</t>
  </si>
  <si>
    <t>AVANCE CUALITATIVO  ENERO</t>
  </si>
  <si>
    <t xml:space="preserve">                                                                                                                                                                      </t>
  </si>
  <si>
    <t>SR</t>
  </si>
  <si>
    <t>PROYECTOS DE  ACUEDUCTO Y ALCANTARILLADO</t>
  </si>
  <si>
    <t>ACUEDUCTO Y ALCANTARILLADO</t>
  </si>
  <si>
    <t>Pacto por la calidad y eficiencia de servicios públicos:
Línea 2. Objetivo 1.
Pacto por la sostenibilidad:
Línea 4. Objetivo 2.</t>
  </si>
  <si>
    <t>Linea 1. Transformación de la administración pública.
Linea 2.Agua limpia y saneamiento básico adecuado.
Linea 3. Desarrollo Urbano y Sistema deCiudades para la sostenibilidad, la productividad y la calidad de vida.
Linea 4. Instituciones ambientales modernas, apropiación social de la biodiversidad y manejo efectivo de conflictos.</t>
  </si>
  <si>
    <t>1.  Implementar estrategias para el logro de la prestación eficiente, sostenible e incluyente de los servicios de APSB, con orientación regional y una política nacional de la gestión integral de los residuos sólidos que articule el concepto de economía circular.
2. Robustecer los mecanismos de articulación y coordinación para la sostenibilidad.
3. Acelerar la economía circular como base para la reducción, reutilización y reciclaje de residuos.
4. Incorporar las modificaciones pertinentes al esquema y capacidad institucional del sector, para mejorar la ejecución de proyectos y fortalecer la vigilancia y regulación oportuna y diferenciada a las empresas.
5. Adopatar medidas para proteger las fuentes de agua y garantizar sus sostenibilidad en el tiempo, con un enfoque de economía circular.</t>
  </si>
  <si>
    <t>1. Fin de la pobreza.
6. Agua limpia y saneamiento básico.
10. Reducción de las desigualdades.
11. Ciudades y comunidades sostenibles.
12. Producción y consumos responsables.
16. Paz justicia e instituciones sólidas.</t>
  </si>
  <si>
    <t xml:space="preserve">1. Mejorar la cobertura, calidad y continuidad de los servicios de Agua Potable y Saneamiento Básico.
2. Promover el desarrollo urbano y territorial.
</t>
  </si>
  <si>
    <t xml:space="preserve">CRA01. Número de actuaciones regulatorias publicadas o Documentos regulatorios de Acueducto, Alcantarillado y Aseo que promuevan el desarrollo territorial.= 1
CRA02. Número de documentos y/o estudios para el análisis y desarrollo del sector de APSB.= 1
CRA03. Número de actuaciones regulatorias publicadas o Documentos regulatorios desarrollados de los servicios públicos de Acueducto y Alcantarillado que incentiven el uso eficiente y de ahorro del agua y reducción de impactos en fuentes hídricas. = 3
CRA04. Número de actuaciones regulatorias publicadas o Documentos regulatorios desarrollados del servicio público de aseo  que promuevan la mejora del servicio, el desarrollo del aprovechamiento y la limpieza urbana. = 3
CRA05.Número de actuaciones regulatorias publicadas o Documentos regulatorios desarrollados para mejorar la eficiencia de los instrumentos normativos, regulatorios y de politica del sector de agua potable y saneamiento básico. = 3
CRA06. Número de talleres regionales realizados para facilitar la aplicación y conocimiento de los marcos regulatorios de acueducto y alcantarillado.= 5
CRA07.Porcentaje de proyectos regulatorios publicados con jornadas de participación ciudadana.= 100%
</t>
  </si>
  <si>
    <t xml:space="preserve">CRA01=1
CRA02=1
CRA03=3
CRA04=3
CRA05=3
CRA06=5
CRA07=100%
</t>
  </si>
  <si>
    <t>Gestión del conocimiento y la innovación</t>
  </si>
  <si>
    <t>Política de Gestión del conocimiento y la innovación</t>
  </si>
  <si>
    <t>Plan Estratégico Quinquenal</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</si>
  <si>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</si>
  <si>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t>Fortalecer los instrumentos regulatorios que permitan mayor eficiencia en la aplicación de los marcos tarifarios de acueducto y alcantarilaldo vigentes.</t>
  </si>
  <si>
    <t>Número de  Documentos y/o Proyectos  regulatorios de Acueducto, Alcantarillado publicados.</t>
  </si>
  <si>
    <t>Opción tarifaria de Pago Anticipado.</t>
  </si>
  <si>
    <t>Proyecto de Resolución presentado en Comité de Expertos</t>
  </si>
  <si>
    <t>EXCLUIDO ARI 2021</t>
  </si>
  <si>
    <t>SIN PROGRAMA</t>
  </si>
  <si>
    <t>ACTIVIDAD APLAZADA</t>
  </si>
  <si>
    <t>Resolución definitiva publicada en el Diario oficial</t>
  </si>
  <si>
    <t>DICIEMBRE</t>
  </si>
  <si>
    <t>Recursos humanos y tecnológicos</t>
  </si>
  <si>
    <t>Marco regulatorio</t>
  </si>
  <si>
    <t>Esta actividad no presentó avances en el mes de enero de 2021</t>
  </si>
  <si>
    <t>Esta actividad no presentó avances en el mes de febrero de 2021</t>
  </si>
  <si>
    <t>esta actividad no presentó avances en el mes de marzo de 2021</t>
  </si>
  <si>
    <t>Esta Actividad no presentó avance en el mes de abril de 2021</t>
  </si>
  <si>
    <t>Esta actividad no tuvo avance en este mes de mayo de 2021</t>
  </si>
  <si>
    <t>Esta actividad no tuvo avance en el mes de junio de 2021</t>
  </si>
  <si>
    <t>Esta actividad no tuvo avance en el mes de julio de 2021</t>
  </si>
  <si>
    <t>Esta actividad no presentó avance en el mes de agosto</t>
  </si>
  <si>
    <t>Esta actividad no presento avances en septiembre 2021</t>
  </si>
  <si>
    <t>Excluido ARI 2021</t>
  </si>
  <si>
    <t>Excluido ARI 2022</t>
  </si>
  <si>
    <t>Proyecto de Resolución presentados en Sesión de Comisión.</t>
  </si>
  <si>
    <t>SR/OAP</t>
  </si>
  <si>
    <t>Realizar participación ciudadana</t>
  </si>
  <si>
    <t>Matriz de Participación Ciudadana presentada en  Comité de Expertos</t>
  </si>
  <si>
    <t>Propuesta de Resolución definitiva y documento de trabajo presentados en Comité de Expertos</t>
  </si>
  <si>
    <t>Propuesta de Resolución definitiva y documento de trabajo presentados en Sesión de Comisión</t>
  </si>
  <si>
    <t>SR/OAJ/SAF</t>
  </si>
  <si>
    <t>Resolución definitiva publicada en Diario Oficial</t>
  </si>
  <si>
    <t>Establecer las condiciones para la modificación del Plan de Obras e Inversiones Regulado -POIR en aplicación de la Resolución CRA 688 de 2014 y del Plan de inversiones para expansión, reposición y rehabilitación en aplicación de la Resolución CRA 825 de 2017 por causas atribuibles al COVID-19.</t>
  </si>
  <si>
    <t>FEBRERO</t>
  </si>
  <si>
    <t>PROGRAMADO</t>
  </si>
  <si>
    <t>FINALIZADO</t>
  </si>
  <si>
    <t>Durante el mes de enero el proyecto estuvo en participación ciudadana en el siguiente link:
https://cra.gov.co/seccion/participacion-ciudadana.html</t>
  </si>
  <si>
    <t>Se presentó la matriz de participación ciudadana en Comité de Expertos Ordinario N.º 5 de 3 de febrero de 2021</t>
  </si>
  <si>
    <t>PROYECTO TERMINADO EN FEBRERO</t>
  </si>
  <si>
    <t>Proyecto finalizado en el mes de marzo de 2021</t>
  </si>
  <si>
    <t>Proyecto Finalizado en marzo del 2021</t>
  </si>
  <si>
    <t>MARZO</t>
  </si>
  <si>
    <t>Se presentó la resolución y documento de trabajo al Comité de Expertos Ordinario N.º 6 de 10 de febrero de 2021</t>
  </si>
  <si>
    <t>Se presentó la resolución y documento de trabajo en Sesión de Comisión Ordinaria N.º 273 de 25 de febrero de 2021, y se expidió la Resolución CRA 939 de 2021
https://cra.gov.co/documents/Resolucion-CRA-939-DE-2021.pdf</t>
  </si>
  <si>
    <t xml:space="preserve">https://cra.gov.co/documents/Resolucion-CRA-939-DE-2021.pdf
diario oficial </t>
  </si>
  <si>
    <t>Regulación del costo del servicio de energía por concepto de operación de los sistemas de acueducto y alcantarillado, de acuerdo con lo dispuesto en el artículo 2.3.5.2.1. del Decreto 1077 de 2015</t>
  </si>
  <si>
    <t xml:space="preserve">Proyecto de Resolución </t>
  </si>
  <si>
    <t>Se presentó proyecto en el CEO N.º 10 del 10 de marzo de 2021, y posteriormente, se presentó en CEO N.º 14 de 25 de marzo de 2021</t>
  </si>
  <si>
    <t>Actividad cumplida en el mes de Marzo</t>
  </si>
  <si>
    <t>Actividad finalizada en el mes de marzo</t>
  </si>
  <si>
    <t>Actividad finalizada</t>
  </si>
  <si>
    <t>Actividad cumplida en el mes de marzo</t>
  </si>
  <si>
    <t>MAYO</t>
  </si>
  <si>
    <t>El proyecto fue presentado en la Sesión de Comisión de 31 de mayo de 2021</t>
  </si>
  <si>
    <t>Actividad finalizada en el mes de mayo</t>
  </si>
  <si>
    <t>Actividad cumplida en el mes de mayo</t>
  </si>
  <si>
    <t xml:space="preserve">JUNIO
</t>
  </si>
  <si>
    <t>durante el mes de junio se realizó la participación ciudadana del proyecto de resolución</t>
  </si>
  <si>
    <t>Actividad cumplida en el mes de junio</t>
  </si>
  <si>
    <t>JULIO</t>
  </si>
  <si>
    <t>En comité de Expertos del 14 de julio se presentó la matriz de participación ciudadana</t>
  </si>
  <si>
    <t>Actividad finalizada en el mes de julio</t>
  </si>
  <si>
    <t>Actividad cumplida en el mes de julio</t>
  </si>
  <si>
    <t>AGOSTO</t>
  </si>
  <si>
    <t xml:space="preserve">En comité de Expertos del 28 de julio se presentó el proyecto de Resolución definitiva </t>
  </si>
  <si>
    <t>Actividad realizada en el mes de julio</t>
  </si>
  <si>
    <t>Actividad cumplida en el mes de agosto</t>
  </si>
  <si>
    <t>OCTUBRE</t>
  </si>
  <si>
    <t>Esta actividad no presentó avance en el mes de julio de 2021</t>
  </si>
  <si>
    <t>Este proyecto fue presentado en Sesión de Comision Ordinaria de 30 de Agosto de 2021</t>
  </si>
  <si>
    <t>Esta actividad no presentó avances en el mes de octubre</t>
  </si>
  <si>
    <t>Esta actividad no presentó avances en el mes de noviembre</t>
  </si>
  <si>
    <t>Desviaciones significativas frente a consumos del servicio público de Acueducto y Alcantarillado.</t>
  </si>
  <si>
    <t>PARA ARI2022</t>
  </si>
  <si>
    <t>esta actividad no presentó avances en el mes de febrero de 2021</t>
  </si>
  <si>
    <t>esta actividad no presentó avances en el mes de octubre</t>
  </si>
  <si>
    <t>esta actividad no presentó avances en el mes de noviembre</t>
  </si>
  <si>
    <t>Actividad prevista para la vigencia 2022</t>
  </si>
  <si>
    <t>Regulación estructural sobre regionalización</t>
  </si>
  <si>
    <t>SEPTIEMBRE</t>
  </si>
  <si>
    <t>Se realizó discusión sobre propuesta regulatoria de unificación del CMA y trámite administrativo de declaratoria de mercado regional los días 25 y 28 de enero de 2020</t>
  </si>
  <si>
    <t>Se adelantó reunión de inicio de proyecto con los Expertos Comisionados el 16 de marzo.</t>
  </si>
  <si>
    <t>EL proyecto fue presentado en Comité de expertos del 16 de septiembre de 2021</t>
  </si>
  <si>
    <t>Actividad finalizada en el mes de septiembre</t>
  </si>
  <si>
    <t>NOVIEMBRE</t>
  </si>
  <si>
    <t>Finalizada. El proyecto de resolución fue aprobado en SCO 282 del 29/11/2021.</t>
  </si>
  <si>
    <t>Durante el mes de diciembre se realizaron  cuatro  Jornadas de Participación Ciudadana sobre el  Proyecto de Regionalización.  Los informes de dichas jornadas pueden ser consultados en: https://crapsb.sharepoint.com/:f:/s/svrnas/EhBDZQiOiqVElZ0VtDcwsesB-G</t>
  </si>
  <si>
    <t>PARA ARI2002</t>
  </si>
  <si>
    <t>Esta actividad se mueve a la Agenda 2022</t>
  </si>
  <si>
    <t>Modificación de Resolución CRA 906 de 2019.</t>
  </si>
  <si>
    <t>JUNIO</t>
  </si>
  <si>
    <t>El 29 de enero se adelantó reunión con el Experto Líder para socialización del alcance del proyecto, y fue remitida la propuesta del cronograma del proyecto</t>
  </si>
  <si>
    <t>Se presentó proyecto de Resolución en CEO N.º 12 de 17 de marzo de 2021</t>
  </si>
  <si>
    <t>Proyecto finalizado en el mes de junio</t>
  </si>
  <si>
    <t>Proyecto teminado en el mes de junio</t>
  </si>
  <si>
    <t>Proyecto terminado en el mes de junio de 2021</t>
  </si>
  <si>
    <t>ABRIL</t>
  </si>
  <si>
    <t>Fue presentada y aprobada en Sesión de Comisión Extraordinaria Nº3 de 16 de abril de 2021</t>
  </si>
  <si>
    <t>Se realizó la participación ciudadana durante el mes de abril 
https://twitter.com/cracolombia/status/1386695371989078016
https://twitter.com/cracolombia/status/1385629423349686275</t>
  </si>
  <si>
    <t>Matriz de Participación Ciudadana presentada en Comité de Expertos</t>
  </si>
  <si>
    <t>La matriz de participación ciudadana fue presentada al Comité de Expertos de 20 de mayo de 2021</t>
  </si>
  <si>
    <t>La propuesta de resolución definitiva fue presentada a Comité de Expertos de 28 de mayo de 2021</t>
  </si>
  <si>
    <t>Proyecto presentado en Sesión de Comisión Extraordinaria N.º 5 de 17 de junio,  se expidió Resolución CRA 946 de 2021</t>
  </si>
  <si>
    <t>fue publicada en el diario oficial 51713 de 22 de junio de 2021</t>
  </si>
  <si>
    <t>Proyecto terminado en el mes de junio de 2022</t>
  </si>
  <si>
    <t>Regulación de esquemas diferenciales urbanos, de acuerdo con lo establecido en el Decreto 1272 de 2017</t>
  </si>
  <si>
    <t>resolución definitiva publicada en el Diario oficial</t>
  </si>
  <si>
    <t>Se presentó la matriz de participación ciudadana en Comité de Expertos Ordinario N.º 6 de 10 de febrero de 2021</t>
  </si>
  <si>
    <t xml:space="preserve">* En comité de 3 de marzo se presentan las observaciones de los asesores al CEO N.º 9 de 3 de marzo de 2021.
* Se presenta resolución y documento de trabajo en CEO N.º 12 de 17 de marzo de 2021
*Se agendó a Sesión de Comisión Ordinaria 274 de 29 de marzo de 2021.
</t>
  </si>
  <si>
    <t>Proyecto de Resolución presentado en Sesión de Comisión Ordinaria 277 del 28 de junio  de 2021 , se expidió Resolución CRA 948 de 2021</t>
  </si>
  <si>
    <t>Proyecto finaliizado en el mes de julio</t>
  </si>
  <si>
    <t>Proyecto terminado en el mes de julio</t>
  </si>
  <si>
    <t>Proyecto terminado en el mes de julio de 2021</t>
  </si>
  <si>
    <t>Se publicó la Resolución CRA 948 de 2021 en el diario oficial N.º 51,729 de 8 de julio de 2021</t>
  </si>
  <si>
    <t>Proyecto finalizado en el mes de julio</t>
  </si>
  <si>
    <t>SR122</t>
  </si>
  <si>
    <r>
      <t>Resolución CRA 950  de 2021 "</t>
    </r>
    <r>
      <rPr>
        <i/>
        <sz val="11"/>
        <color theme="8" tint="-0.499984740745262"/>
        <rFont val="Arial"/>
        <family val="2"/>
      </rPr>
      <t>Por la cual se modifica el artículo 2.1.2.1.10.1. de la Resolución CRA 943 de 2021 en lo relacionado con la provisión de recursos por diferencias entre las inversiones planeadas y ejecutadas del POIR".</t>
    </r>
  </si>
  <si>
    <t>Proyecto incluido en ARI 2021</t>
  </si>
  <si>
    <t>Proyecto terminado en el mes de agosto de 2021</t>
  </si>
  <si>
    <t>Proyecto terminado en el mes de agosto de 2022</t>
  </si>
  <si>
    <t>SR123</t>
  </si>
  <si>
    <t>Por la cual se adiciona el parágrafo 3 al artículo 2.1.1.1.6.5 “Progresividad en la aplicación de las tarifas” contenido en el Título 1, Parte 1 del Libro 2 de la Resolución CRA 943 de 2021 y un nuevo artículo en este mismo Título.</t>
  </si>
  <si>
    <t>Proyecto Resolución aprobado en Sesión de Comisión</t>
  </si>
  <si>
    <t>La propuesta de resolución definitiva fue presentada en Comité de Expertos Ordinario del 27 de octubre de 2021</t>
  </si>
  <si>
    <t>Actividad finalizada en el mes de octubre de 2021</t>
  </si>
  <si>
    <t>Actividad finalizada en el mes de octubre de 2022</t>
  </si>
  <si>
    <t>Finalizado. Se aprobó resolución definitiva en SCO 282 llevada a cabo el 29/11/2021</t>
  </si>
  <si>
    <t>Actividad finalizada en el mes de noviembre del 2021</t>
  </si>
  <si>
    <t xml:space="preserve">Esta actividad no presentó avances en el mes de noviembre </t>
  </si>
  <si>
    <t>Se publicó la Resolución CRA 960 en el Diario Oficial 51.881 del 7 de diciembre de 2021</t>
  </si>
  <si>
    <t>Desarrollar un modelo regulatorio efectivo e innovador con enfoque diferencial para que los prestadores ofrezcan servicios de acueducto, alcantarillado y aseo –AAA con calidad que transforme las condiciones de vida de la población.</t>
  </si>
  <si>
    <t xml:space="preserve"> Desarrollar marcos tarifarios de acueducto y alcantarillado que responda a los retos del mercado del mercado y de las políticas nacionales e internacionales.</t>
  </si>
  <si>
    <t>Número de Estudios y/o Proyectos Regulatorios  de los servicios públicos de acueducto y alcantarillado publicados.</t>
  </si>
  <si>
    <t>Avance estudios bases nuevo marco AyA</t>
  </si>
  <si>
    <t>Informe avance estudios base nuevo marco tarifario AYA</t>
  </si>
  <si>
    <t>De conformidad con la ARI 2021 y la ARI 2022 aprobada en SCO 283 del 22/12/2021, se tiene previsto que durante 2021 se inicien los estudios soporte del próximo marco tarifario, y se culminen en 2022. Así las cosas, y teniendo en cuenta que no necesariamente todos los componentes presentarán avances a finales de 2021, se solicita eliminar los indicadores SR8 a SR9 y reemplazarlos por un único indicador cuya meta corresponderá a un documento de avances para los estudios soporte del NMT de acueducto y alcantarillado (GP)</t>
  </si>
  <si>
    <t>SR9</t>
  </si>
  <si>
    <t xml:space="preserve">Revisión de los Costos Medios Administrativos y Operativos. </t>
  </si>
  <si>
    <t>Estudio Preliminar</t>
  </si>
  <si>
    <t>EXCLUIDO ARI 2022</t>
  </si>
  <si>
    <t>Documento Preliminar</t>
  </si>
  <si>
    <t xml:space="preserve">Revisión del Costo Medio de Inversión.
</t>
  </si>
  <si>
    <t>EXCLUIDO ARI 2023</t>
  </si>
  <si>
    <t xml:space="preserve">Estudio de Pérdidas y Demanda.
</t>
  </si>
  <si>
    <t>EXCLUIDO ARI 2024</t>
  </si>
  <si>
    <t xml:space="preserve">Análisis del componente de sostenibilidad ambiental.
</t>
  </si>
  <si>
    <t>EXCLUIDO ARI 2025</t>
  </si>
  <si>
    <t>SR13</t>
  </si>
  <si>
    <t xml:space="preserve">Estudio del componente social y de accesibilidad de los servicios públicos domiciliarios de acueducto y alcantarillado.
</t>
  </si>
  <si>
    <t>EXCLUIDO ARI 2026</t>
  </si>
  <si>
    <t>SR14</t>
  </si>
  <si>
    <t xml:space="preserve">Diseño de incentivos que fomenten la adopción y actualización de nuevas tecnologías adaptadas al contexto.
</t>
  </si>
  <si>
    <t>EXCLUIDO ARI 2027</t>
  </si>
  <si>
    <t xml:space="preserve">Definición de elementos articuladores del marco tarifario. 
</t>
  </si>
  <si>
    <t>EXCLUIDO ARI 2028</t>
  </si>
  <si>
    <t xml:space="preserve">   PROYECTOS DE ASEO</t>
  </si>
  <si>
    <t> </t>
  </si>
  <si>
    <t>SR19</t>
  </si>
  <si>
    <t>Fortalecer los instrumentos regulatorios que permitan mayor eficiencia en la aplicación de los marcos tarifarios de aseo vigentes</t>
  </si>
  <si>
    <t>Número de Proyectos y/o estudios regulatorios  del servicio público de aseo publicados</t>
  </si>
  <si>
    <t>Modificación de los artículos 5.3.2.3.2. y 5.3.5.7.10.2. de la Resolución CRA 943 de 2021</t>
  </si>
  <si>
    <t>*Se presentó proyecto en CEO 10 de 10 de marzo de 2021
* Se presenta matriz de observaciones de asesores en el CEO N.º 12 de 17 de marzo de 2020</t>
  </si>
  <si>
    <t>Poryecto terminado en el mes de julio</t>
  </si>
  <si>
    <t>En sesión de Comisión Ordinaria N.º 274 de 29 de marzo de 2021, fue presentado y aprobado el proyecto de resolución</t>
  </si>
  <si>
    <t xml:space="preserve">Se realizó la participación ciudadana durante el mes de abril
https://twitter.com/cracolombia/status/1385271258837921794 </t>
  </si>
  <si>
    <t>actividad finalizada</t>
  </si>
  <si>
    <t>La matriz de participación ciudadana fue presentada en Comité de Expertos de 2 de junio de 2021</t>
  </si>
  <si>
    <t>El documento de trabajo y el proyecto de resolución fue presentado en Comité de Expertos del 11 de junio de 2021</t>
  </si>
  <si>
    <t>Proyecto de Resolución presentado en Sesión de Comisión Ordinaria 277 del 28 de junio  de 2021 , se expidió Resolución CRA 947 de 2021</t>
  </si>
  <si>
    <t>Esta actividad no presentó avance en el mes de junio de 2021</t>
  </si>
  <si>
    <t>Se publicó la Resolución CRA 947 de 2021 en el diario oficial N.º 51,723 de 2 de julio de 2021</t>
  </si>
  <si>
    <t xml:space="preserve">Estructurar instrumentos que mejoren la gestión y evaluación de prestadores del servicio público de Aseo </t>
  </si>
  <si>
    <t>Definición del factor de productividad del año 2021.</t>
  </si>
  <si>
    <t>Resolución definitiva publicada en el Diario Oficial</t>
  </si>
  <si>
    <t>Durante el mes de enero, se analizó la información remitida por la SSPD, para la estimación de un factor de productividad a partir de la información sectorial, se presentaron análisis preliminares al experto líder y se estableció línea de trabajo para los siguientes pasos del cálculo. Adicionalmente, en reuniones formales del Director Ejecutivo con el Director del DANE, se ha expuesto la necesidad de trabajar de la mano con la mencionada entidad para la realización de este proyecto regulatorio.</t>
  </si>
  <si>
    <t>se presentó el proyecto de resolución y el documento de trabajo en el Comité de Expertos Ordinario N.º 7 de 17 de febrero de 2021</t>
  </si>
  <si>
    <t>Actividad cumplida en el mes de febrero de 2021</t>
  </si>
  <si>
    <t>Actividad Finalizada</t>
  </si>
  <si>
    <t>Proyecto finalizado en el mes de Abril</t>
  </si>
  <si>
    <t>Poryecto terminado en el mes de junio</t>
  </si>
  <si>
    <t>Este proyecto se finalizó en el mes de junio de 2021</t>
  </si>
  <si>
    <t>Proyecto finalizado en el mes de junio de 2021</t>
  </si>
  <si>
    <t>EL proyecto fue presentado en Sesión de Comisión Extraordinaria Nº1 de 2 de marzo de 2021.</t>
  </si>
  <si>
    <t xml:space="preserve">El proyecto fue publicado durante el mes de marzo para adelantar su respectiva participación ciudadana en el siguiente link  https://www.cra.gov.co/buscador/resultados 
Adicionalmente, en la carpeta del proyecto se encuentra un pantallazo con la evidencia de la participación así como los documentos respectivos
https://twitter.com/cracolombia/status/1371467960230027265/photo/1 </t>
  </si>
  <si>
    <t xml:space="preserve">La participación fue realizada en el mes de marzo
https://twitter.com/cracolombia/status/1371467960230027265/photo/1 </t>
  </si>
  <si>
    <t>Se presenta Matriz de participación ciudadana en el Comité de Expertos Extraordinario N.º 1 de 19 de marzo de 2021</t>
  </si>
  <si>
    <t>Se presenta Resolución definitiva en Comité de Expertos Ordinario N.º 13 de 23 de marzo de 2021</t>
  </si>
  <si>
    <t>Se presenta en Sesión de Comisión Extraordinaria N.º 3 de 16 de abril de 2021</t>
  </si>
  <si>
    <t>Proyecto finalizado en el mes de junio de 2021.</t>
  </si>
  <si>
    <t>OAJ/SAF</t>
  </si>
  <si>
    <t>Publicada en el Diario Oficial N.º 51.652 del 21 de abril de 2021</t>
  </si>
  <si>
    <t>SR21</t>
  </si>
  <si>
    <t>Metodología para clasificar las personas prestadoras del servicio público de aseo de acuerdo con un nivel de riesgo.</t>
  </si>
  <si>
    <t>Se envió al experto comisionado líder el documento Diagnóstico de IUS para su revisión y comentarios</t>
  </si>
  <si>
    <t>Proyecto excluido de la ARI 2021</t>
  </si>
  <si>
    <t>Actividad Excluida de la ARI 2021</t>
  </si>
  <si>
    <t>SR22</t>
  </si>
  <si>
    <t>Asociaciones Público-Privadas en el servicio público de aseo</t>
  </si>
  <si>
    <t>Actividad excluida de la ARI 2021</t>
  </si>
  <si>
    <t>Actividad excluida de la ARI 2022</t>
  </si>
  <si>
    <t>Desviaciones significativas frente a consumos del servicio público de Aseo.</t>
  </si>
  <si>
    <t>Este proyecto fue incluido en el estudio de  "Factor de Producción de Residuos Sólidos, metodología de aforos, diferencias significativas en las toneladas efectivamente aprovechadas y los criterios para determinar inmuebles desocupados"</t>
  </si>
  <si>
    <t>Se remitió al experto comisionado las matrices con observaciones de los asesores de los miembros de comisión junto con los proyectos de resolución y documento de trabajo ajustado los días 27 (acueducto y alcantarillado) y 28 de enero de 2021 (aseo)</t>
  </si>
  <si>
    <t>Proyecto de Resolución presentado en Sesión de Comisión Ordinaria 277 del 28 de junio  de 2021 , se expidió Resolución CRA 949 de 2021</t>
  </si>
  <si>
    <t>Proyecto terminado en el mes de julio 2021</t>
  </si>
  <si>
    <t>Proyecto terminado en el mes de julio 2022</t>
  </si>
  <si>
    <t>Se publicó la Resolución CRA 949 de 2021 en el diario oficial No 51729 de 8 de julio de 2021.</t>
  </si>
  <si>
    <t>Establecer condiciones para acuerdos de limpieza urbana y resolución de conflictos por esta actividad del servicio público de aseo</t>
  </si>
  <si>
    <t>Documento AIN</t>
  </si>
  <si>
    <t>Se agendó matriz de consulta al CEO N.º 14 de 25 de marzo de 2021</t>
  </si>
  <si>
    <r>
      <t xml:space="preserve">Aprobado en el  Comité de Expertos Ordinario de 28 de mayo de 2021. </t>
    </r>
    <r>
      <rPr>
        <sz val="12"/>
        <color rgb="FFFF0000"/>
        <rFont val="Calibri"/>
        <family val="2"/>
        <scheme val="minor"/>
      </rPr>
      <t>No se encuentran soportes.</t>
    </r>
  </si>
  <si>
    <t>esta actividad no presentó avances en el mes de agosto</t>
  </si>
  <si>
    <t>El documento fue presentado y aprobado para publicación en Comité de Expertos Ordinario Nº 46 del 8 de octubre de 2021</t>
  </si>
  <si>
    <t>El documento fue aprobado en Comitñe de Expertos Ordinario Nº  46 del 7 de octubre de 2021 AIN Publicado en la página Web de la entidad el pasado viernes 15 de octubre de 2021. Se encuentra en el siguiente vínculo: https://cra.gov.co/seccion/proyectos-ain.html</t>
  </si>
  <si>
    <t>Proyecto terminado en el mes de octubre de 2021</t>
  </si>
  <si>
    <t>Proyecto terminado en el mes de octubre de 2022</t>
  </si>
  <si>
    <t>Por la cual se establecen aspectos generales de los acuerdos de barrido y limpieza de vías y áreas públicas que incluyan la remuneración de esas actividades y se regula la solución de conflictos por remuneración entre personas prestadoras del servicio público de aseo que realicen las actividades de barrido y limpieza de vías y áreas públicas</t>
  </si>
  <si>
    <t>Estructuración de la Resolución definitiva, Documento de trabajo y Documento de participación ciudadana los cuales fueron presentados ante el Comité de Expertos y aprobados en dicha instancia en la sesión ordinaria del Comité el 11 de junio de 2021.</t>
  </si>
  <si>
    <t>Elmproyeco fue presentado y aprobado en Comité de Expertos Ordinario Nº 43 del 16 de septiembre de 2021</t>
  </si>
  <si>
    <t>Se presentó en Comité de Expertos Nº 46 de del 8 de octubre de 2021</t>
  </si>
  <si>
    <t>Proyecto finalizado en el mes de octubre de 2021</t>
  </si>
  <si>
    <t>Se presentó y aprobó la Resolución CRA 956 de 2021 en Sesión de Comisión Ordinaria Nº 280 de 27 de septiembre de 2021</t>
  </si>
  <si>
    <t xml:space="preserve">Se aprobó Resolución definitiva en la Sesión de Comisión del 27 de septiembre de 2021, se le asignó el número 956 </t>
  </si>
  <si>
    <t>Se publicó la resolución   en el diario oficial nº 51814 del 1 de octubre de 2021</t>
  </si>
  <si>
    <t>fue publicada en el diario oficial Diario Oficial N° 51.814, del 01 de octubre de 2021</t>
  </si>
  <si>
    <t xml:space="preserve">Modificación de los artículos 5.3.2.2.8.2 y 5.3.6.7.9.2. de la Resolución CRA 943 de 2021.- Factor de actualización CDF. </t>
  </si>
  <si>
    <t>Presentar el proyecto de Resolución en Comité de Expertos</t>
  </si>
  <si>
    <t>Esta actividad no presentó avance durante el mes de octubre</t>
  </si>
  <si>
    <t>El proyecto se presentó al Comité de Experto Ordinario 51 de noviembre 10 de 2021</t>
  </si>
  <si>
    <t>Actividad cumplida en el mes de diciembre</t>
  </si>
  <si>
    <t>Presentar el proyecto de Resolución en Sesión de Comisión</t>
  </si>
  <si>
    <t>Esta actividad no presentó avance durante el mes de noviembre</t>
  </si>
  <si>
    <t>Proyecto de resoluciòn presentado en SCO 283 de 2021 y publicada para participación ciudadana en el SUCOP
https://www.sucop.gov.co/entidades/cra/Normativa?IDNorma=10352</t>
  </si>
  <si>
    <t>SR27</t>
  </si>
  <si>
    <t xml:space="preserve"> Número de Documentos y/o estudios para el análisis y desarrollo del servicio público de aseo publicados.</t>
  </si>
  <si>
    <t>Avances Estudios Nuevo Marco Aseo</t>
  </si>
  <si>
    <t>Avances estudios nuevos marcos de aseo</t>
  </si>
  <si>
    <t>Informe de avances estudios bases nuevo marco aseo</t>
  </si>
  <si>
    <t>De conformidad con la ARI 2021 y la ARI 2022 aprobada en SCO 283 del 22/12/2021, se tiene previsto que durante 2021 se inicien los estudios soporte del próximo marco tarifario, y se culminen en 2022. Así las cosas, y teniendo en cuenta que no necesariamente todos los componentes presentarán avances a finales de 2021, se solicita eliminar los indicadores SR27 a SR35 y reemplazarlos por un único indicador cuya meta corresponderá a un documento de avances para los estudios soporte del NMT de aseo (GP)</t>
  </si>
  <si>
    <t>SR28</t>
  </si>
  <si>
    <t>Revisión factores de producción y metodología de aforos.</t>
  </si>
  <si>
    <t>ARI 2022</t>
  </si>
  <si>
    <t>Estudio Definitivo</t>
  </si>
  <si>
    <t>SR29</t>
  </si>
  <si>
    <t>Estudio de revisión del Costo de Comercialización por Suscriptor (CCS)</t>
  </si>
  <si>
    <t>SR30</t>
  </si>
  <si>
    <t>Estudio de revisión del Costo de Barrido y Limpieza de vía y áreas públicas por Suscriptor (CBLS)</t>
  </si>
  <si>
    <t>SR31</t>
  </si>
  <si>
    <t>Estudio de revisión del Costo de Limpieza Urbana por Suscriptor (CLUS).</t>
  </si>
  <si>
    <t>SR32</t>
  </si>
  <si>
    <t>Estudio de revisión del Costo de Recolección y Transporte (CRT).</t>
  </si>
  <si>
    <t>SR33</t>
  </si>
  <si>
    <t>Estudio de revisión de los Costos de Disposición Final (CDF) y Tratamiento de Lixiviados (CTL).</t>
  </si>
  <si>
    <t>SR34</t>
  </si>
  <si>
    <t>Estudio de revisión de los costos de prestación de la actividad de aprovechamiento a nivel nacional.</t>
  </si>
  <si>
    <t>SR35</t>
  </si>
  <si>
    <t>Estudio de alternativas de los Costos de Tratamiento de residuos sólidos en el marco del servicio público de aseo.</t>
  </si>
  <si>
    <t xml:space="preserve"> TRANSVERSALES  AAA</t>
  </si>
  <si>
    <t>SR36</t>
  </si>
  <si>
    <t xml:space="preserve">Instrumentos complementarios que apoyen el fortalecimiento y aplicación de la regulación de los servicios de acueducto, alcantarilado y aseo </t>
  </si>
  <si>
    <t>Número de Proyectos y/o estudios regulatorios  de los servicios públicos de AAA publicados.</t>
  </si>
  <si>
    <t>Desarrollar la compilación de las regulaciones de carácter general, de acuerdo con lo establecido en el Decreto 1077 de 2015.</t>
  </si>
  <si>
    <t>El proyecto regulatorio durante el mes de enero estuvo en participación ciudadana en el siguiente link:
https://cra.gov.co/seccion/participacion-ciudadana.html</t>
  </si>
  <si>
    <t xml:space="preserve">durante el mes de febrero se terminó el proceso de participación ciudadana </t>
  </si>
  <si>
    <t>Proyecto finalizado</t>
  </si>
  <si>
    <t>Proyecto terminado en el mes de junio</t>
  </si>
  <si>
    <t>Este proyecto finalizó en el mes de junio</t>
  </si>
  <si>
    <t>Presentada en Comité de Expertos Ordinario N.º 17 de 14 de abril de 2021</t>
  </si>
  <si>
    <t>Presentada en Sesión de Comisión  Ordinaria del 29 de abril de 2021</t>
  </si>
  <si>
    <t>Está en proceso de publicación</t>
  </si>
  <si>
    <t>Se publicó la Resolución CRA 943 de 2021 diario oficial 51.960 de 30 de mayo de 2021</t>
  </si>
  <si>
    <t>Por la cual se aclara y se modifica un considerando de la Resolución CRA 943 de 2021 y se adoptan otras disposiciones de técnica normativa</t>
  </si>
  <si>
    <t>Proyecto presentado en Sesión de Comisión Extraordinaria N.º 5 de 17 de junio,  se expidió Resolución CRA 945 de 2021</t>
  </si>
  <si>
    <t xml:space="preserve">Por la cual se modifica el artículo 5 de la Resolución CRA 911 de 2020, modificado por el artículo 4 de la Resolución CRA 936 de 2020, los artículos 8 y 9 de la Resolución CRA 911 de 2020, modificados por los artículos 2 y 3 de la Resolución CRA 921 de 2020, el artículo 10 de la Resolución CRA 911 de 2020 y el artículo 12 de la Resolución CRA 911 de 2020, modificado por el artículo 5 de la Resolución CRA 936 de 2020. Levantamiento medidas Covid.. </t>
  </si>
  <si>
    <t>Se expidió  la resolución CRA 950 de 2021</t>
  </si>
  <si>
    <t>Proyecto finalizado en el mes de agosto</t>
  </si>
  <si>
    <t>Publicada en el diario oficial 51.757 del 5 de agosto de 2021</t>
  </si>
  <si>
    <t>OAJ</t>
  </si>
  <si>
    <t xml:space="preserve">  OFICINA ASESORA JURÍDICA </t>
  </si>
  <si>
    <t>OAJ37</t>
  </si>
  <si>
    <t>Política de Mejora normativa.</t>
  </si>
  <si>
    <t>Establecer condiciones regulatorias particulares acorde con los requerimientos de los prestadores de los servicios públicos de acueducto, alcantarillado y aseo a nivel nacional.</t>
  </si>
  <si>
    <t>Actos administrativos tramitados acorde con demanda = (Número de actos tramitados / Número de solicitudes recibidas)*100</t>
  </si>
  <si>
    <t>Solicitudes  de actuaciones particulares recibidas (No de solicitudes tramitadas en el mes / N° de Solicitudes recibidas)= 100%</t>
  </si>
  <si>
    <t>ENERO A
DICIEMBRE</t>
  </si>
  <si>
    <t xml:space="preserve">Reporte mensual de Tramite de Actuaciones Particulares </t>
  </si>
  <si>
    <t>En el mes de enero de 2021 no se recibieron solicitudes de esta naturaleza</t>
  </si>
  <si>
    <t>El reporte mensual de trámites para el mes de febrero de 2021 (ver carpeta soportes PAI), remitido en correo electrónico del 4 de marzo al jefe de la Oficina Asesora Jurídica, registró que no se recibieron solicitudes de este tipo</t>
  </si>
  <si>
    <t>El reporte mensual de trámites para el mes de marzo de 2021 (ver carpeta soportes PAI), remitido en correo electrónico del 6 de abril al jefe de la Oficina Asesora Jurídica, registró que se recibió solicitud de declaratoria de mercado regional de la Empresa de Obras Sanitarias de Caldas S.A. EMPOCALDAS (Rad. 20213210019672, 20213210022372/82)</t>
  </si>
  <si>
    <t xml:space="preserve">Conforme reporte dirigido al jefe de la OAJ el 4 de mayo, fueron recibidas las siguientes solicitudes: Rad. 20213210028872 solicitud de imposición de servidumbre de Empresa de Servicios Públicos Domiciliarios de Girón E.S.P.; y Rad. 20213210029152 solicitud de modificación de fórmula tarifaria de acueducto y alcantarillado de ESSMAR </t>
  </si>
  <si>
    <t xml:space="preserve">El reporte a 31 de mayo registra: 1. Solicitud de controversias para suscripción de acuerdo de barrido y limpieza de vías y áreas públicas en jurisdicción de Galapa (Atl) en el marco de lo establecido en el num 9 del art 73 de la Ley 142 de 1994 y la Resolución CRA 900 de 2019 (Rad. 202132100038882). 2. Solicitud de imposición de servidumbre y señalar el peaje o remuneración correspondiente para contrato de interconexión de redes del servicio público domiciliario de alcantarillado entre Acueducto Metropolitano de Bucaramanga S.A. E.S.P. y Empresa Pública de Alcantarillado de Santander S.A. E.S.P. (rads. 20213210003751-1/3752-1/3753-1). 3. Solicitud de solución de posible controversia en acuerdos de barrido y lavado de áreas públicas por parte de Área Limpia Servicios Medioambientales S.A.S. E.S.P.  4. Solicitud de modificación de fórmula tarifaria y/o costo económico de referencia para la actividad de disposición final en el relleno sanitario La Pradera por parte de Empresas Varias de Medellín  </t>
  </si>
  <si>
    <t>El reporte a 30 de junio registra: 1. Solicitud de modificación de fórmula tarifaria de Aguas de Malambo S.A. E.S.P. (Rad. 20213210041892). 2. Solicitud de intervención para imposición de acuerdos de barrido en el municipio de Pitalito (Huila) (rad. 20213210044152). 3. Solicitud de intervención para la fijación de precio y orden de suscripción de contrato de suministro de agua potable e interconexión entre Aguas Kpital Cúcuta S.A. E.S.P. y Aqualia Villa del Rosario S.A.S. E.S.P. para el suministro de agua al municipio de Villa del Rosario (N. de S.) (Rad. 20213210049082)</t>
  </si>
  <si>
    <t>El reporte a 31 de julio muestra: 1. Solicitud de imposición de las condiciones del servicio de facturación conjunta por parte de la empresa ASEOVIP S.A.S. E.S.P. (Rad. 20213210056552 del 23 de julio)</t>
  </si>
  <si>
    <t xml:space="preserve">El reporte fechado el 2 de septiembre vía correo electrónico dirigido al jefe de la OAJ, registra que durante el mes de agosto no se recibieron solicitudes de actuaciones particulares nuevas </t>
  </si>
  <si>
    <t>El reporte mensual de trámite de actuaciones particulares no registró nuevas solicitudes. (Ver reporte en carpeta de evidencias)</t>
  </si>
  <si>
    <t>En el mes de octubre se recibieron las siguientes solicitudes: •	Solicitud de modificación de fórmulas tarifarias y/o costos económicos de referencia para la actividad de disposición final Modificación del CDF en el Relleno Sanitario La Pradera por parte de la Empresas varias de Medellín S.A. E.S.P. – Emvarias. Radicado CRA 2021-321-008840-2. (Por 2 vez).  •	Solicitud de Modificación de la fórmula tarifaria del Costo de Alternativas a la Disposición Final y de la fórmula tarifaria del Costo de Disposición Final CDF del Relleno Sanitario Magic Garden de la Isla de San Andrés bajo la causal de mutuo acuerdo. Radicado CRA 2021-321-008997-2. (Por 2 vez). •	Solicitud modificación particular de formula tarifaria de acueducto y alcantarillado de santa marta ESSMAR E.S.P. Radicado 2021-321-008467-2 (Por 3 vez)</t>
  </si>
  <si>
    <t>De acuerdo al reporte de actuaciones administrativas particulares del 6 de diciembre, fueron recibidas en la entidad dos (2) solicitudes: Modificación de fórmula tarifaria de Empresa de Acueducto y Alcantarillado de Villavicencio E.S.P. (Rad. 20213210098612 de nov 25); y solicitud de imposición de acuerdos de barrido y limpieza de vías y áreas públicas de Serviaseo S.A. E.S.P. y Servisabana de Sucre S.A.S. E.S.P. (Rad. 20213210097512 de nov 22).</t>
  </si>
  <si>
    <t>De acuerdo al reporte mensual, fueron recibidas las siguientes solicitudes: Rad. 20213210105042 (Solicitud de modificación de fórmula tarifaria de Empresa de Acueducto y Alcantarillado de Villavicencio); rad. 20213210105992 y 20213210106002 (Solicitud de modificación de fórmula tarifaria de Aguas Regionales EPM S.A. E.S.P.); y rad. 20213210108642 y 20213210110242 (Solicitud de modificación de fórmula tarifaria de Empresas Públicas de La Ceja E.S.P.).</t>
  </si>
  <si>
    <t>OAJ38</t>
  </si>
  <si>
    <t>Elaboración de autos de inicio de actuaciones administrativas (Reporte mensual de autos de inicio expedidos)</t>
  </si>
  <si>
    <t>Reporte mensual de Autos de inicio de actuaciones administrativas</t>
  </si>
  <si>
    <t>No se expidieron autos de inicio de actuaciones administrativas particulares</t>
  </si>
  <si>
    <t>El reporte mensual de trámites para el mes de febrero (ver carpeta soportes PAI), remitido en correo electrónico del 4 de marzo al jefe de la Oficina Asesora Jurídica, registró que no se expidieron autos de inicio de actuaciones administrativas particulares</t>
  </si>
  <si>
    <t>El reporte mensual de trámites para el mes de marzo (ver carpeta soportes PAI), remitido en correo electrónico del 6 de abril al jefe de la Oficina Asesora Jurídica, registró que no se expidieron autos de inicio de actuaciones administrativas particulares</t>
  </si>
  <si>
    <t>Según reporte enviado al jefe de la OAJ en mayo 4, fue expedido Auto de Inicio de la actuación administrativa para resolver una solicitud de modificación de fórmula tarifaria del componente de disposición final del Relleno Sanitario Magic Garden de San Andrés Isla presentada por INTERASEO DEL ARCHIPIÉLAGO S.A.S. E.S.P.</t>
  </si>
  <si>
    <t>El reporte correspondiente registra un auto de inicio: Auto No. 01 de 10 de mayo de 2021 "Por el cual se da inicio a una actuación administrativa tendiente a resolver una solicitud de declaratoria de Mercado Regional presentada por la EMPRESA DE OBRAS SANITARIAS DE CALDAS - EMPOCALDAS S.A. E.S.P." Radicado 20210120000458 de mayo 10.</t>
  </si>
  <si>
    <t>El reporte correspondiente registra un auto de inicio: Auto No. 01 de 24 de junio de 2021 "Por el cual se da inicio a una actuación administrativa tendiente a resolver una solicitud de modificación de carácter particular de la fórmula tarifaria de los servicios de públicos domiciliarios de acueducto y alcantarillado presentada por la empresa AGUAS DE MALAMBO S.A. E.S.P.".</t>
  </si>
  <si>
    <t>El reporte mensual de trámites para el mes de julio (ver carpeta soportes PAI), remitido en correo electrónico del 4 de agosto al jefe de la Oficina Asesora Jurídica, registró que no se expidieron autos de inicio de actuaciones administrativas particulares</t>
  </si>
  <si>
    <t xml:space="preserve">El reporte fechado el 2 de septiembre vía correo electrónico dirigido al jefe de la OAJ, registra que durante el mes de agosto no se expidieron autos de inicio </t>
  </si>
  <si>
    <t>El reporte mensual no registró la expedición de autos de inicio en el período analizado. (Ver reporte en carpeta de evidencias)</t>
  </si>
  <si>
    <t>En octubre no se elaboraron autos de inicio de actuaciones administrativas particulares.</t>
  </si>
  <si>
    <t>De acuerdo al reporte de actuaciones administrativas particulares del 6 de diciembre no se expidieron autos de inicio en el período objeto de análisis.</t>
  </si>
  <si>
    <t>Conforme reporte de 31 de diciembre, fue expedido el Auto No. 01 de diciembre 14 "Por el cual se ordena la publicación de que trata el artículo 107 de la Ley 142 de 1994 dentro de la actuación administrativa de modificación de la fórmula tarifaria del Costo de Alternativas a la Disposición Final y de la fórmula tarifaria del Costo de Disposición Final - CDF del Relleno Sanitario Magic Garden de la Isla de San Andrés presentada por INTERASEO DEL ARCHIPIÉLAGO S.A.S. E.S.P."</t>
  </si>
  <si>
    <t>OAJ39</t>
  </si>
  <si>
    <t>Expedición de resoluciones (Reporte mensual de Resoluciones de carácter particular expedidas)</t>
  </si>
  <si>
    <t>Reporte mensual de Resoluciones de carácter Particular Expedidas</t>
  </si>
  <si>
    <t>Fueron expedidas las siguientes resoluciones: UAE-CRA 026 de 2021 (Por la cual se decreta el desistimiento de la solicitud presentada por la Empresa de Acueducto y Alcantarillado de Villavicencio - EAAV E.S.P. para la modificación de la fórmula tarifaria de los servicios públicos de acueducto y alcantarillado y se ordena el archivo del expediente). UAE-CRA 027 de 2021 (Por la cual se decreta el desistimiento de la solicitud de modificación de la fórmula tarifaria para el componente de disposición final -CDF  del Relleno Sanitario Magic Garden de San Andrés Isla presentada por INTERASEO DEL ARCHIPIÉLAGO S.A.S. E.S.P., y se ordena el archivo del expediente).</t>
  </si>
  <si>
    <r>
      <rPr>
        <sz val="12"/>
        <color rgb="FF000000"/>
        <rFont val="Calibri"/>
        <family val="2"/>
      </rPr>
      <t xml:space="preserve">El reporte mensual de trámites de febrero, remitido en correo electrónico de marzo 4 al jefe de la Oficina Asesora Jurídica, registró que fueron expedidas las siguientes resoluciones: 1.	RESOLUCIÓN UAE-CRA 117 </t>
    </r>
    <r>
      <rPr>
        <i/>
        <sz val="12"/>
        <color rgb="FF000000"/>
        <rFont val="Calibri"/>
        <family val="2"/>
      </rPr>
      <t>“Por la cual se decreta el desistimiento de la solicitud presentada por la EMPRESA DE SERVICIOS PÚBLICOS DEL DISTRITO DE SANTA MARTA - ESSMAR E.S.P., para la modificación de la fórmula tarifaria de los servicios públicos de acueducto y alcantarillado y se ordena el archivo del expediente”</t>
    </r>
    <r>
      <rPr>
        <sz val="12"/>
        <color rgb="FF000000"/>
        <rFont val="Calibri"/>
        <family val="2"/>
      </rPr>
      <t xml:space="preserve">.  2.	RESOLUCIÓN UAE-CRA 118 </t>
    </r>
    <r>
      <rPr>
        <i/>
        <sz val="12"/>
        <color rgb="FF000000"/>
        <rFont val="Calibri"/>
        <family val="2"/>
      </rPr>
      <t>“Por la cual se decreta el desistimiento de la solicitud presentada por la EMPRESA AGUAS DEL PARAMO DE SONSON E.S.P.”</t>
    </r>
    <r>
      <rPr>
        <sz val="12"/>
        <color rgb="FF000000"/>
        <rFont val="Calibri"/>
        <family val="2"/>
      </rPr>
      <t>.</t>
    </r>
  </si>
  <si>
    <r>
      <rPr>
        <sz val="12"/>
        <color rgb="FF000000"/>
        <rFont val="Calibri"/>
        <family val="2"/>
      </rPr>
      <t xml:space="preserve">El reporte mensual de trámites de marzo, remitido en correo electrónico de abril 6 al jefe de la Oficina Asesora Jurídica, registró que fueron expedidas las siguientes resoluciones: 1.	Resolución CRA 940 </t>
    </r>
    <r>
      <rPr>
        <i/>
        <sz val="12"/>
        <color rgb="FF000000"/>
        <rFont val="Calibri"/>
        <family val="2"/>
      </rPr>
      <t>“Por la cual se decide la solicitud de fijación de las condiciones que deben regir el servicio de facturación conjunta de la actividad de tratamiento de aguas residuales del municipio de Pradera, Valle del Cauca, entre los prestadores TX-SEINCO S.A.S. E.S.P. y ACUAVALLE S.A. E.S.P.”</t>
    </r>
    <r>
      <rPr>
        <sz val="12"/>
        <color rgb="FF000000"/>
        <rFont val="Calibri"/>
        <family val="2"/>
      </rPr>
      <t xml:space="preserve">.  2.	RESOLUCIÓN UAE-CRA 173 </t>
    </r>
    <r>
      <rPr>
        <i/>
        <sz val="12"/>
        <color rgb="FF000000"/>
        <rFont val="Calibri"/>
        <family val="2"/>
      </rPr>
      <t>“Por la cual se decreta el desistimiento de la solicitud de modificación de la fórmula tarifaria para los servicios públicos de acueducto y alcantarillado presentada por AGUAS DE MALAMBO S.A. E.S.P. y se ordena el archivo del expediente de la petición.” 3. Resolución UAE-CRA 174 "Por la cual se decreta el desistimiento de la solicitud de imposición de condiciones del servicio de facturación conjunta entre la Empresa de Servicios Públicos Domiciliarios ASEOVIP S.A.S. E.S.P. y la Empresa de Servicios Públicos de Arauca EMSERPA E.I.C.E. E.S.P</t>
    </r>
    <r>
      <rPr>
        <sz val="12"/>
        <color rgb="FF000000"/>
        <rFont val="Calibri"/>
        <family val="2"/>
      </rPr>
      <t>. y, se ordena el archivo del expediente". 4. Resolución UAE-CRA 188 "Por la cual se resuelve el recurso de reposición interpuesto por la empresa INTERASEO DEL ARCHIPIÉLAGO  S.A.S. E.S.P., contra la Resolución UAE-CRA 027 de 2021"</t>
    </r>
  </si>
  <si>
    <t>De acuerdo al reporte remitido al jefe de la OAJ en mayo 4, fue expedida la Resolución UAE-CRA 197 de abril 14 "Por la cual se resuelve el recurso de reposición interpuesto por AGUAS DEL PÁRAMO DE SONSÓN S.A.S. E.S.P., contra la resolución UAE-CRA 118 de 2021"</t>
  </si>
  <si>
    <t>Según reporte, se expidió la Resolución CRA 944 de 2021 "Por la cual se resuelve el recurso de reposición interpuesto por la empresa TX-SEINCO S.A.S. E.S.P. contra la Resolución CRA 940 de 2021"</t>
  </si>
  <si>
    <t>Durante del tiempo objeto de análisis no fueron expedidas resoluciones, conforme reporte del 2 de julio</t>
  </si>
  <si>
    <t>De acuerdo al reporte remitido al jefe de la OAJ en agosto 4, fue expedida la Resolución UAE-CRA 440 de julio 26 "Por la cual se decreta el desistimiento de la solicitud de imposición de servidumbre de interconexión de alcantarillado y del  peaje correspondiente presentada por la EMPRESA DE SERVICIOS PÚBLICOS DE GIRÓN S.A.S. E.S.P., y se ordena el archivo del expediente de la solicitud" y la Resolución CRA 951 de julio 30 "Por la cual se modifica el parágrafo 2 del artículo primero de la Resolución CRA 935 de 2020, corregida por la Resolución CRA 937 de 2020, mediante la cual se declaró el mercado regional de la Sociedad de Acueductos y Alcantarillados del Valle del Cauca S.A. E.S.P. - ACUAVALLE S.A. E.S.P."</t>
  </si>
  <si>
    <t>El reporte fechado el 2 de septiembre vía correo electrónico dirigido al jefe de la OAJ, registra la expedición de la Resolución UAE-CRA 462 del 19 de agosto de 2021 "Por medio de la cual se decreta el desistimiento de la solicitud de modificación de la fórmula tarifaria para la actividad de disposición final-CDF del Relleno Sanitario La Pradera presentada por EMPRESAS VARIAS DE MEDELLÍN S.A. E.S.P.-EMVARIAS, y se ordena el archivo del expediente".</t>
  </si>
  <si>
    <t>El reporte mensual, de fecha 6 de octubre, registra la expedición de las siguientes resoluciones: Resolución CRA 953 (9 de septiembre de 2021) “Por la cual se resuelve una solicitud de modificación de fórmula tarifaria de la actividad de disposición final en el Relleno Sanitario Magic Garden de San Andrés Isla presentada por INTERASEO DEL ARCHIPIÉLAGO S.A.S. E.S.P.”. Resolución UAE-CRA 632 DE 2021 (16 de septiembre de 2021) “Por la cual se decreta el desistimiento de la solicitud de imposición de servidumbre de interconexión de redes del servicio público domiciliario de alcantarillado y del peaje correspondiente, presentada por el ACUEDUCTO METROPOLITANO DE BUCARAMANGA S.A. E.S.P., y se ordena el archivo del expediente”.  Resolución UAE-CRA 786 DE 2021 (22 de septiembre de 2021) “Por la cual se decreta el desistimiento de la solicitud de imposición de las condiciones del servicio de facturación conjunta, presentada por la empresa ASEOVIP S.A.S. E.S.P., y se ordena el archivo del expediente.”. Resolución UAE-CRA 787 DE 2021 (22 de septiembre de 2021) “Por la cual se decreta el desistimiento de la solicitud de imposición de servidumbre de interconexión de redes del servicio público domiciliario de acueducto y del peaje correspondiente, presentada por AQUALIA VILLA DEL ROSARIO S.A.S. E.S.P. y se ordena el archivo del expediente”. Resolución CRA 957 DE 2021 (27 de septiembre de 2021) “Por la cual se resuelve la solicitud de declaratoria de mercado regional presentada por la EMPRESA DE OBRAS SANITARIAS DE CALDAS - EMPOCALDAS S.A. E.S.P.”.</t>
  </si>
  <si>
    <t>Fue elaborada la Resolución UAE-CRA 1050 (Nov 4) "Por medio de la cual se resuelve el recurso de reposición interpuesto por el ACUEDUCTO METROPOLITANO DE BUCARAMANGA S.A. E.S.P., contra la Resolución UAE-CRA 632 de 2021"</t>
  </si>
  <si>
    <t>Según reporte de actuaciones administrativas particulares del 6 de diciembre, se expidió la Resolución CRA 959 del 22 de noviembre (Por la cual se resuelve una solicitud de modificación de carácter particular de la fórmula tarifaria de los servicios públicos domiciliarios de acueducto y alcantarillado presentada por la empresa AGUAS DE MALAMBO S.A. E.S.P.)</t>
  </si>
  <si>
    <t>Según el reporte mensual de las actuaciones administrativas de fecha 31 de diciembre, no fueron expedidas resoluciones</t>
  </si>
  <si>
    <t>OAJ40</t>
  </si>
  <si>
    <t>Elaboración y expedición de constancias de ejecutoria. Informe mensual</t>
  </si>
  <si>
    <t>Reporte mensual de constancias de ejecutoria expedidas.</t>
  </si>
  <si>
    <t>No se elaboraron constancias de ejecutoria para el período en estudio</t>
  </si>
  <si>
    <r>
      <rPr>
        <sz val="12"/>
        <color rgb="FF000000"/>
        <rFont val="Calibri"/>
        <family val="2"/>
      </rPr>
      <t xml:space="preserve">Según el reporte de actuaciones administrativas de febrero, remitido en correo electrónico de marzo 4, señaló que se elaboró la constancia de ejecutoria de la Resolución UAE-CRA 028 del 20 de enero de 2021 </t>
    </r>
    <r>
      <rPr>
        <i/>
        <sz val="12"/>
        <color rgb="FF000000"/>
        <rFont val="Calibri"/>
        <family val="2"/>
      </rPr>
      <t>“Por la cual se resuelve el recurso de reposición interpuesto por la Empresa de Servicios Públicos Domiciliarios ASEOVIP S.A.S. E.S.P., contra la Resolución UAE CRA 1006 de 2020”, quedó ejecutoriada el día 26 de enero de 2021"</t>
    </r>
  </si>
  <si>
    <r>
      <rPr>
        <sz val="12"/>
        <color rgb="FF000000"/>
        <rFont val="Calibri"/>
        <family val="2"/>
      </rPr>
      <t xml:space="preserve">Según el reporte de actuaciones administrativas de marzo, remitido en correo electrónico de abril 6, se elaboró la constancia de ejecutoria de la Resolución UAE-CRA 026 de 2021 </t>
    </r>
    <r>
      <rPr>
        <i/>
        <sz val="12"/>
        <color rgb="FF000000"/>
        <rFont val="Calibri"/>
        <family val="2"/>
      </rPr>
      <t>“Por la cual se decreta el desistimiento de la solicitud presentada por la Empresa de Acueducto y Alcantarillado de Villavicencio EAAV E.S.P."; y de la Resolución UAE-CRA 117 de 2021 "Por la cual se decreta el desistimiento de la solicitud presentada por la Empresa de Servicios Públicos del Distrito de Santa Marta ESSMAR - E.S.P.”</t>
    </r>
  </si>
  <si>
    <t>Conforme el informe mensual de actuaciones administrativas remitido el 4 de mayo al jefe de la OAJ, en abril se expidieron constancias de ejecutoria de las siguientes resoluciones: UAE-CRA 173, UAE-CRA 174 y UAE-CRA 197 de 2021.</t>
  </si>
  <si>
    <t>Según reporte de 3 de junio, el 12 de mayo se expidió la constancia de ejecutoria de la Resolución CRA 940 de 2021  (Por la cual se decide la solicitud de fijación de las condiciones que deben regir el servicio de facturación conjunta de la actividad de tratamiento de aguas residuales del municipio de Pradera, Valle del Cauca, entre los prestadores TX-SEINCO S.A.S. E.S.P. y ACUAVALLE S.A. E.S.P.)</t>
  </si>
  <si>
    <t>Durante del tiempo objeto de análisis no fueron expedidas constancias de ejecutoria, conforme reporte del 2 de julio</t>
  </si>
  <si>
    <t>Durante del tiempo objeto de análisis no fueron expedidas constancias de ejecutoria, conforme reporte del 4 de agosto que puede consultarse en la carpeta de soportes PAI</t>
  </si>
  <si>
    <t>Durante el período objeto de análisis no se expidieron constancias de ejecutoria, conforme reporte del 2 de septiembre que puede consultarse en la carpeta de soportes PAI</t>
  </si>
  <si>
    <t>Conforme el reporte mensual de fecha octubre 6, el resultado fue el siguiente: 1. Se elaboró la constancia de ejecutoria en la solicitud de modificación de la fórmula tarifaria para la actividad de disposición final- CDF del Relleno Sanitario La Pradera presentada por EMPRESAS VARIAS DE MEDELLÍN S.A. E.S.P.-EMVARIAS con radicado 20213210073482 de 6 de septiembre de 2021. 2. Se elaboró la constancia de ejecutoría en solicitud de modificación de fórmula tarifaria de la actividad de disposición final en el Relleno Sanitario Magic Garden de San Andrés Isla presentada por INTERASEO DEL ARCHIPIÉLAGO S.A.S. E.S.P.”. con radicado 20213210077982 del 22 de septiembre. 3. Se elaboró la constancia de ejecutoria en solicitud de imposición de servidumbre de interconexión de alcantarillado y del peaje correspondiente presentada por la EMPRESA DE SERVICIOS PÚBLICOS DE GIRÓN S.A.S. E.S.P.,  con radicado 20213210081012 de 6 de septiembre de 2021.</t>
  </si>
  <si>
    <r>
      <t xml:space="preserve">Se elaboró la constancia de ejecutoria en la solicitud de </t>
    </r>
    <r>
      <rPr>
        <sz val="10"/>
        <color theme="1"/>
        <rFont val="Arial"/>
        <family val="2"/>
        <charset val="1"/>
      </rPr>
      <t xml:space="preserve">imposición condiciones de facturación conjunta del servicio público de aseo de ASEOVIP SAS ESP. Radicado </t>
    </r>
    <r>
      <rPr>
        <sz val="10"/>
        <color rgb="FF201F1E"/>
        <rFont val="Arial"/>
        <family val="2"/>
        <charset val="1"/>
      </rPr>
      <t>2021-3210086042 de 20 de octubre de 2021</t>
    </r>
  </si>
  <si>
    <t>El reporte de actuaciones administrativas de diciembre 6 señala que con fecha 8 de noviembre fue expedida la constancia de ejecutoria de la Resolución CRA 957 de 2021 (Por la cual se resuelve la solicitud de declaratoria de mercado regional presentada por la EMPRESA DE OBRAS SANITARIAS DE CALDAS - EMPOCALDAS S.A. E.S.P.)</t>
  </si>
  <si>
    <t>Según el reporte mensual, de fecha 31 de diciembre, no fueron expedidas constancias de ejecutoria</t>
  </si>
  <si>
    <t>OAJ41</t>
  </si>
  <si>
    <t>Gestión Jurídica  acorde con demanda = (Número de acciones gestionar / Número de acciones a gestionar)*100</t>
  </si>
  <si>
    <t>Gestión Jurídica</t>
  </si>
  <si>
    <t>Reporte de gestión de los procesos de cobro coactivo de obligaciones en favor de la CRA (Reportar mensualmente Número de procesos y monto)</t>
  </si>
  <si>
    <t>Informe de los Procesos de cobro coactivo de obligaciones en favor de la CRA</t>
  </si>
  <si>
    <t>El reporte mensual de las actuaciones de cobro coactivo, registra la expedición de los siguientes actos administrativos: 3 autos de indagación de bienes, 3 autos de aprobación de liquidación de crédito, 4 autos decretando medidas cautelares, 2 autos de liquidación de crédito, 1 resolución de incumplimiento de acuerdo de pago, 1 resolución ordenando seguir adelante ejecución y 1 resolución de terminación de proceso</t>
  </si>
  <si>
    <t>El reporte para febrero de los procesos de Cobro Coactivo fue remitido por la funcionaria a cargo al Jefe de la Oficina Asesora Jurídica en correo electrónico del 2 de marzo. En él registró la expedición de los siguientes actos administrativos: Un (1) auto de ampliación de medidas cautelares, Un (1) auto decretando medidas cautelares, Una (1) resolución de mandamiento de pago,  Diez (10) resoluciones ordenando seguir adelante ejecución y Cuatro (4) resoluciones de terminación de proceso</t>
  </si>
  <si>
    <t>El reporte para marzo de los procesos de Cobro Coactivo fue remitido por la funcionaria a cargo al Jefe de la Oficina Asesora Jurídica en correo electrónico. En él registró la expedición de los siguientes actos administrativos: Dos (2) autos de aprobación de la liquidación del crédito, dos (2) autos de liquidación del crédito, Siete (7) autos decretando medidas cautelares, Cinco (5) resoluciones de mandamiento de pago, Seis (6) resoluciones ordenando seguir adelante ejecución y Tres (3) resoluciones de terminación de proceso por pago total</t>
  </si>
  <si>
    <t>El reporte de procesos de cobro coactivo para abril, remitido en correo electrónico de 4 de mayo, registra la expedición de los siguientes actos administrativos: 5 autos decretando medidas cautelares, 8 autos de indagación de bienes, 2 autos de liquidación de crédito, 3 resoluciones de mandamiento de pago, 8 resoluciones de terminación de proceso y 1 resolución de acuerdo de pago.</t>
  </si>
  <si>
    <t>El reporte respectivo registra la expedición de los siguientes actos administrativos: 5 autos de decreto de medidas cautelares, 4 autos de indagación de bienes, 1 auto de liquidación de crédito, 3 resoluciones de mandamiento de pago, 1 resolución de terminación del proceso, 3 resoluciones de acuerdo de pago, 2 resoluciones ordenando seguir adelante ejecución.</t>
  </si>
  <si>
    <t>El reporte respectivo registra la expedición de los siguientes actos administrativos: 2 autos de decreto de medidas cautelares, 5 autos de indagación de bienes, 3 autos de aprobación de liquidación de crédito, 1 auto de actualización de liquidación de crédito, 1 resolución de mandamiento de pago, 8 resoluciones de terminación del proceso, 2 resoluciones de acuerdo de pago, 3 correcciones por error formal.</t>
  </si>
  <si>
    <t>El reporte para julio registra la expedición de los siguientes actos administrativos: 4 autos de decreto de medidas cautelares, 6 autos de indagación de bienes, 1 auto de aprobación de liquidación de crédito, 3 resoluciones de mandamiento de pago, 5 resoluciones de terminación de proceso, 1 resolución ordenando seguir adelante la ejecución.</t>
  </si>
  <si>
    <t>El reporte de agosto da cuenta de la expedición de los siguientes actos administrativos: 3 autos de decreto de medidas cautelares, 16 autos de indagación de bienes, 1 auto de liquidación de crédito, 1 auto de aprobación de liquidación de crédito, 3 resoluciones de mandamiento de pago, 5 resoluciones de terminación de proceso, 2 resoluciones ordenando seguir adelante la ejecución, 1 corrección resolucion excepciones.</t>
  </si>
  <si>
    <t>El informe de los procesos de cobro coactivo registró la expedición de los siguientes actos administrativos: 4 autos decretando medidas cautelares, 6 autos de indagación de bienes, 1 auto de archivo de proceso, 1 auto de levantamiento de medidas cautelares, 1 auto de actualización de la liquidación de crédito, 10 resoluciones de mandamiento de pago, 3 resoluciones de terminación de proceso y 2 resoluciones de acuerdo de pago.</t>
  </si>
  <si>
    <t>Conforme reporte para octubre de 2021, se expidieron los siguientes actos administrativos: 5 autos decretando medidas cautelares, 6 autos de indagación de bienes, 2 autos de aprobación de liquidación del crédito, 7 resoluciones de mandamiento de pago y 5 resoluciones de terminación de proceso.</t>
  </si>
  <si>
    <t>El informe de procesos de cobro coactivo registró la expedición de los siguientes actos administrativos: 2 autos decretando medidas cautelares, 6 autos de indagación de bienes, 1 auto de liquidación de crédito, 1 auto de aprobación de liquidación de crédito, 3 resoluciones de mandamiento de pago, 15 resoluciones de terminación de proceso, 1 resolución de acuerdo de pago y 2 resoluciones que ordenan seguir adelante la ejecución.</t>
  </si>
  <si>
    <t>Según reporte de gestión para el mes de diciembre, fueron expedidos los siguientes actos administrativos en el marco de las actuaciones administrativas de jurisdicción coactiva: 3 autos de indagación de bienes, 3 resoluciones de mandamiento de pago, 8 resoluciones de terminación de proceso y 4 resoluciones ordenando seguir adelante ejecución.</t>
  </si>
  <si>
    <t>OAJ42</t>
  </si>
  <si>
    <t>Informe de demandas, denuncias y conciliaciones atendidas en representación de la entidad. (12 Informes= 100%)</t>
  </si>
  <si>
    <t>Informe de  demandas, denuncias y conciliaciones en representación de la entidad.</t>
  </si>
  <si>
    <t>A través de memorando radicación 2021-012-000105-3 del 5 de febrero, se remitió a la Dirección Ejecutiva y Expertos Comisionados el informe de procesos judiciales del mes de enero de 2021</t>
  </si>
  <si>
    <t>A través de memorando radicación 2021-012-000122-3 del 2 de marzo, se remitió a la Dirección Ejecutiva y Expertos Comisionados el informe de procesos judiciales del mes de febrero de 2021</t>
  </si>
  <si>
    <t>A través de memorando radicación 2021-012-000151-3 del 5 de abril, se remitió a la Dirección Ejecutiva y Expertos Comisionados el informe de procesos judiciales del mes de marzo de 2021</t>
  </si>
  <si>
    <t>A través de memorando interno 20210120001933, se elaboró el informe de procesos judiciales (incluidas demandas, denuncias y conciliaciones) para el mes de abril. (Ver carpeta de evidencias).</t>
  </si>
  <si>
    <t>El informe que registra toda la actividad de los procesos judiciales y conciliaciones de la entidad fue radicado con memorando 20210120002353 de junio 4 de 2021</t>
  </si>
  <si>
    <t>El informe que incorpora toda la actividad de los procesos judiciales y conciliaciones de la entidad fue radicado con memorando 20210120002823 de julio 2 de 2021</t>
  </si>
  <si>
    <t>El informe que registra toda la actividad de los procesos judiciales y conciliaciones de la entidad fue radicado con memorando 20210120003253 de agosto 5 de 2021</t>
  </si>
  <si>
    <t xml:space="preserve">El informe que registra toda la actividad de los procesos judiciales y conciliaciones de la entidad fue radicado con memorando 20210120003553 de septiembre 2 de 2021, que aparece en la carpeta de soportes </t>
  </si>
  <si>
    <t>A través del oficio radicación CRA 20210120004073 del 5 de octubre, se emitió el informe de la actividad litigiosa de la entidad. Dicho documento puede consultarse en la carpeta de evidencias del Plan de Acción Institucional.</t>
  </si>
  <si>
    <t>El informe correspondiente fue radicado con memorando radicación 20210120004573 del 5 de noviembre, que puede ser consultado en la carpeta de soportes</t>
  </si>
  <si>
    <t>El informe de procesos judiciales para el mes de noviembre fue radicado con No. 20210120005043 del 6 de diciembre, que puede ser consultado en la carpeta de soportes PAI.</t>
  </si>
  <si>
    <t>El informe de procesos judiciales del mes de diciembre de 2021 se radicó con número de memorando 20220120000533, el cual puede ser consultado en la carpeta de soportes PAI</t>
  </si>
  <si>
    <t>OAJ43</t>
  </si>
  <si>
    <t>Informe mensual de gestión de  Contratos de Condiciones Uniformes CCU (Reporte mensual con Número de contratos recibidos y número de conceptos de legalidad emitidos)</t>
  </si>
  <si>
    <t>Informe mensual de gestión de los Contratos de Condiciones Uniformes CCU</t>
  </si>
  <si>
    <t>El informe de la gestión de las solicitudes de concepto de legalidad de los contratos de condiciones uniformes, muestra que fueron recibidas en el mes de enero de 2021 68 solicitudes y que fueron expedidos 28 conceptos de legalidad</t>
  </si>
  <si>
    <t xml:space="preserve">El día 5 de marzo la profesional de la OAJ remitió el Jefe de la Oficina Asesora Jurídica el reporte para febrero de las solicitudes de concepto de legalidad de CCU, con el siguiente resultado: Solicitudes recibidas: 54; respuestas generadas: 61 de las cuales se emitieron 37 conceptos de legalidad y 24 respuestas con observaciones. El detalle del reporte puede consultarse en la carpeta de soportes del Plan de Acción Institucional 2021. </t>
  </si>
  <si>
    <t xml:space="preserve">El 7 de abril, funcionaria de la OAJ remitió el Jefe de la Oficina Asesora Jurídica el reporte para marzo de las solicitudes de concepto de legalidad de CCU, con el siguiente resultado: Solicitudes recibidas: 75; respuestas generadas: 67 de las cuales se emitieron 30 conceptos de legalidad y 37 respuestas con observaciones. El detalle del reporte puede consultarse en la carpeta de soportes del Plan de Acción Institucional 2021. </t>
  </si>
  <si>
    <t>Según el informe mensual de la gestión de las solicitudes de concepto de legalidad de los contratos de condiciones uniformes, de correo electrónico de mayo 4, se recibieron 63 solicitudes y se generaron 24 respuestas, de las cuales en 20 casos se otorgó concepto de legalidad y en 4 se dio respuesta con observaciones. (Ver carpeta de evidencias).</t>
  </si>
  <si>
    <t>De acuerdo al informe del mes de mayo de 2021, fueron recibidas 55 solicitudes de emisión de concepto de legalidad a contratos de condiciones uniformes. En el mismo período se dieron 66 respuestas a radicados, consistentes en la expedición de 37 conceptos de legalidad sobre contratos de condiciones uniformes y 29 respuestas con observaciones.</t>
  </si>
  <si>
    <t>Según el informe del mes de junio de 2021, fueron recibidas 77 solicitudes de emisión de concepto de legalidad a contratos de condiciones uniformes. En dicho período se entregaron 51 respuestas a radicados, consistentes en la expedición de 28 conceptos de legalidad sobre contratos de condiciones uniformes y 23 respuestas con observaciones.</t>
  </si>
  <si>
    <t>El informe para julio registró que fueron recibidas 102 solicitudes de emisión de concepto de legalidad a contratos de condiciones uniformes. En dicho mes se entregaron 59 respuestas a radicados, consistentes en la expedición de 29 conceptos de legalidad sobre contratos de condiciones uniformes y 29 respuestas con observaciones. El detalle de los radicados aparece en la carpeta de soportes</t>
  </si>
  <si>
    <t>El informe para agosto registró que fueron recibidas 95 solicitudes de emisión de concepto de legalidad a contratos de condiciones uniformes. En dicho mes se entregaron 89 respuestas a radicados, discriminados en la expedición de 5 conceptos de legalidad sobre contratos de condiciones uniformes y 84 respuestas con observaciones. El detalle de los radicados aparece en la carpeta de soportes</t>
  </si>
  <si>
    <t>Según el informe de gestión emitido, durante el mes de septiembre se recibieron 99 solicitudes de concepto de legalidad de contratos de condiciones uniformes; en el mismo período se emitieron 88 respuestas a solicitudes de ese tipo: 39 otorgando concepto de legalidad y 49 haciendo observaciones a los contratos allegados.</t>
  </si>
  <si>
    <t>El informe para el mes de octubre registra un total de solicitudes de concepto de legalidad radicadas de 108; durante el mismo período se emitieron 162 respuestas a solicitudes de legalidad de contratos de condiciones uniformes, de las cuales a 35 se les otorgó concepto favorable y a 127 se les efectuaron observaciones</t>
  </si>
  <si>
    <t>Según informe de fecha 2 de diciembre, en el mes de noviembre se recibieron 112 solicitudes de concepto de legalidad; se expidieron 101 respuestas de las cuales a 50 se les otorgó concepto de legalidad por cumplir con la normativa aplicable, a otras 51 solicitudes se les dio respuesta con observaciones. (El detalle de los radicados puede consultarse en la carpeta de soportes).</t>
  </si>
  <si>
    <t>De acuerdo al informe mensual, se emitieron 103 respuestas a solicitudes de emisión de concepto de legalidad a contratos de condiciones uniformes: a 25 se les otorgó concepto de legalidad y a 78 se dio respuesta con observaciones</t>
  </si>
  <si>
    <t>OAJ44</t>
  </si>
  <si>
    <t>Gestor Normativo</t>
  </si>
  <si>
    <t>Funcionalidad al 100% de Gestor Normativo</t>
  </si>
  <si>
    <t>Presentación en Comité de Contratación del pliego para la implementación de un sistema web que cumpla la función de gestión normativo que integre la regulación general y particular de los servicios públicos de acueducto, alcantarillado y aseo .</t>
  </si>
  <si>
    <t>Gestor Normativo implementado acorde a lo contratado</t>
  </si>
  <si>
    <t>No se registra avance para el ítem</t>
  </si>
  <si>
    <t>En Comité de Contratación No. 012 del 18 de marzo fue presentado el asunto, siendo aprobado debidamente (Ver carpeta de evidencias). El proceso de selección abreviada se encuentra publicado en el SECOP.</t>
  </si>
  <si>
    <t>En Comité de Contratación No. 012 del 18 de marzo fue presentado el asunto, siendo aprobado debidamente (Ver carpeta de evidencias). El proceso de selección abreviada fue encuentra publicado en el SECOP.</t>
  </si>
  <si>
    <t>Actividad finalizada. En Comité de Contratación No. 012 del 18 de marzo fue presentado el asunto, siendo aprobado debidamente (Ver carpeta de evidencias). El proceso de selección abreviada se encuentra publicado en el SECOP.</t>
  </si>
  <si>
    <t>Actividad cumplida y finalizada. 
En Comité de Contratación No. 012 del 18 de marzo fue presentado el asunto, siendo aprobado debidamente (Ver carpeta de evidencias). El proceso de selección abreviada se encuentra publicado en el SECOP.</t>
  </si>
  <si>
    <t xml:space="preserve">Suscripción de contrato para la construcción de una página web que cumpla la función de gestión normativo que integre la regulación general y particular de los servicios públicos de acueducto, alcantarillado y aseo </t>
  </si>
  <si>
    <t>No se registraron avances para el mes de abril</t>
  </si>
  <si>
    <t xml:space="preserve">El 5 de mayo de 2021 la entidad suscribió el contrato de prestación de servicios No. 95 con Avance Jurídico Casa Editorial Ltda., cuyo objeto es contratar los servicios especializados para la construcción de una publicación web, que cumpla la función de gestor normativo de la CRA y que compile las normas y sentencias relacionada con la regulación de los servicios públicos de acueducto, alcantarillado y aseo.  </t>
  </si>
  <si>
    <t>Actividad finalizada. El 5 de mayo de 2021 la entidad suscribió el contrato de prestación de servicios No. 95 con Avance Jurídico Casa Editorial Ltda.</t>
  </si>
  <si>
    <t>Actividad cumplida y finalizada</t>
  </si>
  <si>
    <t>cumplida</t>
  </si>
  <si>
    <t>Implementación de todos los módulos requeridos del  gestor normativo que integre la regulación general y particular de los servicios públicos domiciliarios de acueducto, alcantarillado y aseo</t>
  </si>
  <si>
    <r>
      <t xml:space="preserve">AGOSTO A
</t>
    </r>
    <r>
      <rPr>
        <sz val="11"/>
        <color rgb="FFFF0000"/>
        <rFont val="Arial"/>
        <family val="2"/>
      </rPr>
      <t>DICIEMBRE</t>
    </r>
  </si>
  <si>
    <t>Actividad no registra aún avance</t>
  </si>
  <si>
    <t>Desde el inicio del contrato se han realizado reuniones quincenales de avance y se estructuró un cronograma de cumplimiento; se ha anunciado por el contratista una entrega en julio del 40% del porcentaje de ejecución.</t>
  </si>
  <si>
    <t>Se celebraron reuniones de seguimiento los días 23 y 29 de julio, en los que se registró el avance de los diferentes módulos del producto contratado.</t>
  </si>
  <si>
    <t>Se llegó a un porcentaje de ejecución del 40% del objeto del contrato, en virtud del avance parcial de los distintos módulos del producto contratado.</t>
  </si>
  <si>
    <t>No se reportan avances para el período objeto de análisis</t>
  </si>
  <si>
    <t>No se presenta avance para el mes de octubre de 2021</t>
  </si>
  <si>
    <t>Con la finalidad de cumplir debidamente con el objeto contractual, el Contrato No. 95 de 2021 fue prorrogado hasta el 9 de diciembre de 2021, conforme documento suscrito el pasado 10 de noviembre y cuya copia obra en la carpeta de soportes del PAI.</t>
  </si>
  <si>
    <t>Fueron entregados todos los módulos del Gestor Normativo que fueron objeto del Contrato No. 095 de 2021. Se continuará con las fases siguientes para su operatividad y aprovechamiento pleno para la entidad. 
https://normas.cra.gov.co/</t>
  </si>
  <si>
    <t>CI</t>
  </si>
  <si>
    <t>CONTROL INTERNO  - CI</t>
  </si>
  <si>
    <t>CI45</t>
  </si>
  <si>
    <t>Robustecer la capacidad de gestión y desempeño de las entidades del sector</t>
  </si>
  <si>
    <t>INSTITUCIONAL DEL SECTOR: Tasa de crecimiento del puntaje asignado a las diferentes dimensiones a partir del resultado del FURAG  =  crecer como sector en 10 puntos  en cada dimensión entre los años 2019 y 2022</t>
  </si>
  <si>
    <t>INSTITUCIONAL SECTOR= 10% (2019-2022)</t>
  </si>
  <si>
    <t>Política de Control interno</t>
  </si>
  <si>
    <t>Plan de Acción Institucional</t>
  </si>
  <si>
    <t xml:space="preserve"> Fortalecer la gestión institucional con base en su independencia y capacidad técnica para que los agentes del sector reconozcan a la entidad, como eficiente, moderna y con un capital humano valioso. </t>
  </si>
  <si>
    <t>Fortalecer la gestión institucional a través del los diferentes instrumentos establecidos  para mejorar el desempeño institucional de la UAE CRA (Modelo Integrado de Planeación y Gestión - MIPG, gestión del conocimiento y FURAG)</t>
  </si>
  <si>
    <t>Porcentaje de actividades cumplidas=(Actividades ejecutadas / Actividades programadas)*100</t>
  </si>
  <si>
    <t>Auditorías de gestión e Informes de seguimiento de la Unidad de Control interno</t>
  </si>
  <si>
    <t xml:space="preserve">Informes de seguimiento al PAAC 2020 y PAAC  2021 publicado en la página Web de la entidad (3 Informes) </t>
  </si>
  <si>
    <t>ENERO 
MAYO 
SEPTIEMBRE</t>
  </si>
  <si>
    <t>Informes cuatrimestrales de seguimiento al PAAC</t>
  </si>
  <si>
    <t>Enero
Mayo
Septiembre</t>
  </si>
  <si>
    <t xml:space="preserve">Fortalecimiento de los Servicios TIC y de Comunicaciones </t>
  </si>
  <si>
    <t>El día 18 de enero de 2021, se publicó en la página web de la entidad el seguimiento al Plan Anticorrupción y de Atención al Ciudadano y  Mapa de Riesgos de Corrupción tercer cuatrimestre de 2020.</t>
  </si>
  <si>
    <t>Esta Actividad no presentó avance en el mes de febrero de 2021</t>
  </si>
  <si>
    <t>Esta Actividad no presentó avance en el mes de marzo de 2021</t>
  </si>
  <si>
    <t>El día 12 de mayo de 2021, fue publicado en la página web el seguimiento al Plan Anticorrupción y de Atención al Ciudadano y al Mapa de Riesgos de Corrupción correspondiente al primer cuatrimestre 2021.</t>
  </si>
  <si>
    <t>Esta actividad no presentó avance en el mes de agosto de 2021</t>
  </si>
  <si>
    <t>El día 13 de septiembre de 2021, se presentó a la Dirección Ejecutiva el seguimiento al Plan Anticorrupción y de Atención al Ciudadano y al Mapa de Riesgos de Corrupción correspondiente al segundo cuatrimestre de 2021.</t>
  </si>
  <si>
    <t>Esta actividad ya está finalizada al 100%</t>
  </si>
  <si>
    <t>ACTIVIDAD CUMPLIDA</t>
  </si>
  <si>
    <t>CI46</t>
  </si>
  <si>
    <t>Informe semestral de seguimiento y análisis de PQRSD publicado en página web de la entidad ( 2 informes)</t>
  </si>
  <si>
    <t>MARZO 
SEPTIEMBRE</t>
  </si>
  <si>
    <t>Informes de auditorías de gestión del proceso de Servicio al Usuario</t>
  </si>
  <si>
    <t>Marzo
Septiembre</t>
  </si>
  <si>
    <r>
      <t xml:space="preserve">Esta actividad no presento avances en el mes de </t>
    </r>
    <r>
      <rPr>
        <u/>
        <sz val="12"/>
        <color rgb="FF000000"/>
        <rFont val="Calibri"/>
        <family val="2"/>
        <charset val="1"/>
      </rPr>
      <t>Enero</t>
    </r>
    <r>
      <rPr>
        <sz val="12"/>
        <color rgb="FF000000"/>
        <rFont val="Calibri"/>
        <family val="2"/>
        <charset val="1"/>
      </rPr>
      <t xml:space="preserve"> 2021</t>
    </r>
  </si>
  <si>
    <t>El día 17 de febrero de 2021, se elaboró y fue remitido el informe preliminar de las PQRSD correspondiente al segundo semestre de 2020, a los jefes de las dependencias para propósitos de discusión.</t>
  </si>
  <si>
    <t>El día 8 de marzo de 2021, se le comunicó a la Dirección Ejecutiva el informe definitivo de la evaluación del proceso de servicio integral al Usuario segundo semestre 2020.</t>
  </si>
  <si>
    <t>El primer producto ya se entregó. El segundo producto no se ha iniciado. Esta Actividad no presentó avance en el mes de abril de 2021</t>
  </si>
  <si>
    <t>El día 17 de agosto de 2021, se presentó a cada una de las áreas competentes, el informe preliminar de seguimiento al proceso de atención al usuario, correspondiente al primer semestre de 2021.</t>
  </si>
  <si>
    <t>El día 6 de septiembre de 2021, se entregó a la Dirección Ejecutiva el informe definitivo de la evaluación al proceso de servicio integral al usuario correspondiente al primer semestre de 2021.</t>
  </si>
  <si>
    <t>Esta actividad no tuvo avance en el mes de octubre de 2021</t>
  </si>
  <si>
    <t>CI47</t>
  </si>
  <si>
    <t>Elaborar informes de auditorías de gestión de la vigencia 2021 ( 4 Auditorias  )</t>
  </si>
  <si>
    <r>
      <t xml:space="preserve">JULIO
AGOSTO
OCTUBRE
</t>
    </r>
    <r>
      <rPr>
        <sz val="11"/>
        <color rgb="FFFF0000"/>
        <rFont val="Arial"/>
        <family val="2"/>
      </rPr>
      <t>DICIEMBRE</t>
    </r>
  </si>
  <si>
    <r>
      <t xml:space="preserve">Julio
Agosto
Octubre
</t>
    </r>
    <r>
      <rPr>
        <sz val="11"/>
        <color rgb="FFFF0000"/>
        <rFont val="Arial"/>
        <family val="2"/>
      </rPr>
      <t>Diciembre</t>
    </r>
  </si>
  <si>
    <t>Estas Actividades no presentaron avance en el mes de febrero de 2021</t>
  </si>
  <si>
    <t>Estas Actividades no presentaron avance en el mes de marzo de 2021</t>
  </si>
  <si>
    <t xml:space="preserve">El día 7 de abril de 2021, se realizó la reunión de inicio de la auditoría al proceso de adquisición de bienes y servicios correspondiente al segundo semestre de 2019 y vigencia 2020. El día 19 de abril de 2021, se realizó la reunión de inicio de la auditoría a la contribución de la vigencia 2020 y gestión al cobro persuasivo. </t>
  </si>
  <si>
    <t xml:space="preserve">El día 29 de junio de 2021, se envió a la Subdirección Administrativa y Financiera, el informe preliminar de la auditoría a la contribución de la vigencia 2020 y gestión al cobro persuasivo. </t>
  </si>
  <si>
    <t>El día 28 de julio de 2021, se entregó a la Dirección Ejecutiva la Auditoría de Gestión a la Contribución Especial y Cobro Persuasivo vigencia 2020 y Existencia de la Liquidación de Contribuciones vigencias 2018 y 2019.
El día 1 de julio de 2021, se presentó el informe definitivo de la auditoría de evaluación del cumplimiento y avance del PETI 2020 y de los procedimientos del proceso de gestión de tecnologías de información GTI PRC01 y GTI PRC09.</t>
  </si>
  <si>
    <t>El 31 de agosto de 2021, se entregó a la Subdirección Administrativa y Financiera, el informe preliminar de auditoría al proceso de adquisición de bienes y servicios del 2º semestre de 2019 y vigencia 2020, para propósitos de discución.</t>
  </si>
  <si>
    <t xml:space="preserve">
El día 9 de septiembre de 2021, se realizó la reunión de inicio de la auditoría a las actuaciones administrativas de caracter particular vigencia 2020.
El día 30 de septiembre de 2021, se remitió a la Dirección Ejecutiva, el informe definitivo de auditoría al proceso de adquisición de bienes y servicios del 2° semestre de 2019 y vigencia 2020.
</t>
  </si>
  <si>
    <t>Eldía 29 de octubre de 2021, se presentó a la Subdirección de Regulación y a la Oficina Asesora Jurídica, el informe preliminar de auditoría al proceso de emisión de actuaciones administrativas de carácter particular vigencia 2020.</t>
  </si>
  <si>
    <t>El informe definitivo de la auditoría al procedimiento de emisión de actuaciones administrativas de caracter particular vigencia 2020, se entregará en el mes de diciembre de 2021.</t>
  </si>
  <si>
    <t xml:space="preserve">1.- El día 17 de diciembre de 2021, se presentó a la Dirección Ejecutiva, a la Oficina Asesora Jurídica y a la Subdireción de Regulación, el informe definitivo de auditoría al proceso de emisión de las actuaciones administrativas de carácter particular vigencia 2020.
2.- Se entregó el informe definitivo de la evaluación al proceso de servicio integral al usuario tercer trimestre de 2021 a la Dirección Ejecutiva, Subdirección Administrativa y Financiera, Subdirección de Regulación y a la Oficina Asesora de Planeación el día 21 de diciembre de 2021.
ACTIVIDAD CUMPLIDA </t>
  </si>
  <si>
    <t>SAF</t>
  </si>
  <si>
    <t>SUBDIRECCIÓN  ADMINISTRATIVA</t>
  </si>
  <si>
    <t xml:space="preserve">Y </t>
  </si>
  <si>
    <t>FINANCIERA</t>
  </si>
  <si>
    <t>SAF48</t>
  </si>
  <si>
    <t>Direccionamiento estratégico y planeación</t>
  </si>
  <si>
    <t>Política de Gestión Presupuestal y Eficiencia del Gasto Público.</t>
  </si>
  <si>
    <t>Fortalecer la planeación, ejecución y administración de los recursos de la entidad bajo el principio de transparencia implementando mecanismos de control que garanticen el crecimiento, la sostenibilidad, la eficiencia y la optimización de los recursos de la entidad.</t>
  </si>
  <si>
    <t xml:space="preserve">
Porcentaje de ejecución presupuestal = (Presupuesto ejecutado/Presupuesto programado)*100</t>
  </si>
  <si>
    <t>SAF/OAP</t>
  </si>
  <si>
    <t>Realizar seguimiento mensual a la ejecución presupuestal 
12 reportes de avance de ejecución de presupuesto de Funcionamiento (SAF) y Presupuesto de Inversión (OAP)  12/12= 100 %)</t>
  </si>
  <si>
    <t>Porcentaje de cumplimiento de obligaciones sobre presupuesto (Meta 95%)</t>
  </si>
  <si>
    <t>Recursos Financieros</t>
  </si>
  <si>
    <t>Presupuesto total de la entidad</t>
  </si>
  <si>
    <t>La entidad para la vigencia 2021 cuenta para una apropiación total de $24.498,6 millones de los cuales el presupuesto de funcionamiento presenta una apropiación de $14.498 millones y el rubro de inversión cuenta con un presupuesto de $10.000millones. Con corte enero de 2021 la entidad muestra una ejecución de $728.6 millones, correspondientes al 3%. https://www.cra.gov.co/seccion/nuestra-entidad/presupuesto/ejecucion-presupuestal.html</t>
  </si>
  <si>
    <t>La entidad para la vigencia 2021 cuenta para una apropiación total de $24.498,6 millones de los cuales el presupuesto de funcionamiento presenta una apropiación de $14.6'7,6 millones y el rubro de inversión cuenta con un presupuesto de $10.000.0 millones. Con corte FEBRERO de 2021 la entidad muestra una ejecución de 1.960.3 millones, correspondientes al 8%. https://www.cra.gov.co/seccion/nuestra-entidad/presupuesto/ejecucion-presupuestal.html</t>
  </si>
  <si>
    <t>La entidad para la vigencia 2021 cuenta para una apropiación total de $24.498,6 millones de los cuales el presupuesto de funcionamiento presenta una apropiación de $14.6'7,6 millones y el rubro de inversión cuenta con un presupuesto de $10.000.0 millones. Con corte marzo de 2021 la entidad muestra una ejecución de $5.852.0 millones, correspondientes al 24%. https://www.cra.gov.co/seccion/nuestra-entidad/presupuesto/ejecucion-presupuestal.html</t>
  </si>
  <si>
    <t xml:space="preserve">La entidad para la vigencia 2021 cuenta para una apropiación total de $24.498,6 millones de los cuales el presupuesto de funcionamiento presenta una apropiación de $14.6'7,6 millones y el rubro de inversión cuenta con un presupuesto de $10.000.0 millones. Con corte abril de 2021 la entidad muestra una ejecución de $7.292.2 millones, correspondientes al 30%. </t>
  </si>
  <si>
    <t>La entidad para la vigencia 2021 cuenta para una apropiación total de $24.498,6 millones de los cuales el presupuesto de funcionamiento presenta una apropiación de $14.6'7,6 millones y el rubro de inversión cuenta con un presupuesto de $10.000.0 millones. Con corte a 31 de mayo de 2021 la entidad muestra una ejecución de $8.734.2 millones, correspondientes al 35.6%. https://www.cra.gov.co/seccion/ejecucion-presupuestal-2021.html</t>
  </si>
  <si>
    <t xml:space="preserve">La entidad para la vigencia 2021 cuenta con una apropiación total de $24.498,6 millones, de los cuales el presupuesto de funcionamiento presenta una apropiación de $14.498,6 y el rubro de Inversión de $10.000,0. Con corte del mes de junio 2021 la entidad muestra una ejecución de $10.732,3 millones, correspondientes a 43.80%. https://cra.gov.co/seccion/ejecucion-presupuestal-2021.html </t>
  </si>
  <si>
    <t>La entidad para la vigencia 2021 cuenta con una apropiación total de $24.498,6 millones, de los cuales el presupuesto de funcionamiento presenta una apropiación de $14.498,6 y el rubro de Inversión de $10.000,0. Con corte del mes de julio 2021 la entidad muestra una ejecución de $11.866,5 millones, correspondientes a 48.43%. https://cra.gov.co/seccion/ejecucion-presupuestal-2021.html</t>
  </si>
  <si>
    <t>La entidad para la vigencia 2021 cuenta con una apropiación total de $24.498,6 millones, de los cuales el presupuesto de funcionamiento presenta una apropiación de $14.498,6 y el rubro de Inversión de $10.000,0. Con corte del mes de agosto 2021 la entidad muestra una ejecución de $13.337,1 millones, correspondientes a 54.44%. https://cra.gov.co/seccion/ejecucion-presupuestal-2021.html</t>
  </si>
  <si>
    <t>La entidad para la vigencia 2021 cuenta con una apropiación total de $24.498,6 millones, de los cuales el presupuesto de funcionamiento presenta una apropiación de $14.498,6 y el rubro de Inversión de $10.000,0. Con corte del mes de septiembre 2021 la entidad muestra una ejecución de $15.495,4 millones, correspondientes a 61.20%. https://cra.gov.co/seccion/ejecucion-presupuestal-2021.html</t>
  </si>
  <si>
    <t>La entidad para la vigencia 2021 cuenta con una apropiación total de $24.498,6 millones, de los cuales el presupuesto de funcionamiento presenta una apropiación de $14.498,6 y el rubro de Inversión de $10.000,0. Con corte del mes de octubre 2021 la entidad muestra una ejecución de $16.565,3 millones, correspondientes a 67.62% https://www.cra.gov.co/seccion/ejecucion-presupuestal-2021.html</t>
  </si>
  <si>
    <t>La entidad para la vigencia 2021 cuenta con una apropiación total de $24.498,6 millones, de los cuales el presupuesto de funcionamiento presenta una apropiación de $14.498,6 y el rubro de Inversión de $10.000,0. Con corte del mes de noviembre 2021 la entidad muestra una ejecución de $19.399,0 millones, correspondientes a 79.18% 
https://www.cra.gov.co/seccion/ejecucion-presupuestal-2021.html</t>
  </si>
  <si>
    <t>SAF49</t>
  </si>
  <si>
    <t>Talento humano</t>
  </si>
  <si>
    <t xml:space="preserve">Política de Gestión Estratégica del Talento Humano.
</t>
  </si>
  <si>
    <t>Plan de Trabajo Anual en Seguridad y Salud en el Trabajo</t>
  </si>
  <si>
    <t xml:space="preserve">Optimizar las capacidades de los funcionarios de la UAE CRA orientada a lograr la excelencia a nivel misional y en los procesos de apoyo (plan de capacitación, plan de talento humano, clima organizacional, concurso de méritos, plan de bienestar, teletrabajo, entre otros). </t>
  </si>
  <si>
    <t>Porcentaje de actividades cumplidas de los diferentes planes y programas relacionados con la optimización de capacidades de los funcionarios =(Actividades ejecutadas / Actividades programadas)*100</t>
  </si>
  <si>
    <t>Realizar evaluación al Sistema de Gestión de Seguridad y Salud en el Trabajo - SST de acuerdo a la Resolución 312 de 2019</t>
  </si>
  <si>
    <t>ENERO
FEBRERO</t>
  </si>
  <si>
    <t>Informe de Evaluación</t>
  </si>
  <si>
    <t>Fortalecimiento Institucional</t>
  </si>
  <si>
    <t>Se realiza evaluación al SST a través de la herramienta suministrada por la ARL COLMENA.</t>
  </si>
  <si>
    <t>SAF50</t>
  </si>
  <si>
    <t>Elaborar Plan de Seguridad y Salud en el Trabajo y aprobación por parte del Comité Institucional de Gestión y Desempeño.</t>
  </si>
  <si>
    <t>ENERO A
MARZO</t>
  </si>
  <si>
    <t>Plan de Seguridad y Salud en el Trabajo  aprobado CIGD</t>
  </si>
  <si>
    <t>Se elaboro el plan de trabajo en SST para el 2021. Se envió al área de planeación para presentar en el CIGD a realizarse en el mes de febrero</t>
  </si>
  <si>
    <t>El Plan de trabajo SST fue aprobado por el CIGD N°2 del mes febrero.</t>
  </si>
  <si>
    <t>SAF51</t>
  </si>
  <si>
    <t>Ejecutar el Plan de Seguridad y Salud en el Trabajo - SST 
(Plan de mejoramiento) (15/15)</t>
  </si>
  <si>
    <t>Ejecución del plan de mejoramiento del SST</t>
  </si>
  <si>
    <t>Durante el mes de enero se realizó reunión con la ARL con el fin de programar actividades y capacitaciones a realizarse en el transcurso de la vigencia, las mismas inician a partir del mes de febrero.</t>
  </si>
  <si>
    <t>Durante el mes de febrero se realizaron charlas en SST en:
*Manejo de emociones durante la emergencia sanitaria
*Sensibilización auto reporte de trabajo en casa</t>
  </si>
  <si>
    <t>Durante el mes de marzo se realizaron las siguientes actividades en  SST:
*Capacitación comité de convivencia
*Socialización de actividades en SVE - Riesgo Biomecánico
*Capacitación en atención de emergencias en el hogar
*Escuelas terapéuticas tren inferior
*Elección y conformación del COPASST
*Capacitación COPASST</t>
  </si>
  <si>
    <t xml:space="preserve">Durante el mes de abril se desarrollaron las siguientes actividades:
*Capacitación en Uso adecuado de productos químicos en el hogar
*Capacitación en resiliencia en época de pandemia
*Capacitación Inspecciones de seguridad para el COPASST
*Factores de riesgo por Covid-19 en el hogar - Importancia del uso de la aplicación CoronAPP
*Capacitación en factores de riesgo individuales y comorbilidades
</t>
  </si>
  <si>
    <t>Durante el mes de mayo se desarrollaron las siguientes actividades:
capacitación brigada de emergencia
Inducción
Escuelas terapéuticas - tren inferior
Capacitación medidas preventivas COVID-19 en convivencia con mayores de 60 años
Capacitación en autocuidado y medidas preventivas de bioseguridad COVID-19
Capacitación trámite de incapacidades COVID 19</t>
  </si>
  <si>
    <t>Durante el mes de junio se desarrollaron las siguientes actividades:
Capacitación virtual operarias de aseo y cafetería
Socialización protocolos de bioseguridad
Charlas en prevención tabaco y drogas
Capacitación red contraincendios
Socialización protocolos operarias aseo y cafetería
Capacitación gestión al cambio enfocado en el retorno progresivo</t>
  </si>
  <si>
    <t>Durante el mes de julio se desarrollaron las siguientes actividades:
Capacitación en primero auxilios
Escuelas terapéuticas tren inferior
Capacitación al COPASST</t>
  </si>
  <si>
    <t>Durante el mes de agosto se desarrollaron las siguientes actividades:
Capacitación al COPASST en investigación de accidentes de trabajo</t>
  </si>
  <si>
    <t>Durante el mes de septiembre se realizaron las siguientes actividades:
* Socialización protocolos de Bioseguridad
*Taller sobre higiene postural y manejo de cargas
*Taller en desordenes mucolo esqueleticos e inspección de puestos de trabajo</t>
  </si>
  <si>
    <t>Durante el mes de octubre se ejecutaron las siguientes actividades:
Capacitación seguridad vial
Divulgación Simulacro y Plan de atención, preparación y respuesta ante emergencias
Divulgación Pautas del Simulacro de Autoprotección en casa
Simulacro de evacuación</t>
  </si>
  <si>
    <t>Durante el mes de noviembre se desarrollaron las siguientes actividades:
*Taller manejo de estres
*Socialización manejo defensivo para conductores
*Capacitación al Comite de convivencia
*Reinducción en el SG-SST
*Rendición de cuentas del SG-SST
*Taller estilos de vida saludable
*Semana de la Salud</t>
  </si>
  <si>
    <t>Durante el mes de diciembre se desarrollaron las siguientes actividades:
*Capacitación al comite de convivencia laboral
*Auditoria SST</t>
  </si>
  <si>
    <t>SAF52</t>
  </si>
  <si>
    <t>Presentar informe trimestral de ejecución en CIGD</t>
  </si>
  <si>
    <t>ABRIL
JULIO
OCTUBRE
ENERO 22</t>
  </si>
  <si>
    <t>Informes presentados CIGD</t>
  </si>
  <si>
    <t>ABRIL
 JULIO,
OCTUBRE
ENE 22</t>
  </si>
  <si>
    <t>Actividad no iniciada</t>
  </si>
  <si>
    <t>Esta actividad no presento avances en febrero 2021</t>
  </si>
  <si>
    <t>Esta actividad no presento avances en marzo 2021</t>
  </si>
  <si>
    <t>El 29 de abril fue presentado al CIGD, la ejecución trimestral del plan SST 2021.</t>
  </si>
  <si>
    <t>Esta actividad no tuvo avance en este mes de junio de 2021</t>
  </si>
  <si>
    <t>El 30 de julio fue presentado al CIGD, la ejecución trimestral del plan SST 2021.</t>
  </si>
  <si>
    <t>No presenta avance para este mes.</t>
  </si>
  <si>
    <t>No presenta avance durante el mes</t>
  </si>
  <si>
    <t>Se presentó informe trimestral de ejecución del plan SST ante el CIGD No 8 del 29 de octubre de 2021.</t>
  </si>
  <si>
    <t>No presenta avance durante el mes de noviembre</t>
  </si>
  <si>
    <t>SAF53</t>
  </si>
  <si>
    <t>Plan de Previsión de Recursos Humanos</t>
  </si>
  <si>
    <t>Plan de Previsión del Recurso Humano</t>
  </si>
  <si>
    <t>Elaborar plan de previsión de recursos humanos y aprobación por parte del Comité Institucional de Gestión y Desempeño</t>
  </si>
  <si>
    <t>Documento plan de previsión de recursos humanos aprobado por el CIGD</t>
  </si>
  <si>
    <t>En el mes de enero se realiza la proyección del documento  plan de previsión de recursos humanos,  y durante el mes de febrero se llevara a CIGD</t>
  </si>
  <si>
    <t>En Comité Institucional de Gestión y Desempeño No 02 del 26 de febrero de 202 se aprobó el plan de previsión de recursos humanos. Se adjunta a la carpeta de soportes el plan aprobado.</t>
  </si>
  <si>
    <t>SAF54</t>
  </si>
  <si>
    <t>Plan Anual de Vacantes</t>
  </si>
  <si>
    <t>Elaborar plan anual de vacantes y aprobación por parte del Comité Institucional de Gestión y Desempeño</t>
  </si>
  <si>
    <t>Documento plan anual de vacantes aprobado por el CIGD</t>
  </si>
  <si>
    <t>En el mes de enero se realiza la proyección del documento plan anual de vacantes aprobado, y durante el mes de febrero se llevara a CIGD.</t>
  </si>
  <si>
    <t>En Comité Institucional de Gestión y Desempeño No 02 del 26 de febrero de 202 se aprobó el plan anual de vacantes. Se adjunta a la carpeta de soportes el plan aprobado.</t>
  </si>
  <si>
    <t>SAF55</t>
  </si>
  <si>
    <t>Plan Estratégico de Talento Humano</t>
  </si>
  <si>
    <t>Elaborar Plan Estratégico de Talento Humano y aprobación por parte del Comité Institucional de Gestión y Desempeño</t>
  </si>
  <si>
    <t>Documento plan estratégico de talento humano aprobado por el CIGD</t>
  </si>
  <si>
    <t>En el mes de enero se realiza la proyección del documento plan estratégico de talento humano, y durante el mes de febrero se llevara a CIGD.</t>
  </si>
  <si>
    <t>En Comité Institucional de Gestión y Desempeño No 02 del 26 de febrero de 202 se aprobó el plan estratégico de talento humano. Se adjunta a la carpeta de soportes el plan aprobado.</t>
  </si>
  <si>
    <t>SAF56</t>
  </si>
  <si>
    <t>Plan Institucional de Capacitación</t>
  </si>
  <si>
    <t>Elaborar el Plan Institucional de Capacitación y aprobación por parte del Comité Institucional de Gestión y Desempeño</t>
  </si>
  <si>
    <t>Documento plan institucional de capacitaciones aprobado por el CIGD</t>
  </si>
  <si>
    <t xml:space="preserve">A través de correo electrónico se solicita a las áreas el envío de las necesidades de capacitación para la presente vigencia, se realiza la consolidación de los temas, las cuales se encuentran en revisión y aprobación por parte de la Subdirectora administrativa. </t>
  </si>
  <si>
    <t>En Comité Institucional de Gestión y Desempeño No 02 del 26 de febrero de 202 se aprobó el Plan Institucional de Capacitación. Se adjunta a la carpeta de soportes el plan aprobado.</t>
  </si>
  <si>
    <t>SAF57</t>
  </si>
  <si>
    <t>Ejecutar Plan Institucional de Capacitación (20/20)</t>
  </si>
  <si>
    <t>ABRIL A
DICIEMBRE</t>
  </si>
  <si>
    <t>Ejecución del plan de capacitación</t>
  </si>
  <si>
    <t>Una vez se apruebe el Plan de Capacitación por parte del CGD se iniciara su ejecución</t>
  </si>
  <si>
    <t>Durante el mes de marzo se elaboraron estudios previos para la contratación de una institución educativa para la ejecución del plan de capacitación, los mismos fueron remitidos al área de contratos para continuar con el proceso el 15 d marzo de 2021. (se adjunta evidencia)</t>
  </si>
  <si>
    <t>Durante el mes de abril se elaboraron estudios previos, los mismos fueron aprobados por el comité de contratación No 14  del 20 de abril de 2021, con el fin de suscribir contrato interadministrativo con la Universidad Distrital para la ejecución del PIC 2021. A la fecha en contrato se encuentra en revisión y tramite de firmas.</t>
  </si>
  <si>
    <t>Durante el mes de mayo se firmó contrato interadministrativo para la ejecución del plan de capacitación se elaboró plan de trabajo el cual dará inicio a partir del 15 de junio del presente.</t>
  </si>
  <si>
    <t>Durante el mes de junio se dio inicio a las capacitaciones de:
Seminario de redacción y ortografía
Curso de las NIIF
Sistema de Gestión documentos electrónicos</t>
  </si>
  <si>
    <t>Durante el mes de julio se dio inicio a las capacitaciones de:
Curso en Sistemas Integrados de gestión
Curso Normas Internacionales de Auditoria
Seminario en cultura del servicio al ciudadano</t>
  </si>
  <si>
    <t>Durante el mes de julio se dio inicio a las capacitaciones de:
Seminario en regulación economica
Taller en Big data y politicas publicas
Curso en manejo de herramientas tecnologicas para realizar presentaciones de impacto
Curso en contratación estatal</t>
  </si>
  <si>
    <t>Durante el mes de septiembre se dio inicio a las siguientes capacitaciones:
*Taller en marketing digital
*Seminario en power BI
*Seminario en gestión presupuestal
*Seminaro en competencia y habilidades para la atención al ciudadano.
*Seminario en formación de editores web.</t>
  </si>
  <si>
    <t xml:space="preserve">Durante el mes de octubre se ejecutaron las siguientes capacitaciones:
*Actalización cobro coactivo
</t>
  </si>
  <si>
    <t>Durante el mes de noviembre se desarrollaron las siguientes capacitaciones:
*Actualización en jurisdicción coactiva
*Charla sobre la Importancia sobre la Rendición de cuentas en entidades públicas
*Taller en nuevas tendencias para el trabajo colaborativo
*Habilidades y competencias personales y profesionales
*Seminario en regulación economica</t>
  </si>
  <si>
    <t>Se ejecuto el PIC  a 30 de noviembre, por lo tanto durante el mes de diciembre no presenta avance.</t>
  </si>
  <si>
    <t>SAF58</t>
  </si>
  <si>
    <t>Informe trimestral en CIGD</t>
  </si>
  <si>
    <t>El 29 de abril fue presentado al CIGD, la ejecución trimestral del PIC 2021.</t>
  </si>
  <si>
    <t>El 30 de julio fue presentado al CIGD, la ejecución trimestral del PIC 2021.</t>
  </si>
  <si>
    <t>Esta actividad no presento avance durante este mes.</t>
  </si>
  <si>
    <t>Se presentó informe trimestral de ejecución del PIC ante el CIGD No 8 del 29 de octubre de 2021.</t>
  </si>
  <si>
    <t>ESTA actividad no presento avances en noviembre de 2021</t>
  </si>
  <si>
    <t>SAF59</t>
  </si>
  <si>
    <t>Plan de Incentivos Institucionales</t>
  </si>
  <si>
    <t>Plan de Incentivos Institucionales (Bienestar)</t>
  </si>
  <si>
    <t>Elaborar el Plan de Incentivos Institucionales y aprobación por parte del Comité Institucional de Gestión y Desempeño</t>
  </si>
  <si>
    <t>Documento Plan de Incentivos Institucionales aprobado por el CIGD</t>
  </si>
  <si>
    <t>En el mes de enero se realiza la proyección del documento Plan de Incentivos Institucionales, y durante el mes de febrero se llevara a CIGD.</t>
  </si>
  <si>
    <t>En Comité Institucional de Gestión y Desempeño No 02 del 26 de febrero de 202 se aprobó el Plan de Incentivos Institucionales . Se adjunta a la carpeta de soportes el plan aprobado.</t>
  </si>
  <si>
    <t>ACtividad finalizada</t>
  </si>
  <si>
    <t>SAF60</t>
  </si>
  <si>
    <t>Ejecutar el Plan de Incentivos Institucionales</t>
  </si>
  <si>
    <t>Ejecución del plan de incentivos (Bienestar)</t>
  </si>
  <si>
    <t>El 25 de marzo se suscribe contrato 084-2021 con  la caja de compensación familiar compensar para prestar  los  servicios  necesarios  para  el  desarrollo  de las   actividades   previstas   en   el plan de  bienestar e incentivos para la comisión de regulación de agua potable y  saneamiento  básico - cra, aprobado  por  la  entidad  para la vigencia 2021. (se adjunta evidencia)</t>
  </si>
  <si>
    <t>Durante el mes de abril se desarrollaron las siguientes actividades:
*Celebración de cumpleaños (entrega de detalle de reconocimiento)
*Dia de la secretaria
*Dia de los niños</t>
  </si>
  <si>
    <t xml:space="preserve">Durante el mes de mayo se desarrollaron las siguientes actividades:
Clase de pausas activas
Actividad día del trabajo
Actividad día de la madre
Clase de acondicionamiento físico
Entrega detalles de cumpleaños
</t>
  </si>
  <si>
    <t>Durante el mes de junio  se desarrollaron las siguientes actividades:
Clase de pausas activas
Taller prepensionados
Actividad día del padre
Reconocimiento del Servidor público
Actividad día de la familia</t>
  </si>
  <si>
    <t>Durante el mes de julio  se desarrollaron las siguientes actividades:
Clase de pausas activas
Actividad celebración de cumpleaños 
Actividad despedida funcionaria pensionada</t>
  </si>
  <si>
    <t>Durante el mes de agosto se desarrollaron las siguientes actividades:
Talleres de clima laboral
Pausas activas
Entrega de incentivos mejores funcionarios 
Curso de inducción.</t>
  </si>
  <si>
    <t>Durante el mes de septiembre se desarrollaron las siguientes actividades:
*Pausas activas
*Talleres de clima laboral
*Actividad de integración amor y amistad</t>
  </si>
  <si>
    <t xml:space="preserve">Durante el mes de octubre se desarrolaron las siguientes actividades:
Actividad dia de los abuelos
Pausas activas
</t>
  </si>
  <si>
    <t>Durante el mes de noviembre se desarrollaron las siguientes actividades: 
*Taller prepensionados
*Celebración de cumpleaños (entrega de incentivos)
*Acompamientos individuales en habilidades generenciales (Clima laboral)
*Acompañamientos grupales en trabajo en equipos (clima laboral)</t>
  </si>
  <si>
    <t>Durante el mes diciembre se desarrollaron las siguientes actividades:
*Actividad cierre de gestión 2021
*Reconocimientos y entrega de quinquenios
*Celebración de la novena de navidad.
*Navidad infantil
*Celebración de cumpleaños-entrega de reconocimiento</t>
  </si>
  <si>
    <t>SAF61</t>
  </si>
  <si>
    <t xml:space="preserve">Actividad no iniciada  </t>
  </si>
  <si>
    <t>El 29 de abril fue presentado al CIGD, la ejecución trimestral del plan de bienestar e incentivos 2021.</t>
  </si>
  <si>
    <t>Esta actividad no tuvo avance en el mes de junio</t>
  </si>
  <si>
    <t>El 30 de julio fue presentado al CIGD, la ejecución trimestral del plan de bienestar e incentivos 2021.</t>
  </si>
  <si>
    <t>Esta actividad no tuvo avance durante este mes.</t>
  </si>
  <si>
    <t>Se presentó informe trimestral de ejecución del plan de bienestar ante el CIGD No 8 del 29 de octubre de 2021.</t>
  </si>
  <si>
    <t>estA actividad no presento avances en noviembre de 2021</t>
  </si>
  <si>
    <t>SAF62</t>
  </si>
  <si>
    <t>Gestión con valores para resultados</t>
  </si>
  <si>
    <t xml:space="preserve">Política de Planeación Institucional.
</t>
  </si>
  <si>
    <t>Plan de Gestión Ambiental</t>
  </si>
  <si>
    <t>Elaborar Plan de Gestión Ambiental y aprobación por parte del Comité Institucional de Gestión y Desempeño</t>
  </si>
  <si>
    <t>Documento Plan de Gestión Ambiental aprobado por el CIGD</t>
  </si>
  <si>
    <t>En el mes de enero se revisó el documento plan de manejo de residuos y Aparatos eléctricos y electrónicos RAEE para su actualización. (se adjunta soporte)</t>
  </si>
  <si>
    <t>Esta actividad no presento avances en abril 2021</t>
  </si>
  <si>
    <t>El 30 de julio se presentó y aprobó el plan por parte del CIGD No 5.</t>
  </si>
  <si>
    <t>SAF63</t>
  </si>
  <si>
    <t>Plan de Manejo de los residuos de aparatos eléctricos y electrónicos</t>
  </si>
  <si>
    <t>Plan de Manejo de Residuos de Aparatos eléctricos y electrónicos RAEE</t>
  </si>
  <si>
    <t>Elaborar Plan de Manejo de Residuos de Aparatos eléctricos y electrónicos RAEE y aprobación por parte del Comité Institucional de Gestión y Desempeño</t>
  </si>
  <si>
    <t>Documento Plan de Manejo de Residuos de Aparatos eléctricos y electrónicos RAEE aprobado por el CIGD</t>
  </si>
  <si>
    <t>SAF64</t>
  </si>
  <si>
    <t>Plan estrategico de seguridad vial.</t>
  </si>
  <si>
    <t>Plan estratégico de Seguridad Vial</t>
  </si>
  <si>
    <t>Elaborar Plan estratégico de Seguridad Vial y aprobación por parte del Comité Institucional de Gestión y Desempeño</t>
  </si>
  <si>
    <t>Documento Plan estratégico de Seguridad Vial aprobado por el CIGD</t>
  </si>
  <si>
    <t>En el mes de enero se revisó el documento Plan estratégico de Seguridad Vial para su actualización. (se adjunta soporte)</t>
  </si>
  <si>
    <t>SAF65</t>
  </si>
  <si>
    <t>Política de Servicio al ciudadano</t>
  </si>
  <si>
    <t>Plan Anticorrupción y de Atención al Ciudadano</t>
  </si>
  <si>
    <t>Actividades Componente  Servicio al Ciudadano. Actividades Programas Ejecutadas</t>
  </si>
  <si>
    <t>Realizar 2 sensibilizaciones y/o capacitaciones para que los servidores desarrollen y/o fortalezcan sus competencias y habilidades en materia de servicio al ciudadano. (2/2)</t>
  </si>
  <si>
    <t>MAYO A
NOVIEMBRE</t>
  </si>
  <si>
    <t>Jornadas de sensibilización y/o capacitación en servicio al ciudadano realizadas</t>
  </si>
  <si>
    <r>
      <rPr>
        <sz val="11"/>
        <color rgb="FFFF0000"/>
        <rFont val="Arial"/>
        <family val="2"/>
      </rPr>
      <t>MAYO A</t>
    </r>
    <r>
      <rPr>
        <sz val="11"/>
        <rFont val="Arial"/>
        <family val="2"/>
      </rPr>
      <t xml:space="preserve">
NOVIEMBRE</t>
    </r>
  </si>
  <si>
    <t xml:space="preserve">En el mes de enero se identificaron las necesidades de capacitación para las jornadas de sensibilización y/o capacitación de servicio al ciudadano, las cuales fueron reportadas a  la oficina de talento humano en el marco de la construcción del  plan institucional de capacitación 2021. De igual manera se remitió requerimiento de acceso al programa de capacitaciones del DAFP mediante radicado 20212060023362 el cual se encuentra en proceso de respuesta.  </t>
  </si>
  <si>
    <t xml:space="preserve">Desde el proceso de servicio al ciudadano en el mes de febrero se gestionaron dos sesiones de capacitación: 1. Martes 9 de febrero sesión de capacitación con el DNP Componente lenguaje claro laboratorios de simplicidad  2. Jueves 18 de febrero sesión de capacitación accesibilidad Min tic. </t>
  </si>
  <si>
    <t xml:space="preserve">Durante el mes de abril se elaboraron estudios previos para la ejecución del PIC 2021. Una vez se suscriba el contrato se dará inicio al cronograma con las capacitaciones aprobadas, en las cuales están incluidas las jornadas de sensibilización y/o capacitación en servicio al ciudadano las cuales se realizarán en los meses de  mayo y julio. Cabe aclarar que si bien la actividad fue programada para dar inicio en el mes de abril, en el mes de febrero desde el proceso de servicio al ciudadano se realizaron dos capacitaciones 1 con Min tic y otra con DNP. </t>
  </si>
  <si>
    <t>El 10 de mayo se suscribió contrato interadministrativo 97 de 2021 con la Universidad Distrital Francisco José de Caldas, objeto: PRESTAR LOS SERVICIOS NECESARIOS PARA EL DESARROLLO DE LAS ACTIVIDADES PREVISTAS EN EL PLAN  INSTITUCIONAL DE CAPACITACIÓN PARA LA COMISIÓN DE REGULACIÓN DE AGUA POTABLE Y SANEAMIENTO BÁSICO -CRA, APROBADO POR LA ENTIDAD PARA LA VIGENCIA 2021. según el plan de trabajo establecido, el 28 de junio se realizará la capacitación sobre Competencias y habilidades para la atención al usuario y al ciudadano.</t>
  </si>
  <si>
    <t>Junio: Se aplazó por motivos de selección de profesional la capacitación sobre Competencias y habilidades. El 21 de julio iniciará la capacitación cultura del servicio.</t>
  </si>
  <si>
    <t>En desarrollo del Plan de capacitación vigencia 2021, el 27 de julio dio inicio el Seminario en Cultura de servicio al ciudadano el cual se realizará hasta el 28 de septiembre de 2021, los martes en un horario de 7:00 a 9:00 am, modalidad virtual con la Universidad Distrital.</t>
  </si>
  <si>
    <t>En desarrollo del Plan de capacitación vigencia 2021, el 27 de julio dio inicio el Seminario en Cultura de servicio al ciudadano el cual se realizará hasta el 28 de septiembre de 2021, los martes en un horario de 7:00 a 9:00 am, modalidad virtual con la Universidad Distrital, con corte al mes de agosto se han realizado 6 sesiones.</t>
  </si>
  <si>
    <t>1. Los días 7, 14, 21 y 28 de septiembre se llevaron a cabo las  sesiones del seminario de cultura de servicio al ciudadano dictado por la Universidad Distrital. 2. El jueves 30 de septiembre se llevó a cabo la primera sesión del seminario en competencias y habilidades para la atención al usuario y al ciudadano dictado por la Universidad Distrital. 3. El jueves 30 de septiembre se realizó la capacitación de protocolo de servicio al ciudadano con presencia del DAFP donde se trataron generalidades de la política de servicio al ciudadano.</t>
  </si>
  <si>
    <t>En desarrollo del Plan de capacitación vigencia 2021 los días 5, 7, 12, 14, 19, 21, 26 y 28  de octubre se llevaron a cabo las sesiones del seminario en competencias y habilidades para la atención al usuario y al ciudadano dictado por la Universidad Distrital.</t>
  </si>
  <si>
    <t>En desarrollo del Plan de capacitación vigencia 2021, el martes 2 de noviembre se llevó a cabo la última sesión del seminario en competencias y habilidades para la atención al usuario y al ciudadano dictado por la Universidad Distrital.</t>
  </si>
  <si>
    <t>SAF66</t>
  </si>
  <si>
    <t>Presentar ante el CIGD informes trimestrales sobre los resultados obtenidos de las encuestas de percepción ciudadana relacionados con la calidad de la atención en los diferentes canales.</t>
  </si>
  <si>
    <t>JULIO, OCTUBRE, ENERO 2022</t>
  </si>
  <si>
    <t xml:space="preserve"> Informe TRIMESTRAL presentado en CIGD con los resultados de las encuestas de satisfacción</t>
  </si>
  <si>
    <t>En el mes de enero se inició revisión transversal con comunicaciones y planeación para actualizar la versión de la encuesta de satisfacción y validar la opción de unificación de las encuestas que se están manejando desde la CRA, a la fecha se han realizado dos reuniones. El viernes 29 de enero se remitió a los integrantes de la mesa de trabajo borrador de la propuesta para su comentarios.</t>
  </si>
  <si>
    <t>El 24 de febrero se remitió versión definitiva del formato en Excel y enlace forms ajustado para ser cargado en el SIGC.</t>
  </si>
  <si>
    <t>El 30 de marzo se solicitó a Calidad respuesta de la versión definitiva de la encuesta y su cargue en el SIGC. (Se adjunta soporte)</t>
  </si>
  <si>
    <t>El 28 de abril fue aprobada la versión final de la encuesta de satisfacción de usuarios por parte de la Subdirectora Administrativa. Adicionalmente, el CIGD No 03 aprobó la solicitud de modificación de la actividad y fecha de cumplimiento, teniendo en cuenta lo sugerido por la Oficina de Control Interno en CIGD No 02.</t>
  </si>
  <si>
    <t>Se está recolectando la información para realizar el informe con corte a 31 de Julio. El proceso de servicio al ciudadano en el mes de mayo elaboró procedimiento medición satisfacción cliente externo, este fue remitido para revisión y aprobación final a la Oficina Asesora de Planeación el viernes 28 de mayo. de igual manera en este mes se requirió a Comunicaciones publicación en la página web de la entidad del banner de acceso a la encuesta.</t>
  </si>
  <si>
    <t>Se está recolectando la información para realizar el informe con corte a 31 de Julio.</t>
  </si>
  <si>
    <t>Se elaboró informe con corte trimestral abril a junio de 2021, este será presentado en el CIGD en el mes de agosto.</t>
  </si>
  <si>
    <t>El informe correspondiente al primer semestre de la vigencia 2021 se presentó ante el CIGD el martes 31 de agosto.</t>
  </si>
  <si>
    <t>Septiembre: El lunes 13 y el miércoles 15 de septiembre se realizó la socialización de los resultados del informe del primer semestre de la encuesta de satisfacción de usuarios con la Subdirección de Regulación y la Oficina Asesora Jurídica, desde las áreas se registró el compromiso de formular plan de mejoramiento de acuerdo a las consideraciones internas realizadas por los equipos.</t>
  </si>
  <si>
    <t>1. El jueves 21 de octubre se formalizó ante la Oficina Asesora de Planeación los planes de mejoramiento formulados por la Oficina Asesora Jurídica y la Subdirección de Regulación como resultado de la jornada de socialización del informe de la encuesta de satisfacción de usuarios del primer semestre. 2. Se elaboró informe de encuesta de satisfacción con corte trimestral julio a septiembre, este se presentó  a la Subdirectora SAF el miércoles 20 de octubre y socializado en el CIGD No 8 de viernes 29 de octubre.</t>
  </si>
  <si>
    <t>Se está recopilando la información para la elaboración del informe.</t>
  </si>
  <si>
    <t>Se elaboró informe último trimestre vigencia 2021, será presentado en el CIGD que se lleve a cabo en el mes de enero de 2022.</t>
  </si>
  <si>
    <t>SAF67</t>
  </si>
  <si>
    <t>Plan Anual de Adquisiciones</t>
  </si>
  <si>
    <t>Plan Anual de Adquisiciones 2021</t>
  </si>
  <si>
    <t>Plan Anual de Adquisiciones 2021 aprobado en Comité de Expertos</t>
  </si>
  <si>
    <t>ENERO</t>
  </si>
  <si>
    <t>PAA cargado en Secop II</t>
  </si>
  <si>
    <t>El 07 de enero de 2021 se realizó el cargue en la plataforma SECOP II del Plan Anual de Adquisiciones aprobado en comité de expertos ordinario No 1 del 07 de enero de 2021</t>
  </si>
  <si>
    <t>SAF68</t>
  </si>
  <si>
    <t>Publicación y actualización permanentemente en  SECOP II (Reporte  mensual)</t>
  </si>
  <si>
    <t xml:space="preserve">Reportes de publicación en SECOP II </t>
  </si>
  <si>
    <t>Se realizó 1 actualización en SECOP II al Plan Anual de Adquisiciones publicado, incluyendo 10 necesidades nuevas y modificando 1 ya existente aprobadas en Comité de Expertos  Ordinario No 4 del 28 de enero de 2021.</t>
  </si>
  <si>
    <t>En el mes de febrero no se aprobaron actualizaciones para cargar al SECOP II</t>
  </si>
  <si>
    <t>Se realizó 1 actualización en SECOP II al Plan Anual de Adquisiciones publicado, incluyendo 51 necesidades nuevas aprobadas en Comité de Expertos Ordinario No 11 del 12 de marzo de 2021. (Se adjunta soporte)</t>
  </si>
  <si>
    <t>Se realizaron 2 actualizaciones en SECOP II al Plan Anual de Adquisiciones publicado, incluyendo 2 necesidades nuevas y modificando 2 ya existente. Estas actualizaciones fueron aprobadas en Comité de Expertos Ordinario No 19 y 20 del 21 y 28 de abril respectiva.</t>
  </si>
  <si>
    <t>Se realizó 1 actualización en SECOP II al Plan Anual de Adquisiciones publicado, incluyendo 1 necesidad nueva aprobada en Comité de Expertos Ordinario No 25 del 20 de mayo de 2021.</t>
  </si>
  <si>
    <t>Se realizó 1 actualización en SECOP II al Plan Anual de Adquisiciones publicado, incluyendo 1 necesidad nueva aprobada en Comité de Expertos Extraordinario No 4 del 28 de junio de 2021.</t>
  </si>
  <si>
    <t>Se realizó 1 actualización en SECOP II al Plan Anual de Adquisiciones publicado, incluyendo 12 necesidades nuevas aprobadas en Comité de Expertos Ordinario No 34 del 21 de julio de 2021.</t>
  </si>
  <si>
    <t>Se realizó 1 actualización en SECOP II al Plan Anual de Adquisiciones publicado, incluyendo 1 necesidad nueva aprobada en Comité de Expertos Extraordinario No 05 del 06 de agosto de 2021.</t>
  </si>
  <si>
    <t>Se realizó 1 actualización en SECOP II al Plan Anual de Adquisiciones públicado, incluyendo 13 necesidades nuevas y modificando 1 ya existente aprobadas en Comité de Expertos  Ordinario No 43 del 16 DE septiembre de 2021.</t>
  </si>
  <si>
    <t>Se realizaron 2 actualizaciones en SECOP II al Plan Anual de Adquisiciones públicado, incluyendo 15 necesidades nuevas aprobadas en Comité de Expertos Extraordinario No 11 del 01 de octubre y No 12 del 29 de octubre de 2021.</t>
  </si>
  <si>
    <t>Durante el mes de noviembre no se presentaron modificaciones al Plan Anual de Adquisiciones.</t>
  </si>
  <si>
    <t>En el mes de diciembre no se aprobaron actualizaciones para cargar al SECOP II</t>
  </si>
  <si>
    <t>SAF69</t>
  </si>
  <si>
    <t xml:space="preserve"> Informe  trimestral de ejecución del Plan Anual de Adquisiciones 2021   presentado en CIGD</t>
  </si>
  <si>
    <t>Informe trimestral del Plan anual de Adquisiciones- PAA presentado en CIGD</t>
  </si>
  <si>
    <t>Al 31 de enero de 2021 se han ejecutado $4.882.577.419 de $6.664.170.419, correspondientes al 73%. El informe trimestral está previsto para el mes de Abril de 2021 por lo tanto esta actividad no presento avances en el mes de Enero 2021.</t>
  </si>
  <si>
    <t>El 29 de abril fue presentado ante el CIGD No 03 el informe de ejecución trimestral del Plan Anual de Adquisiciones. Se anexa evidencia</t>
  </si>
  <si>
    <t>El 29 de julio fue presentado ante el CIGD No 05 el informe de ejecución del segundo trimestre del Plan Anual de Adquisiciones. Se anexa evidencia</t>
  </si>
  <si>
    <t>Se presentó informe trimestral de ejecución del PAA ante el CIGD No 8 del 29 de octubre de 2021.</t>
  </si>
  <si>
    <t>Esta actividad no presento avances en noviembre de 2021</t>
  </si>
  <si>
    <t>SAF70</t>
  </si>
  <si>
    <t>Gestión de cobro de contribuciones</t>
  </si>
  <si>
    <t>Reporte de Resoluciones  de liquidación de contribuciones  para los prestadores de SPD - AAA expedidas</t>
  </si>
  <si>
    <t>Reporte mensual de Resoluciones Expedidas por año y por valor liquidado</t>
  </si>
  <si>
    <t>En el mes de enero se expidieron 42 Resoluciones a los prestadores de SPD - AAA, por valor total liquidado de $41.700.445</t>
  </si>
  <si>
    <t>En el mes de febrero  se expidieron 31 Resoluciones a los prestadores de SPD - AAA, por valor total liquidado de $53.546.251</t>
  </si>
  <si>
    <t>En el mes de marzo se expidieron 2 Resoluciones a los prestadores de SPD - AAA, por valor total liquidado de $7.110.084</t>
  </si>
  <si>
    <t>En el mes de abril  se expidió 1 Resolución a los prestadores de SPD - AAA, por valor total liquidado de $3.970.824</t>
  </si>
  <si>
    <t>En el mes de mayo se expidieron 24 resoluciones a los prestadores de SPD - AAA, por valor total liquidado de $905.646.598</t>
  </si>
  <si>
    <t>En el mes de junio se expidieron 67 Resoluciones a los prestadores de SPD - AAA, por valor total liquidado de $171.372.027</t>
  </si>
  <si>
    <t>En el mes de julio se expidieron 11 Resoluciones a los prestadores de SPD - AAA, por valor total liquidado de $0</t>
  </si>
  <si>
    <t>En el mes de agosto se expidieron 3 Resoluciones a los prestadores de SPD - AAA, por valor total liquidado de $31.932.684</t>
  </si>
  <si>
    <t>En el mes de septiembre  se expdieron 316 Resoluciones a los prestadores de SPD - AAA, por valor total liquidado de $18.272.694.527</t>
  </si>
  <si>
    <t>En el mes de octubre se expdieron 154 Resoluciones a los prestadores de SPD - AAA, por valor total liquidado de $2.990.937.466</t>
  </si>
  <si>
    <t>En el mes de noviembre se expdió 1 Resolución a los prestadores de SPD - AAA, por valor total liquidado de $1.742.319</t>
  </si>
  <si>
    <t>En el mes de diciembre se expdieron 41 Resoluciones a los prestadores de SPD - AAA, por valor total liquidado de $183.048.410. En total para el aó 2021 se expeidieron 693 resolución por valor de $22.664.130.907</t>
  </si>
  <si>
    <t>SAF71</t>
  </si>
  <si>
    <t>Recaudo por Contribuciones vs Meta a Recaudar año</t>
  </si>
  <si>
    <t xml:space="preserve"> Reporte mensual de recaudo por Contribuciones / Presupuesto a Recaudar por Contribuciones</t>
  </si>
  <si>
    <t>Para el mes de enero se tiene un recaudo total $2.313.201.279, el cual corresponde al 11% sobre la meta de recaudo anual, de acuerdo al reporte que se adjunta como evidencia.</t>
  </si>
  <si>
    <t>Para el mes de febrero se tiene un recaudo total $7.281.070.820, el cual corresponde al 44% sobre la meta de recaudo anual, de acuerdo al reporte que se adjunta como evidencia.</t>
  </si>
  <si>
    <t>Para el mes de marzo se tiene un recaudo total $202.289.995, el cual corresponde al 45% sobre la meta de recaudo anual, de acuerdo al reporte que se adjunta como evidencia.</t>
  </si>
  <si>
    <t>Para el mes de abril se tiene un recaudo total $9.937.452.201, el cual corresponde al 46% sobre la meta de recaudo anual, de acuerdo al reporte que se adjunta como evidencia.</t>
  </si>
  <si>
    <t>Para el mes de mayo se tiene un recaudo total $10.467.409.490, el cual corresponde al 48% sobre la meta de recaudo anual, de acuerdo al reporte que se adjunta como evidencia.</t>
  </si>
  <si>
    <t>Para el mes de junio se tiene un recaudo total $11.291.612.537, el cual corresponde al 52% sobre la meta de recaudo anual, de acuerdo al reporte que se adjunta como evidencia.</t>
  </si>
  <si>
    <t>Para el mes de julio se tiene un recaudo total $11.657.920.999, el cual corresponde al 54% sobre la meta de recaudo anual, de acuerdo al reporte que se adjunta como evidencia.</t>
  </si>
  <si>
    <t>Para el mes de agosto se tiene un recaudo total $11.862.667.704, el cual corresponde al 55% sobre la meta de recaudo anual, de acuerdo al reporte que se adjunta como evidencia.</t>
  </si>
  <si>
    <t>Para el mes de septiembre se tiene un recaudo total $12.544.391.414, el cual corresponde al 58% sobre la meta de recaudo anual, de acuerdo al reporte que se adjunta como evidencia.</t>
  </si>
  <si>
    <t>Para el mes de octubre se tiene un recaudo total $17.340.119.752, el cual corresponde al 80% sobre la meta de recaudo anual, de acuerdo al reporte que se adjunta como evidencia.</t>
  </si>
  <si>
    <t>Para el mes de noviembre se tiene un recaudo total $21.019.315.316, el cual corresponde al 97% sobre la meta de recaudo anual, de acuerdo al reporte que se adjunta como evidencia.</t>
  </si>
  <si>
    <t>Para el mes de diciembre se tiene un recaudo total $23.099.545.139, el cual corresponde al 106% sobre la meta de recaudo anual, de acuerdo al reporte que se adjunta como evidencia.</t>
  </si>
  <si>
    <t>SAF72</t>
  </si>
  <si>
    <t>Evaluación de resultados</t>
  </si>
  <si>
    <t>Informes de gestión financiera y contable</t>
  </si>
  <si>
    <t>Preparar y publicar los informes financieros y contables mensuales ( 12 informes= 100%)</t>
  </si>
  <si>
    <t>Estados financieros publicados mensualmente bajo el nuevo marco normativo NICS</t>
  </si>
  <si>
    <t>Para enero de 2021 aún no se reporta avance en esta actividad soportado en el numeral 3.3 párrafo 2 de la Resolución 182 de 2017, los estados financieros de diciembre, enero y febrero se publicarán como máximo en el transcurso de los dos meses siguientes al mes informado.</t>
  </si>
  <si>
    <t xml:space="preserve">Para febrero de 2021 se presentaron el juego de estados financieros con corte a diciembre 31 de 2020 y las notas a estos para aprobación del Director de la CRA. El 26 de febrero de 2021 la CGN emite la Resolución 033 de 2021 en la cual prorroga el plazo de envío del juego completo de estados financieros y notas a los mismos con corte a diciembre 31 de 2020 hasta el 5 de marzo de 2021. Para el corte de febrero 28 de 2021, aun nos encontramos en los términos del numeral 3.3 párrafo 2 de la Resolución 182 de 2017, los estados financieros de diciembre, enero y febrero se publicarán como máximo en el transcurso de los dos meses siguientes al mes informado. </t>
  </si>
  <si>
    <t>El 02 de marzo de 2021, se procedió a publicar en la página WEB los estados financieros con corte a diciembre 31 de 2020 junto con las notas a los mismos, esto dentro de los plazos establecidos por la CGN, (SE ADJUNTA IMAGEN DE LA PUBLICACION REALIZADA).</t>
  </si>
  <si>
    <t>En abril de 2021 se publican en la página WEB de la entidad los estados financieros mensuales del primer trimestre de 2021, así:
El 15 de abril de 2021, los estados financieros de enero de 2021
El 27 de abril de 2021, los estados financieros de febrero de 2021
El 30 de abril de 2021, los estados financieros de marzo de 2021
(se adjunta imagen y las actas de las publicaciones correspondientes).</t>
  </si>
  <si>
    <t>El 28 de mayo de 2021 se publican en la página WEB de la entidad los estados financieros de abril de 2021. Se adjunta imagen y el acta de publicación correspondiente.</t>
  </si>
  <si>
    <t>El 29 de junio de 2021 se publican en la página WEB de la entidad los estados financieros de mayo de 2021. Se adjunta imagen y el acta de publicación correspondiente.</t>
  </si>
  <si>
    <t>El 30 de julio de 2021 se publican en la página WEB de la entidad los estados financieros de junio de 2021. Se adjunta imagen y el acta de publicación correspondiente</t>
  </si>
  <si>
    <t>El 31 de agosto de 2021 se publican en la página WEB de la entidad los estados financieros de julio de 2021. Se adjunta imagen y el acta de publicación correspondiente</t>
  </si>
  <si>
    <t>El 30 de septiembre de 2021 se publican en la página WEB de la entidad los estados financieros de agosto de 2021. Se adjunta imagen y el acta de publicación correspondiente.</t>
  </si>
  <si>
    <t>El 28 de octubre de 2021 se publican en la página WEB de la entidad los estados financieros de septiembre de 2021. Se adjunta imagen y el acta de publicación correspondiente.</t>
  </si>
  <si>
    <t>El 24 de noviembre de 2021 se publican en la página WEB de la entidad los estados financieros de octubre de 2021. Se adjunta imagen y el acta de publicación correspondiente.</t>
  </si>
  <si>
    <t>El 29 de diciembre de 2021 se publican en la página WEB de la entidad los estados financieros de noviembre de 2021. Se adjunta imagen y el acta de publicación correspondiente.</t>
  </si>
  <si>
    <t>SAF73</t>
  </si>
  <si>
    <t>Política de Gestión documental</t>
  </si>
  <si>
    <t xml:space="preserve">Plan Institucional de Archivos PINAR
</t>
  </si>
  <si>
    <t>Plan Institucional de Archivos de la entidad PINAR</t>
  </si>
  <si>
    <t>Actualización del Plan Institucional de Archivo- PINAR</t>
  </si>
  <si>
    <t>ENERO A
ABRIL</t>
  </si>
  <si>
    <t>Documento Plan de Preservación Digital a largo Plazo</t>
  </si>
  <si>
    <t>Se elaboro la actualización del Plan Institucional de Archivo-  PINAR el cual se encuentra en revisión por parte de la Subdirección  Administrativa y Financiera</t>
  </si>
  <si>
    <t>El 25 de febrero se remitió a la Subdirección  Administrativa y Financiera segundo borrador del Plan Institucional de Archivo-  PINAR para su revisión. Se adjunta documento a la carpeta de evidencias.</t>
  </si>
  <si>
    <t>El documento se encuentra en revisión de la Subdirectora Administrativa y Financiera.</t>
  </si>
  <si>
    <t>Se remite a planeación el Plan Institucional de Archivo PINAR actualizado, para que se incluya en el orden del día del Comité Institucional de Gestión y Desempeño No 03.</t>
  </si>
  <si>
    <t>El PINAR  se actualizó y se envió para aprobación en el mes de abril.</t>
  </si>
  <si>
    <t>SAF74</t>
  </si>
  <si>
    <t>Aprobación del Plan  por parte del Comité Institucional de Gestión y Desempeño</t>
  </si>
  <si>
    <t>Plan aprobado por el Comité Institucional de Gestión y Desempeño</t>
  </si>
  <si>
    <t>Esta actividad no presento avances en Marzo 2021</t>
  </si>
  <si>
    <t xml:space="preserve">El Plan Institucional de Archivo - PINAR, se aprobó en el Comité de Gestión y Desempeño No 03 del 29 de abril de 2021 y se dejaron unas observaciones por parte de la oficina de control interno, para que sean aclaradas en el próximo comité de Gestión y Desempeño. </t>
  </si>
  <si>
    <t>El PINAR se presentó en el comité de gestión y desempeño del mes de abril y se aprobó.</t>
  </si>
  <si>
    <t>SAF75</t>
  </si>
  <si>
    <t>Mejorar la capacidad instalada de la Entidad</t>
  </si>
  <si>
    <t xml:space="preserve">Adecuar la sede administrativa de la CRA </t>
  </si>
  <si>
    <t>Ejecución del contrato de adecuación de la sede. (Cronograma actividades- Avance) 100%</t>
  </si>
  <si>
    <t>ENERO A MARZO</t>
  </si>
  <si>
    <t>Sede adecuada acorde al contrato</t>
  </si>
  <si>
    <t>Fortalecimiento Institucional VIGENCIA 2020</t>
  </si>
  <si>
    <t xml:space="preserve">Durante el mes de enero se culminó el desmonte total de los paneles y oficinas existentes, se realizó la demolición del piso con la nivelación correspondiente, en actividades paralelas se está realizando el  levantamiento  de muros e instalación del piso en cerámica. Se anexa  el último informe de interventoría </t>
  </si>
  <si>
    <t xml:space="preserve">Durante el mes de febrero se realizó una prórroga al contrato de obra  e interventoría hasta el 30 de marzo, el avance de obra está en el 77,6% cómo lo soporta el último informe de interventoría del mes de febrero, la obra se encuentra terminando el tema de cableado eléctrico, voz y datos, se cuenta con cielo raso y divisiones de oficina en Drywall y vidrio templado, se adjuntan los tres informes de interventoría del mes de febrero así como las respectivas fotos. </t>
  </si>
  <si>
    <t>El 30 de marzo se llegó al 100% de la ejecución física y el contratista hizo entrega formal de la obra a la interventoría junto con todas las memorias, manuales y planos propios del contrato, los cuales están siendo revisados por parte de la interventoría para proceder con la liquidación. Se anexan los informes semanales de interventoría donde se evidencia la ejecución física de la obra.</t>
  </si>
  <si>
    <t>OAP</t>
  </si>
  <si>
    <t>OFICINA ASESORA DE PLANEACIÓN Y TICS</t>
  </si>
  <si>
    <t>OAP76</t>
  </si>
  <si>
    <t>Política de Transparencia, acceso a la información pública y lucha contra la corrupción.</t>
  </si>
  <si>
    <t>Plan Anticorrupción y Atención al Ciudadano PAAC 2021</t>
  </si>
  <si>
    <t>Aprobación PAAC 2021</t>
  </si>
  <si>
    <t>PAAC 2021 aprobado CIGD</t>
  </si>
  <si>
    <t>El PAAC 2021 fue por el Comité Institucional de Gestión y Desempeño CIGD
en sesión ordinaria No. 01 del 26 de enero de 2021</t>
  </si>
  <si>
    <t>Actividad y producto Cumplido</t>
  </si>
  <si>
    <t>ACTIVIDAD FINALIZADA</t>
  </si>
  <si>
    <t>OAP77</t>
  </si>
  <si>
    <t>PAAC 2021  Publicado en la página web.</t>
  </si>
  <si>
    <t>PAAC 2021 aprobado CIGD, Publicado página Web</t>
  </si>
  <si>
    <t>El PAAC 2021 se encuentra publicado en el siguiente enlace: https://cra.gov.co/seccion/2021-plan-anticorrupcion-y-de-atencion.html</t>
  </si>
  <si>
    <t>El PAAC 2021 se encuentra publicado en el siguiente enlace: https://cra.gov.co/seccion/2021-plan-anticorrupcion-y-de-atencion.html.
Actividad y Producto Cumplido</t>
  </si>
  <si>
    <t>OAP78</t>
  </si>
  <si>
    <t>CRA.08 Número de Acuerdos y/o apoyos de cooperantes internacionales establecidos.= 1</t>
  </si>
  <si>
    <t>Plan estratégico de cooperación internacional</t>
  </si>
  <si>
    <t>Implementar la estrategia de cooperación internacional que permita generar alianzas estratégicas para apoyar el diseño de instrumentos y la divulgación de la gestión regulatoria de la CRA.</t>
  </si>
  <si>
    <t>Agenda de cooperación internacional formulada y retroalimentada cada vez que sea necesario</t>
  </si>
  <si>
    <t>Elaborar una agenda de cooperación internacional validada por la Dirección Ejecutiva y retroalimentar cada vez que sea necesario</t>
  </si>
  <si>
    <t>FEBRERO
MARZO</t>
  </si>
  <si>
    <t>Agenda de cooperación internacional validada por Dirección Ejecutiva</t>
  </si>
  <si>
    <t>Se inició la elaboración de la agenda de Cooperación Internacional 2021 solicitando a las áreas de la CRA las necesidades y oportunidades de cooperación identificadas, mediante correo electrónico.</t>
  </si>
  <si>
    <t>Se consolidaron la necesidades identificadas y enviadas por la Subdirección de Regulación, Subdirección Administrativa y Financiera y la Oficina Asesora de Planeación y Tics, en el formato de la agenda de cooperación internacional 2021, y se continuo con el mapeo de actores de cooperación internacional para relacionarlo con las necesidades de cooperación.</t>
  </si>
  <si>
    <t xml:space="preserve">Esta actividad se cumple en el mes de marzo. 
Se realizó la validación de la Agenda de Cooperación Internacional con el Director, mediante reunión solicitada con ese asunto el día 9 de marzo. En esta se presentó el documento de la Agenda y se realizó presentación sobre la misma. De acuerdo a la reunión se remitió el documento al Director por correo y se elaboró una presentación para los Expertos Comisionados al respecto que se envió para revisión del Director. </t>
  </si>
  <si>
    <t>El 12 de abril se realizó presentación a los Expertos Comisionados de la Agenda de Cooperación Internacional y de los avances de cooperación internacional.</t>
  </si>
  <si>
    <t>Actividad cumplida en el mes de marzo.</t>
  </si>
  <si>
    <t>Cumplido en el mes de marzo</t>
  </si>
  <si>
    <t>Actividad finalizada en marzo.</t>
  </si>
  <si>
    <t>En marzo de 2021 se cumplió con esta actividad.</t>
  </si>
  <si>
    <t>OAP79</t>
  </si>
  <si>
    <t xml:space="preserve">Acuerdos de Cooperación Internacional suscritos </t>
  </si>
  <si>
    <t xml:space="preserve">Suscribir 2 acuerdos de Cooperación Internacional </t>
  </si>
  <si>
    <t>Acuerdos de cooperación internacional suscritos</t>
  </si>
  <si>
    <t>Se avanzó en la revisión de Estudios Previos de los convenios a suscribir con la cooperación suiza COSUDE, con la Fundación Avina y con el Instituto Ambiental de Estocolmo (SEI).
Se finalizó la revisión del Memorando de Entendimiento a suscribir con ONU-Habitat e inició proceso para la firma por las partes.</t>
  </si>
  <si>
    <t xml:space="preserve"> Esta actividad se cumple en el mes de Febrero con la firma de tres convenios de cooperación internacional. Se continuará gestionando otros posible acuerdos a lo largo del año.
 - 15 de febrero. Con el Instituto de Ambiente de Estocolmo (SEI) con el objetivo de retomar la realización del segundo proyecto piloto en la cuenca alta del rio Chicamocha, con el fin de analizar el impacto de las inversiones en infraestructura verde en la disponibilidad de agua y su rentabilidad en la cuenca alta del rio.
 - 16 de febrero. Con la Fundación Avina para analizar la incidencia del esquema operativo de la actividad de aprovechamiento en la remuneración tarifaria de los prestadores, en el marco del servicio público de aseo, en municipios con hasta 5.000 suscriptores.
 - 18 de febrero. Con la Embajada de Colombia en Suiza - Ayuda Humanitaria y Desarrollo (COSUDE) con el objetivo de articular esfuerzos de apoyar la implementación de la Estrategia de presencia y participación regional y la aplicación de los instrumentos para la medición de la gestión y resultados de las personas prestadoras, establecidos a través de la Resolución CRA 906 de 2019.</t>
  </si>
  <si>
    <t>Esta actividad se cumplió en el mes de febrero. Sin embargo siguen en gestión la firma de otros acuerdos.
En el mes de marzo se realizaron nuevos cambios y revisiones al Memorando de Entendimiento a suscribir con ONU Habitat, llegando a un acuerdo en el texto para pasar a su firma.</t>
  </si>
  <si>
    <t>Actividad cumplida, sin embargo en abril se gestionaron los siguientes acuerdos:
 - El 5 de abril se firmó Memorando de Entendimiento con ONU-Habitat con el objetivo de cooperar técnicamente en el intercambio, asesoría, apoyo, difusión y capacitación en temas relacionados con desestatificación, esquemas diferenciales, vínculos urbano-rurales, pagos por servicios ambientales, infraestructura verde y soluciones basadas en naturaleza, entre otros; para el fortalecimiento e implementación de la Nueva Agenda Urbana en Colombia. 
 - El 19 de abril se firmó por todas las partes (UNICEF, SIWI y CRA) Memorando de Entendimiento para aunar esfuerzos para mejorar el proceso regulatorio de los servicios de agua y saneamiento de la CRA, aplicando el enfoque WASHREG, con el fin de identificar oportunidades y áreas de mejora en materia regulatoria para alcanzar el acceso sostenible y de calidad a los servicios de agua, saneamiento e higiene en Colombia.</t>
  </si>
  <si>
    <t>Actividad cumplida en el mes de febrero.</t>
  </si>
  <si>
    <t xml:space="preserve">Actividad cumplida en el mes de febrero.
Sin embargo en el mes de julio se gestionó la 2da prórroga del convenio de cooperación con SEI hasta el 31 de agosto de 2021. También se gestionó la renovación del Memorando de Entendimiento con TNC por un año adicional.
Evidencias guardadas en carpeta SharePoint </t>
  </si>
  <si>
    <t>Cumplido en el mes de abril</t>
  </si>
  <si>
    <t>Actividad cumplida en febrero.</t>
  </si>
  <si>
    <t>En abril de 2021 se cumplió con esta actividad.</t>
  </si>
  <si>
    <t>OAP80</t>
  </si>
  <si>
    <t xml:space="preserve">Informe de seguimiento del Plan Estratégico de Cooperación Internacional al Comité de Gestión y Desempeño </t>
  </si>
  <si>
    <t>Presentar informe de seguimiento del Plan Estratégico de Cooperación Internacional en el Comité Institucional de Gestión y Desempeño.</t>
  </si>
  <si>
    <t>JULIO
ENERO 22</t>
  </si>
  <si>
    <t>Informes de seguimiento presentados al Comité de Gestión y Desempeño</t>
  </si>
  <si>
    <t>Esta actividad no presento avances en el mes de Enero 2021</t>
  </si>
  <si>
    <t xml:space="preserve">
Esta actividad no presentó avances en el mes de Febrero de 2021.</t>
  </si>
  <si>
    <t>Esta actividad no presentó avances en el mes de Marzo de 2021.</t>
  </si>
  <si>
    <t>Está actividad no presentó avances en el mes de mayo.</t>
  </si>
  <si>
    <t>Está actividad no presentó avances en el mes de junio.</t>
  </si>
  <si>
    <t>En el mes de julio se presentó ante el Comité Institucional de Gestión y Desempeño No. 5 de 2021 el informe de avance del Plan Estratégico de Cooperación Internacional.
Evidencias en carpeta de SharePoint</t>
  </si>
  <si>
    <t>Esta actividad no presentó avances en agosto.</t>
  </si>
  <si>
    <t>En septiembre no hay avances sobre esta actividad</t>
  </si>
  <si>
    <t>En octubre no se realizó esta actividad.</t>
  </si>
  <si>
    <t>En el mes de julio de 2021 se presentó ante el CIGD el primer informe de seguimiento al Plan Estratégico de Cooperación Internacional, el proxómo se presenta en enero de 2022.</t>
  </si>
  <si>
    <t>El primer avance se prensentó ante el Comité de Gestión y Desempeño Intitucional en el mes de julio, ahora en el mes de enero de 2022 se presentará el segundo informe de avance, para lo cual el 7 de enero se remitió correo para que se agendará la presentación del avance ante el CIGD.
El soporte se encuentra en la carpeta de SharePoint correspondiente.</t>
  </si>
  <si>
    <t>OAP81</t>
  </si>
  <si>
    <t>Política de Seguimiento y evaluación del desempeño institucional</t>
  </si>
  <si>
    <t>Auditorías Internas SGC</t>
  </si>
  <si>
    <t>Realizar la auditoría interna al Sistema de Gestión de Calidad de la entidad</t>
  </si>
  <si>
    <t>Informe de auditorías internas del Sistema de Gestión de Calidad Presentado CIGD</t>
  </si>
  <si>
    <t>Esta actividad no presento avances en enero 2021</t>
  </si>
  <si>
    <t>Esta actividad no presento avances en febrero 2021.</t>
  </si>
  <si>
    <t>Esta actividad no presento avances en marzo 2021.</t>
  </si>
  <si>
    <t xml:space="preserve">No se presenta avance de esta actividad. </t>
  </si>
  <si>
    <t>Esta actividad no presento avances en junio 2021.</t>
  </si>
  <si>
    <t>Esta actividad no presento avances en julio 2021.</t>
  </si>
  <si>
    <t>Esta actividad no presento avances en agosto 2021.</t>
  </si>
  <si>
    <t>En el mes de septiembre la líder del SIGC aprobó el programa de auditoría, así mismo se hizo reunión con el equipo auditor para realizar la planeación de las auditorías internas del Sistema de Gestión de Calidad ISO 9001:2015.</t>
  </si>
  <si>
    <t xml:space="preserve">Las auditorías internas del Sistema de Gestión de Calidad se realizaron del 08 al 20 de octubre de 2021. Se anexa reunión de apertura, informe de auditoría y reunión de cierre. </t>
  </si>
  <si>
    <t>OAP82</t>
  </si>
  <si>
    <t>Certificación del Sistema de Gestión de Calidad</t>
  </si>
  <si>
    <t>Realizar la auditoría externa de certificación del Sistema de Gestión de Calidad de la entidad</t>
  </si>
  <si>
    <t>Informe de auditoría de certificación del Sistema de Gestión de Calidad Presentado CIGD</t>
  </si>
  <si>
    <t>En el mes de mayo se presentó el estudio previo al Comité de Contratación, además se publicó en SECOP el proceso de MÍNIMA CUANTÍA No. 07 DE 2021, con el siguiente objeto "CONTRATAR EL SERVICIO DE AUDITORÍA DE CERTIFICACIÓN DE LA NORMA ISO 9001:2015 DEL SISTEMA DE GESTIÓN DE CALIDAD DE LA COMISIÓN DE REGULACIÓN DE AGUA POTABLE Y SANEAMIENTO BÁSICO-CRA”.</t>
  </si>
  <si>
    <t>La auditoría de certificación del Sistema de Gestión de Calidad ISO 9001:2015 se realizó el 21, 22 y 23 del mes de junio. De la auditoría no se tuvieron hallazgos o no conformidades del sistema. Se anexa informe entregado por el ente certificador.
Adicionalmente el informe fue presentado en el CIGD CIGD Extraordinario No.2 DE 2021, se anexa orden del día del comité.</t>
  </si>
  <si>
    <t>Actividad finalizada en Junio</t>
  </si>
  <si>
    <t xml:space="preserve">Actividad finalizada en Junio.  </t>
  </si>
  <si>
    <t>Cumplido en el mes de junio</t>
  </si>
  <si>
    <t>OAP83</t>
  </si>
  <si>
    <t xml:space="preserve">Mantener o incrementar el IED - Índice de Evaluación del Desempeño del FURAG - Formulario Único de Avance a la Gestión. </t>
  </si>
  <si>
    <t xml:space="preserve">Resolver en los tiempos establecidos por el DAFP los cuestionarios del FURAG </t>
  </si>
  <si>
    <t>MARZO A 
JUNIO</t>
  </si>
  <si>
    <t>Informe de resultados de FURAG 2020 presentado en CIGD</t>
  </si>
  <si>
    <t>Durante el mes de febrero la CRA participó en las siguientes capacitaciones brindadas por el DAFP:
- ¿Cómo diligenciar el FURAG? https://www.youtube.com/watch?v=fl1kAPa7VKw
- Acceso para usuarios diligenciadores(registrados masivamente) al nuevo aplicativo FURAG  https://www.youtube.com/watch?v=fvdCkr-v5kA
- Capacitación aspectos generales del FURAG https://www.youtube.com/watch?v=uDo3VC5a_Ow
Realizadas los días 16 y 25 de febrero respectivamente. 
Además, teniendo en cuenta los lineamientos definidos en la circular externa 100-003 de 2021 del DAFP, el aplicativo fue abierto oficialmente el 25 de Febrero de 2021. Lo cual nos dio la última semana de febrero para organizar la información y poderla compartir con las diferentes áreas en el siguiente mes.</t>
  </si>
  <si>
    <t xml:space="preserve">Durante el mes de marzo se trabajó con cada una de las áreas con el fin de diligenciar el FURAG 2020, se anexa como evidencia el certificado emitido por el aplicativo del DAFP, evidenciando así el cumplimiento de los tiempos establecidos. </t>
  </si>
  <si>
    <t xml:space="preserve">El Lunes 31de mayo, el DAFP publico los resultados de FURAG 2020 en su página web https://www.funcionpublica.gov.co/web/mipg/resultados-medicion
dicho esto, el paso a seguir es elaborar el informe de resultados para presentar en el próximo CIGD. </t>
  </si>
  <si>
    <t>El informe de resultados FURAG 2020 fue presentado en el CIGD CIGD Extraordinario No.2 DE 2021, se anexa informe y orden del día del comité.</t>
  </si>
  <si>
    <t>Cumplido</t>
  </si>
  <si>
    <t>OAP84</t>
  </si>
  <si>
    <t>Formular Plan de mejoramiento según los resultados de FURAG y hacer seguimiento</t>
  </si>
  <si>
    <t>JULIO
OCTUBRE
DICIEMBRE</t>
  </si>
  <si>
    <t xml:space="preserve">Informe de formulación y seguimiento de Plan de Mejoramiento Presentado en el CIGD  </t>
  </si>
  <si>
    <t>Julio
Octubre
Enero 22</t>
  </si>
  <si>
    <t>No se presenta avance de esta actividad.</t>
  </si>
  <si>
    <t xml:space="preserve">La jefe de la Oficina Asesora de Planeación y Tic´s envío correo electrónico a los líderes de política de gestión y desempeño, anexando los resultados y lineamientos para la formulación de plan de mejoramiento. Dicho lo anterior se espera presentar en el próximo CIGD avance de esta actividad. 
Se anexa correo electrónico del 30 de junio. </t>
  </si>
  <si>
    <t>En el CIGD Ordinario N°5 del 29 de julio de 2021 se presentó a los miembros del Comité las políticas de MIPG que han formulado plan de mejoramiento; además, se especifica que las acciones documentadas hasta la fecha se encuentran disponibles en el plan de mejoramiento de la entidad.
Se anexa  orden del día de la sesión y presentación que se les hizo a los miembros del Comité.</t>
  </si>
  <si>
    <t xml:space="preserve">Esta actividad no presento avances en agosto 2021.
El plan de mejoramiento de la entidad se encuentran disponible en la carpeta de calidad SharePoint. </t>
  </si>
  <si>
    <t>Dentro del orden del día del CIGD Ordinario N7 del 28 de septiembre de 2021, se pesentó en el punto 8. Seguimiento Plan Mejoramiento Junio 2021</t>
  </si>
  <si>
    <t xml:space="preserve">Durante a sesión CIGD Ordinario No.8 del 29 de octubre de 2021se presentó avence de las actividades del plan de mejoramiento resultado FURAG, demostrando así el compromiso y seguimiento que se le realiza el mismo. Se anexa orden del día y presentación del punto del orden del día. </t>
  </si>
  <si>
    <t xml:space="preserve">En enero 2022 se debe presentar en CIGD el seguimiento al plan de mejoramiento para dar cierre de esta actividad. </t>
  </si>
  <si>
    <t xml:space="preserve">Durante a sesión CIGD Ordinario No.1 del 21 de enero de 2022 se presentará avance de las actividades del plan de mejoramiento resultado FURAG a diciembre 2022, demostrando así el compromiso y seguimiento que se le realiza el mismo. Se anexa orden del día y presentación del punto del orden del día. </t>
  </si>
  <si>
    <t>OAP85</t>
  </si>
  <si>
    <t>Plan estratégico de gestión del conocimiento</t>
  </si>
  <si>
    <t>Estructurar y desarrollar una estrategia de gestión del conocimiento que tenga impacto interna y externamente</t>
  </si>
  <si>
    <t>Implementación del Plan Estratégico de Gestión de Conocimiento y la Innovación</t>
  </si>
  <si>
    <t>Diseñar e implementar un tablero de indicadores de seguimiento a los planes y proyectos de la entidad.</t>
  </si>
  <si>
    <t>Tablero de indicadores actualizado</t>
  </si>
  <si>
    <t>Se realizó reunión el 27/01/21 con asesora de la dirección ejecutiva para validar la información actual en el tablero de control. Se recibe lineamiento de ampliar el alcance a una herramienta en línea que permita seguimiento por parte de los Expertos Comisionados. Se programa reunión con la Dirección Ejecutiva para el 01/02/21.</t>
  </si>
  <si>
    <t xml:space="preserve">Se realiza reunión con la Dirección para ajustar parámetros e inclusión de nuevos indicadores de planes dentro del cuadro de control.  Se realizan pruebas de migración de cuadro de mando actual a la nube. Se inicia definición de herramienta de MS Project con proveedor de Microsoft y solicitud de licencias demo para realización de pruebas. </t>
  </si>
  <si>
    <t>Se actualiza el Cuadro de Mando, separando en dos reportes la información; Seguimiento avance ARI, con actualización semanal e Indicadores PAI con actualización mensual. Se continua trabajando en Project con pilotos de proyectos, validando configuración y funcionalidad.</t>
  </si>
  <si>
    <t>Se complementa cuadro de mando con un tercer informe correspondiente al reporte semanal de avance de la ARI. Este reporte de actualiza semanalmente por parte de la SR con avances de la semana, detalle e impacto de retrasos y avances gráficos. Se realiza 1ra reunión con TIC y OAP para validar proceso de automatización de informes del cuadro de mando en Power BI.</t>
  </si>
  <si>
    <t>Actividad finalizada en marzo 2021</t>
  </si>
  <si>
    <t>Actividad finalizada en el mes de marzo de 2021</t>
  </si>
  <si>
    <t>Actividad finalizada en el mes de marzo de 2022</t>
  </si>
  <si>
    <t>OAP86</t>
  </si>
  <si>
    <t> Implementar las "Páginas amarillas del conocimiento" como herramienta de gestión de conocimiento tácito.</t>
  </si>
  <si>
    <t>ENERO A
JUNIO</t>
  </si>
  <si>
    <t>Sistema de gestión del conocimiento (Páginas Amarillas),  publicado y en operación</t>
  </si>
  <si>
    <t>Marco Regulatorio</t>
  </si>
  <si>
    <t>Se realizaron las modificaciones al formulario de encuesta para recolección de información sugeridas por el área de calidad.
Se construyó el documento "Instructivo para creación y actualización de la herramienta de páginas amarillas.</t>
  </si>
  <si>
    <t xml:space="preserve">Se inició el proceso de revisión de compatibilidad con SARA, específicamente con el módulo de Hoja de vida. Para determinar qué hacer para solicitar a los funcionarios la información una sola vez y usarla tanto para los fines de SARA como para PÁGINAS AMARILLAS.  
Se agenda para el mes de marzo, reunión con talento Humano específicamente los funcionarios Sandra Cárdenas Y Yolanda Corredor, y Tatiana Moreno. </t>
  </si>
  <si>
    <t>Se revisó la compatibilidad del módulo Hoja de Vida del aplicativo SARA con el fin de validar cuáles son los campos que maneja frente a los que se requieren en la wiki de páginas amarillas del conocimiento. Terminado el ejercicio, se determina la viabilidad de enviar una única encuesta que permita recolectar la información necesaria para alimentar los dos aplicativos.  </t>
  </si>
  <si>
    <t>Se desarrolló el formulario de encuesta en la herramienta forms para la recolección de información de funcionarios y contratistas que alimentará el sitio web - wiki de conocimiento. Las preguntas relacionadas con actividades propias de cada dependencia se validaron con un representante de cada área.</t>
  </si>
  <si>
    <t xml:space="preserve">Se envió el formulario de encuesta en la herramienta forms para la recolección de información de funcionarios y contratistas que alimentará el sitio web - wiki de conocimiento. Las preguntas relacionadas con actividades propias de cada dependencia se validaron con un representante de cada área. Se recibieron 115 respuestas. </t>
  </si>
  <si>
    <t>En el marco del MIPG, el Plan Estratégico de la Gestión de Conocimiento y la Innovación, se desarrolla e implementa la herramienta Wiki del Conocimiento. Cuenta con 150 perfiles de usuarios con su respectiva información y fotografía.  wiki.cra.gov.co/gestionconocimiento/index.php?title=Página principal</t>
  </si>
  <si>
    <t>Actividad finalizada en junio.</t>
  </si>
  <si>
    <t>OAP87</t>
  </si>
  <si>
    <t xml:space="preserve">Presentar informes de seguimiento de la implementación del plan estratégico de gestión de conocimiento y la innovación </t>
  </si>
  <si>
    <t>Informes de seguimiento presentados al Comité Institucional</t>
  </si>
  <si>
    <t>Abril
Julio
Octubre 
Enero 22</t>
  </si>
  <si>
    <t>Esta actividad no presento avances en enero 2022</t>
  </si>
  <si>
    <t>En el orden del día del Comité Institucional de Gestión y Desempeño - CIGD Ordinario No.3 DE 2021, del pasado 29 de abril se presentó el seguimiento al Plan Estratégico de Gestión del Conocimiento e Innovación. En la siguiente dirección se encuentra la evidencia: https://crapsb.sharepoint.com/sites/svrnas/Documentos%20compartidos/Forms/AllItems.aspx?viewid=1d384d77%2D79ff%2D4af8%2Da3a4%2D72453c1423d0&amp;id=%2Fsites%2Fsvrnas%2FDocumentos%20compartidos%2FCalidad%2FPLANES%20CRA%202021%2FPAI%202021%2FSOPORTES%20PAI%202021%2FOAP%20Y%20TICS%2FGESTI%C3%93N%20DEL%20CONOCIMIENTO%2FOAP087%2DInformes%20de%20Implementaci%C3%B3n</t>
  </si>
  <si>
    <t>El seguimiento al Plan Estratégico de Gestión del Conocimiento e Innovación se presenta en la matriz de ejes de ejecución.</t>
  </si>
  <si>
    <t>El seguimiento al Plan Estratégico de Gestión del Conocimiento e Innovación se presenta en la matriz de ejes de ejecución del 30 de junio.</t>
  </si>
  <si>
    <t xml:space="preserve">En el CIGD Ordinario N°5 del 29 de julio de 2021 se presentó a los miembros del Comité el Informe seguimiento Plan de Gestión del Conocimiento e Innovación.   
Se anexa  orden del día de la sesión y el informe mencionado anteriormente. </t>
  </si>
  <si>
    <t>Dentro del orden del día del CIGD Ordinario N7 del 28 de septiembre de 2021, se pesentó en el punto 10. Informe Avance y cumplimiento Plan Gestión Conocimiento PEGCInn.</t>
  </si>
  <si>
    <t xml:space="preserve">Durante a sesión CIGD Ordinario No.8 del 29 de octubre de 2021se presentó avence del tablero de indicadores de gestión del conocimiento. Se anexa orden del día y presentación del punto del orden del día. </t>
  </si>
  <si>
    <t xml:space="preserve">Durante a sesión CIGD Ordinario No.1 del 21 de enero de 2022 se presentará avance del tablero de indicadores de gestión del conocimiento. Se anexa orden del día y presentación del punto del orden del día. </t>
  </si>
  <si>
    <t>OAP88</t>
  </si>
  <si>
    <t>Información y comunicación</t>
  </si>
  <si>
    <t>Política de Participación Ciudadana en la Gestión Pública</t>
  </si>
  <si>
    <t>Plan de Comunicaciones</t>
  </si>
  <si>
    <t>Porcentaje de actividades cumplidas de la Estrategia de gestión del conocimiento =(Actividades ejecutadas / Actividades programadas)*100</t>
  </si>
  <si>
    <t>Ejecutar la Estrategia de  presencia y participación regional de la CRA 2021</t>
  </si>
  <si>
    <t xml:space="preserve">Realizar la producción de videos tutoriales  </t>
  </si>
  <si>
    <t>Videos tutoriales</t>
  </si>
  <si>
    <t>Videos producidos/videos programados</t>
  </si>
  <si>
    <t>Esta actividad no presentó avances en enero 2021</t>
  </si>
  <si>
    <t>Durante el mes de febrero se realizó el borrador de los Estudios Previos para la contratación de dichos videos tutoriales. Los cuales fueron remitidos a revisión del Jefe de la Oficina Asesora de Planeación. https://crapsb.sharepoint.com/:f:/s/svrnas/EhD1MYLMEhBErMr0fdcRk3oBiooxyfqqKEef7ZbZ5SWwpg?e=JNidPJ</t>
  </si>
  <si>
    <t xml:space="preserve">Durante el mes de marzo esta actividad no presentó avances. </t>
  </si>
  <si>
    <t>A la espera de que la Subdirección de Regulación, remita los libretos finales de los videos, para poder cotizar su  producción e iniciar los correspondientes trámites contractuales.</t>
  </si>
  <si>
    <t>La actividad no reporta avances.</t>
  </si>
  <si>
    <t>La actividad no reporta avances</t>
  </si>
  <si>
    <t>Durante el mes de julio se actualizaron los estudios previos para la contratación de los video tutoriales, los cuales se  remitieron a la Jefe de la Oficina Asesora de Planeación y Tic para su revisión y posterior  traslado a la SAF para dar inicio al proceso contractual.  Evidencia  en: https://crapsb.sharepoint.com/:f:/s/svrnas/EgWjPFAxfm1DtR9eYOXlIe0BuGH3F-C6Fxj_G_at44eWlg?e=dv61ZC
Adicionalmente, se  solicitó al CGID autorización para modificar las fechas de cumplimiento del producto para el mes de diciembre de 2020.</t>
  </si>
  <si>
    <t xml:space="preserve">La actividad no reporta avances. </t>
  </si>
  <si>
    <t>Durante el mes de septiembre se publicó en la página web en el SECOP y en la página web de la Comisión el aviso de convocatoria para contratar los 10 video tutoriales. Evidencias en: https://www.cra.gov.co/seccion/nuestra-entidad/estructura-organica-y-talento-humano/talento-humano/ofertas-de-empleo.html
Ver convocatoria y aviso publicado en red, en el siguiente enlace:https://crapsb.sharepoint.com/:f:/s/svrnas/Ek1c-aiqOYpFr2_Fa60_e-YB38HPMD48blVopZASffp1JQ?e=cquATp</t>
  </si>
  <si>
    <t>Se suscribió contrato con la firma Audioenlaces SAS, para la producción de los  video tutoriales. Evidencias en: https://crapsb.sharepoint.com/:f:/s/svrnas/ElW5iFVGFX5Mq9JaPmYoF48BvFuv1JxHhP75WpqpnqzuxA?e=zEqDmi</t>
  </si>
  <si>
    <t>Durante el mes de noviembre  el contratista   Audioenlaces  presentó para aprobación de la entidad Línea Gráfica para la elaboración de los videotutoriales. Evidencias en: https://crapsb.sharepoint.com/:f:/s/svrnas/ErmY5c0QI6VEmvpxrDlcmXABsQS6Eaz2XbgkAWpeCQC0cA?e=ZdasFI</t>
  </si>
  <si>
    <t>Durante el mes de  diciembre el Contratista hizo entrega a la Comisión de los 10 Video Tutoriales contratos. Los videos pueden ser revisados en el siguiente enlace:  https://crapsb.sharepoint.com/:f:/s/svrnas/EnMG3uQYD9RBlv--pyPxR_cBH5tlHD8vxrcNh2r3nTtIhA?e=3vwwSL
ACTIVIDAD CUMPLIDA</t>
  </si>
  <si>
    <t>OAP89</t>
  </si>
  <si>
    <t xml:space="preserve">Creación de campañas para divulgación y difusión en redes sociales de los talleres virtuales </t>
  </si>
  <si>
    <t>Documento con la campaña</t>
  </si>
  <si>
    <t>Campañas de difusión ejecutadas</t>
  </si>
  <si>
    <t>Se hace propuesta de agenda de talleres virtuales</t>
  </si>
  <si>
    <t>Durante el mes de febrero se realizó la campaña para promocionar el ciclo de socializaciones. Las evidencias pueden ser revisadas en: https://crapsb.sharepoint.com/:f:/s/svrnas/EjWj3ZOrBftPiWpCK5PxBZIBn1xkLV0FNVTjWAIM7W4MqA?e=8MkdZB</t>
  </si>
  <si>
    <t>Durante el mes de marzo se realizó la campaña para promocionar el ciclo de socializaciones. Las evidencias pueden ser revisadas en: https://crapsb.sharepoint.com/sites/svrnas/Documentos%20compartidos/Forms/AllItems.aspx?viewid=1d384d77%2D79ff%2D4af8%2Da3a4%2D72453c1423d0&amp;id=%2Fsites%2Fsvrnas%2FDocumentos%20compartidos%2FCalidad%2FPLANES%20CRA%202021%2FPAI%202021%2FSOPORTES%20PAI%202021%2FOAP%20Y%20TICS%2FCOMUNICACIONES%2FOAP094%2D%20ESPACIOS%20DE%20DIVULGACION%2FFEBRERO</t>
  </si>
  <si>
    <t>Durante el mes de abril, se diseñó la campaña de divulgación del Taller de Regulación. Ver evidencias en: https://crapsb.sharepoint.com/sites/svrnas/Documentos%20compartidos/Forms/AllItems.aspx?viewid=1d384d77%2D79ff%2D4af8%2Da3a4%2D72453c1423d0&amp;id=%2Fsites%2Fsvrnas%2FDocumentos%20compartidos%2FCalidad%2FPLANES%20CRA%202021%2FPAI%202021%2FSOPORTES%20PAI%202021%2FOAP%20Y%20TICS%2FCOMUNICACIONES%2FOAP%20089%2D%20CAMPA%C3%91A%20TALLERES%20VIRTUALES</t>
  </si>
  <si>
    <t>Durante el mes de mayo se realizó una campaña de expectativa para promocionar el taller virtual
Mayo 28: Mensaje en Twitter https://twitter.com/cracolombia/status/1398351403987484675
Mayo 31: Mensaje en Twitter. https://twitter.com/cracolombia/status/1399464203350462465. El informe gráfico de los mensajes se encuentra en el siguiente enlace: https://crapsb.sharepoint.com/sites/svrnas/Documentos%20compartidos/Forms/AllItems.aspx?viewid=1d384d77%2D79ff%2D4af8%2Da3a4%2D72453c1423d0&amp;id=%2Fsites%2Fsvrnas%2FDocumentos%20compartidos%2FCalidad%2FPLANES%20CRA%202021%2FPAI%202021%2FSOPORTES%20PAI%202021%2FOAP%20Y%20TICS%2FCOMUNICACIONES%2FOAP%20089%2D%20CAMPA%C3%91A%20TALLERES%20VIRTUALES</t>
  </si>
  <si>
    <t xml:space="preserve">Durante el mes de junio se realizó la campaña de divulgación del Taller Virtual de Regulación CRA. El proceso de socialización incluyó  piezas y mensajes para web y redes sociales, video del Dr. Ejecutivo anunciando el taller, video de personalidades públicas, prestadores y gremios invitando a realizar el taller, y transmisión en vivo del evento por el canal institucional de YouTube. Las evidencias pueden ser revisadas en el siguiente enlace:  https://crapsb.sharepoint.com/:f:/s/svrnas/Ejh6f3hC8jpEkc2uUsIsHaQBfRB1BmfpztCSQTuzLmnsxQ?e=WkDT3w. Los videos se encuentran en la carpeta de seguimiento al Plan de Comunicaciones. </t>
  </si>
  <si>
    <t xml:space="preserve">Durante el mes de julio se continuó con el proceso de socialización del Taller Virtual de Regulación en redes sociales. Evidencias en: https://crapsb.sharepoint.com/:f:/s/svrnas/Ejh6f3hC8jpEkc2uUsIsHaQBfRB1BmfpztCSQTuzLmnsxQ?e=Ci9ypJ
Adicionalmente se  generó una campaña mediante la remisión de cartas a diferentes autoridades nacionales y regionales; gremios y medios de comunicación, con el fin de lograr la difusión  del taller virtual. Evidencias en:  https://crapsb.sharepoint.com/:f:/s/svrnas/EiNuObDwpZFGqusFXDy_li8BOg1q5Le1hxdXP4MGB582Rg?e=uACmkP </t>
  </si>
  <si>
    <t>Durante el mes de agosto y en el marco de la Feria Acércate organizada por el DAFP, se presentó en la pantalla gigante ubicada en la plaza principal del municipio de San Jacinto, Bolívar información para que los ciudadanos realicen el taller virtual de regulación CRA. Evidencias en: https://twitter.com/cracolombia/status/1425885553594150915?s=08
Evidencias fotográficas en: https://crapsb.sharepoint.com/:f:/s/svrnas/Em64jckqoBROg91IUj1ZnwABG8CvxQeHxHek_U6XVQ7JUA?e=NLh6pD
Adicionalmente se remitio a los asistentes a las jornadas de socialización sobre Esquemas Diferenciales la invitación a realizar el Taller Vitural de Regulación CRA. Evidencias en: https://crapsb.sharepoint.com/:f:/s/svrnas/Em64jckqoBROg91IUj1ZnwABG8CvxQeHxHek_U6XVQ7JUA?e=NLh6pD</t>
  </si>
  <si>
    <t xml:space="preserve">Durante el mes de septiembre se publicó en redes sociales la invitación para que los ciudadanos realizaran el taller virtual de regulación CRA. Ver evidencias en: https://crapsb.sharepoint.com/:f:/s/svrnas/EvTKGXg1hFZOlVl0czpxemcBug8QX2LNpO1xaKYDXy8NMg?e=urvL2C
Adicionalmente se actualizò el video de invitación al taler, por parte del Director de la CRA Evidencia en: </t>
  </si>
  <si>
    <t xml:space="preserve"> Durante el mes de octubre se realizó la socialización del Taller Virtual de Regulación mediante nuestras redes sociales y en los eventos presenciales en donde hace presencia la CRA. Las evidenicas pueden ser consultadas en: https://crapsb.sharepoint.com/:f:/s/svrnas/ErqNzFa35h1Bhr1bjUY2vfIBGhJ0ijTC4NfFIaJrkZXrrw?e=ZOK9CZ</t>
  </si>
  <si>
    <t>Durante el mes de noviembre se realizó campaña de socialización del  Taller Virtual de Regulación a través de nuestras redes sociales. Evidencias en: https://crapsb.sharepoint.com/:f:/s/svrnas/EvPPYTypHYJEiUhxHb_JnYYBFLtzaNwJh2MYLhc-g72fGQ?e=LIqoZB</t>
  </si>
  <si>
    <t>Durante el mes de diciembre se adelantó la Campaña 3 razones para realizar el Taller Virtual de Regulación CRA. Evidencias en: https://crapsb.sharepoint.com/:f:/s/svrnas/EtQDdx3q5c5GunbGQmai4roBlRKN80lv0YIuHZ4gNPI0_A?e=8YhYWI
ACTIVIDAD CUMPLDA</t>
  </si>
  <si>
    <t>OAP90</t>
  </si>
  <si>
    <t>Realizar y contratar la difusión de auspicios radiales para dar visibilidad a las medidas regulatorias priorizadas</t>
  </si>
  <si>
    <t>Guion cuñas radiales</t>
  </si>
  <si>
    <t>Cuñas radiales producidas</t>
  </si>
  <si>
    <t>Durante el mes de febrero se revisó propuesta de la empresa: J&amp;M COMUNICACIONES SAS. Evidencia: https://crapsb.sharepoint.com/:f:/s/svrnas/EpUA_fZSuYxOhPnUwuV9xjYB8Q58whSbhNytwfVkafJyYQ?e=TaAci7</t>
  </si>
  <si>
    <t>Esta actividad no presentó avances en marzo de 2021</t>
  </si>
  <si>
    <t>Durante el mes de abril, se recibió propuesta económica para la producción y emisión de los auspicios radiales, por parte de RTVC, Sistema de Medios Públicos. Evidencias en: https://crapsb.sharepoint.com/sites/svrnas/Documentos%20compartidos/Forms/AllItems.aspx?viewid=1d384d77%2D79ff%2D4af8%2Da3a4%2D72453c1423d0&amp;id=%2Fsites%2Fsvrnas%2FDocumentos%20compartidos%2FCalidad%2FPLANES%20CRA%202021%2FPAI%202021%2FSOPORTES%20PAI%202021%2FOAP%20Y%20TICS%2FCOMUNICACIONES%2FOAP%20090%20%2D%20AUSPICIOS%20RADIALES%2FPROPUESTA%20RTVC</t>
  </si>
  <si>
    <t>Actividad no reporta avances</t>
  </si>
  <si>
    <t>SE compartió con el  equipo de comunicaciones el borrador de  los estudios previos para la suscripción de un convenio interadministrativo para la contratación de los estudios radiales. Evidencias en: https://crapsb.sharepoint.com/:f:/s/svrnas/EsHNo0r-qFxMviEIjogzj7ABjKNCPCxOa4u8xT7DAmlKJA?e=OFXlfS</t>
  </si>
  <si>
    <t>Se solicito autorizaciòn al Departamento Adminsitrativo de la Presidencia de la Repùblica autorización para iniciar el trámite contractual con RTVC. Evidencias en: https://crapsb.sharepoint.com/:f:/s/svrnas/Ely4Lm457LNKlG9PDg8980UBLMEg_ZXrY0aS7vxaj-Vyaw?e=BZYlF3</t>
  </si>
  <si>
    <t>Durante el mes de octubre se   suscribió el Contrato con RTVC y se remitieron al MVCT los mensajes para  que ellos realicen ante SAMi de Presidencia de la República el carge de los mismos para aprobación de la oficina Asesora de Presidencia. Evidencias en: https://crapsb.sharepoint.com/:f:/s/svrnas/EqwrMLTyJXtFiA4KHGJHgn4BeY995xnuMzxUWSfYe-x0nw?e=Ax6M3Q</t>
  </si>
  <si>
    <t>Durante el mes de noviembre se remitieron al MVCT como  cabeza de sector el contenido de los auspicios radiales, para el cargue a SAMI para posterior autorización por parte de Presidencia de la Republica. De igual forma se remitió para  revisión los Estudios previos para suscribir convenio con RTVC para la producción de los auspicios. Evidencias en:   https://crapsb.sharepoint.com/:f:/s/svrnas/Eu81J70LKDRGnlx97u83GAgBhCD4l3GzvFLLsahjvJxDbQ?e=XJWQ3w</t>
  </si>
  <si>
    <t>La emisión de los auspcios radiales se realizó durante el mes de diciembre. Evidencias en:  https://crapsb.sharepoint.com/:f:/s/svrnas/EvipT8GuH-JKiKZqde62bS4BorzQlN7lcaoe8siHU-t22Q?e=5SLmmn
ACTIVIDAD CUMPLIDA</t>
  </si>
  <si>
    <t>OAP91</t>
  </si>
  <si>
    <t>Desarollar procesos de comunicación y divulgación  de la gestión institucional que haga más fácil y agil la relación con los diferentes grupos de interés</t>
  </si>
  <si>
    <t>Porcentaje de actividades cumplidas de la Estrategia de participación ciudadana y rendición de cuentas =(Actividades ejecutadas / Actividades programadas)*100</t>
  </si>
  <si>
    <t>Ejecutar el Plan de Comunicaciones de la CRA</t>
  </si>
  <si>
    <t>Presentar para aprobación la Estrategia de Participación Ciudadana y Rendición de Cuentas de la CRA</t>
  </si>
  <si>
    <t>Estrategia aprobada</t>
  </si>
  <si>
    <t xml:space="preserve">Durante el mes de enero se diseñó la estrategia, la cual fue socializada  con el grupo de comunicaciones, para recibir comentarios,  sugerencias y reparos, los cuales se están analizando, para la versión definitiva que se le presentará a la Jefe de la Oficina Asesora de Planeación y Tics, para su aprobación previa la presentación ante el  Comité de Gestión Institucional. </t>
  </si>
  <si>
    <t>La Estrategia de Participación Ciudadana y Rendición fue aprobada en el Comité de Gestión y Desempeño del Día 26 de febrero y se encuentra publicada en el siguiente enlace: https://cra.gov.co/seccion/estrategia-de-participacion-ciudadana-2021.html . Las evidencias de publicación pueden ser revisadas en:  https://crapsb.sharepoint.com/:f:/s/svrnas/EsVISB2n2P5BhlVV7FuNns4BVoas5YDvjHZT8zvtrMY3GQ?e=4KmxFd</t>
  </si>
  <si>
    <t>Durante la vigencia del mes de junio se presentó propuesta de modificación de la Estrategia de Participación Ciudadana y Rendición de Cuentas de la CRA, en cuanto a los grupos de valor de la entidad. El Comité se realizó el día 30 de junio de 2021 y se aprobó la modificación propuesta.  Evidencia acta de cierre del CIGD https://crapsb.sharepoint.com/:f:/s/svrnas/ErAqZvch1bREl8aofcWrvUgBZ3keagxgs0j2kfNfWQjZYw?e=4cq9mH</t>
  </si>
  <si>
    <t>OAP92</t>
  </si>
  <si>
    <t>Elaborar informe de las jornadas de participación ciudadana a los proyectos regulatorios que lo requieran.</t>
  </si>
  <si>
    <t xml:space="preserve">
 informes realizados / total de jornadas de participación ciudadana = 100%</t>
  </si>
  <si>
    <t>#participaciones ciudadanas /# proyectos regulatorios a participación ciudadana</t>
  </si>
  <si>
    <t>Durante el mes de enero la CRA realizo    dos  (2) jornadas de participación ciudadana  del Proyecto de resolución "Por la cual se establecen las condiciones para la modificación del POIR en aplicación de la ResCRA688de2014 y del Plan de inversiones en aplicación de ResCRA825de2017, por causas atribuibles al COVID19. Los eventos se realizaron los días: 
Enero 8 de 2020 - Evidencias en: https://cutt.ly/4kpxOxg
Enero 15 de 2020 - Evidencias en:  https://cutt.ly/AkpxVDq
Los informes correspondientes a dichas jornadas se encuentran publicados en carpeta de evidencias PAI 2021 el siguiente enlace: https://crapsb.sharepoint.com/:f:/s/svrnas/Es45-wgNjcxGr8heBVqs7RsBIiUiLxpoZv-TqXro5RBivQ?e=D9xdeL</t>
  </si>
  <si>
    <t>Durante el mes de febrero de 2021, la CRA no se realizaron jornadas de participación ciudadana.  Enlace evidencia en: https://crapsb.sharepoint.com/sites/svrnas/Documentos%20compartidos/Forms/AllItems.aspx?viewid=1d384d77%2D79ff%2D4af8%2Da3a4%2D72453c1423d0&amp;id=%2Fsites%2Fsvrnas%2FDocumentos%20compartidos%2FCalidad%2FPLANES%20CRA%202021%2FPAI%202021%2FSOPORTES%20PAI%202021%2FOAP%20Y%20TICS%2FCOMUNICACIONES%2FOAP092%2D%20INFORMES%20JORNADAS%20PARTICIPACION%20CIUDADA%2FFEBRERO</t>
  </si>
  <si>
    <t>Durante el mes de marzo de 2021, la CRA realizó una Jornada de Participación Ciudadana el día 16 de marzo. El tema tratado fue FACTOR DE PRODUCTIVIDAD: https://twitter.com/cracolombia/status/1371467960230027265/photo/1. 
El informe se encuentra en el siguiente enlace: https://crapsb.sharepoint.com/sites/svrnas/Documentos%20compartidos/Forms/AllItems.aspx?viewid=1d384d77%2D79ff%2D4af8%2Da3a4%2D72453c1423d0&amp;id=%2Fsites%2Fsvrnas%2FDocumentos%20compartidos%2FDatos%20I%20%2D%20Department%2Fofc%5Fpln%2FComunicaciones%2FComunicaciones%20Carpeta%20Compartida%2F2021%2FSeguimiento%20Plan%20de%20Comunicaciones%202021%2FComunicaci%C3%B3n%20externa%2F1%2E18%20Informes%20Participaci%C3%B3n%20Ciudadana%2F3%2E%20Marzo</t>
  </si>
  <si>
    <t xml:space="preserve">Durante el mes de abril, la Comisión realizó los siguientes eventos de Consultas Públicas o Participaciones Ciudadanas:
Abril 14-  modificación al artículo 40 de la Res. CRA 720 de 2015 y art. 162 de la Res. CRA 853 de 2018. Evidencias en: https://twitter.com/cracolombia/status/1385271258837921794
Los informes pueden ser consultados en el siguiente enlace: 
Abril 23: Modificación a la Resolución CRA 906 de 2019, sobre Indicador Único Sectorial. Evidencia en: 
https://twitter.com/cracolombia/status/1385629423349686275
Abril 26: Modificación a la Resolución CRA 906 de 2019, Indicador Único Sectorial. Evidencia en: https://twitter.com/cracolombia/status/1386695371989078016
</t>
  </si>
  <si>
    <t>Durante el mes de mayo, la entidad no realizó eventos de consultas públicas o participación ciudadana. Evidencia correo remitido a la Subdirección de Regulación. El  documento puede ser consultado en: https://crapsb.sharepoint.com/sites/svrnas/Documentos%20compartidos/Forms/AllItems.aspx?viewid=1d384d77%2D79ff%2D4af8%2Da3a4%2D72453c1423d0&amp;id=%2Fsites%2Fsvrnas%2FDocumentos%20compartidos%2FCalidad%2FPLANES%20CRA%202021%2FPAI%202021%2FSOPORTES%20PAI%202021%2FOAP%20Y%20TICS%2FCOMUNICACIONES%2FOAP092%2D%20INFORMES%20JORNADAS%20PARTICIPACION%20CIUDADA%2FMAYO</t>
  </si>
  <si>
    <t>Durante el mes de junio la CRA realizó dos jornadas de consulta pública del proyecto de resolución: Por la cual se establecen las condiciones de no inclusión en la tarifa del costo de energía por concepto de la operación de los sistemas de acueducto y alcantarillo objeto de financiación con los recursos del SGP-APSB. Los eventos se realizaron los días 15  y 25 de junio de 2021, a través de la plataforma TEAMs. Los informes correspondientes pueden ser revisados en el siguiente enlace: 
https://crapsb.sharepoint.com/:f:/s/svrnas/Ejox3KkpZ0dJkAP2S5IWtY8BJOtVwJmoBy8B8dpdqu2qEA?e=qNTaI5</t>
  </si>
  <si>
    <t>Durante el mes de julio de 2021 la Comisión no realizó Jornadas de Participación Ciudadana.  Evidencia correo remitido a la Subdirección de Regulación. Ver evidencia en:  https://crapsb.sharepoint.com/sites/svrnas/Documentos%20compartidos/Forms/AllItems.aspx?viewid=1d384d77%2D79ff%2D4af8%2Da3a4%2D72453c1423d0&amp;id=%2Fsites%2Fsvrnas%2FDocumentos%20compartidos%2FCalidad%2FPLANES%20CRA%202021%2FPAI%202021</t>
  </si>
  <si>
    <t>Durante el mes de agosto de 2021. La Comisión realizó dos jornadas de Consultas Públicas sobre  el proyecto de  resolución sobre levantamiento de medidas Covid-19. Los correspondientes informes pueden ser revisados en el siguiente enlace: https://crapsb.sharepoint.com/sites/svrnas/Documentos%20compartidos/Forms/AllItems.aspx?viewid=1d384d77%2D79ff%2D4af8%2Da3a4%2D72453c1423d0&amp;id=%2Fsites%2Fsvrnas%2FDocumentos%20compartidos%2FCalidad%2FPLANES%20CRA%202021%2FPAI%202021</t>
  </si>
  <si>
    <t>Durante el mes de septiembre, la CRA no realizó eventos de participación ciudadana. Evidencias en: https://crapsb.sharepoint.com/:f:/s/svrnas/EjHvbvUtPfFGlcRbK35q6uEBH7V_8Go0ls_iFUymsLsSfA?e=lm8MzK</t>
  </si>
  <si>
    <t>Durante el mes de octubre se realizaron dos  Jornadas de Consultas Públicas los días  07 y 11 de octubre de 2021.  Los informes pueden ser consultados en: https://crapsb.sharepoint.com/:f:/s/svrnas/ErXWu47frNROtzLIG27CXQwB8SuQR1TqRL49V28O1igM-A?e=f3AJt7
Adicionalmente, se publicó a consulta pública la Agenda Regulatoria Indicativa ARI 2022. Evidencias en: https://cra.gov.co/seccion/participacion-ciudadana.html
https://twitter.com/cracolombia/status/1454206595655770116/photo/1</t>
  </si>
  <si>
    <t>Durante el mes de Noviembre la Comisión de Regulación de Agua Potable y Saneamiento Básico - CRA no realizó Jornadas de Consulta Publica. Evidencias en: https://crapsb.sharepoint.com/:f:/s/svrnas/Eu4yiyHNIE1Jv6QxJQG1tg8BlhrrAA9ooWs3Sd82M30ovA?e=bcVZig</t>
  </si>
  <si>
    <t>Durante el mes de diciembre se realizaron  cuatro  Jornadas de Participación Ciudadana sobre el  Proyecto de Regionalización.  Los informes de dichas jornadas pueden ser consultados en: https://crapsb.sharepoint.com/:f:/s/svrnas/EhBDZQiOiqVElZ0VtDcwsesB-GMtmE_G7qx2ZattsWkucQ?e=k4YxRT
También se publicó para participación ciudadana el PAAC 2022 . Evidencias en: https://twitter.com/cracolombia/status/1476991864091955208/photo/1
Y el Proyecto de resolución sobre el Factor de Actualización de Costos para la actividad de disposición final en el servicio público de aseo. Evidencias en : https://twitter.com/cracolombia/status/1474409995966062592
ACTIVIDAD CUMPLIDA</t>
  </si>
  <si>
    <t>OAP93</t>
  </si>
  <si>
    <t>Participar en  cinco (5) eventos sectoriales organizados por el  Gobierno Nacional, Ministerios, gremios, vocales,.</t>
  </si>
  <si>
    <t>FEBRERO A
DICIEMBRE</t>
  </si>
  <si>
    <t>Participación eventos sectoriales</t>
  </si>
  <si>
    <t># eventos sectoriales realizados / # eventos sectoriales programados</t>
  </si>
  <si>
    <t>Durante el mes de enero la CRA participó en
  1. Foro Virtual: “El Futuro del Agua Mundial y Colombia”, evento organizado por  ASODISVOCALI EL 27 de enero de 2021. Evidencias en: https://cutt.ly/skpvIDY
2. Panel: “Mejorando la gestión de residuos sólidos en América Latina." Evento organizado por  @SWANA y realizado el 27 de enero de 2021. Evidencias en: 
https://cutt.ly/mkpbws0</t>
  </si>
  <si>
    <t>Durante el mes de febrero la CRA participó en los siguientes eventos: 1. Evento de lanzamiento: Modelos Innovadores de Conservación en Páramos y Bosques. Evidencia en:https://twitter.com/cracolombia/status/1362424813617377284  2. Cámara de Prestadores de Aseo- ACODAL Seccional Centro. Evidencias de informe en: https://crapsb.sharepoint.com/:f:/s/svrnas/Ekg9XsACTd9MmgwCrp7HY_wBYyySG0HcuEFQ6_smjjGncQ?e=5fOGgqhttps://twitter.com/cracolombia/status/1364579176615989248. 
INFORME EN: 
https://crapsb.sharepoint.com/:f:/s/svrnas/Ekg9XsACTd9MmgwCrp7HY_wBYyySG0HcuEFQ6_smjjGncQ?e=A1OiBy</t>
  </si>
  <si>
    <r>
      <t xml:space="preserve">Durante el mes de marzo la CRA participó en los eventos que se relacionan en el siguiente informe. Enlace de evidencias: https://crapsb.sharepoint.com/sites/svrnas/Documentos%20compartidos/Forms/AllItems.aspx?viewid=1d384d77%2D79ff%2D4af8%2Da3a4%2D72453c1423d0&amp;id=%2Fsites%2Fsvrnas%2FDocumentos%20compartidos%2FCalidad%2FPLANES%20CRA%202021%2FPAI%202021%2FSOPORTES%20PAI%202021%2FOAP%20Y%20TICS%2FCOMUNICACIONES%2FOAP093%2D%20EVENTOS%20SECTORIALES%2FMARZO
</t>
    </r>
    <r>
      <rPr>
        <sz val="12"/>
        <color rgb="FFFF0000"/>
        <rFont val="Calibri"/>
        <family val="2"/>
        <scheme val="minor"/>
      </rPr>
      <t>FAVOR INCLUIR RESUMEN DE RESULTADOS</t>
    </r>
  </si>
  <si>
    <t xml:space="preserve">Durante el mes de abril, la  Comisión participó en los siguientes eventos sectoriales:
Abril 6 - II SESIÓN PARA COMPARTIR EXPERIENCIAS CON ARESEP – COSTA RICA	
Abril 15 - REUNIÓN ENTRE  LA CRA Y   LA OFICINA DE  la ONU HABITAT	
Abril 20 - CAFÉ CON LA REGULACIÓN- CAFÉ DEL MUNDO	
Abril 23 - REGWAS LAC: PROGRAMA PARA EL MEJORAMIENTO DE LAS POLÍTICAS PÚBLICAS Y LA REGULACIÓN DE LOS SERVICIOS DE AGUA Y SANEAMIENTO EN AMÉRICA LATINA Y EL CARIBE	
Abril 29 - INVITACION A DICTAR CONFERENCIA EN EL MARCO DE LA GESTIÓN DEL CONOCIMIENTO DE LA SUPERINTENDENCIA DE SERVICIOS PÚBLICOS SSPD
El informe correspondiente con las evidencias puede ser consultado en el siguiente enlace: https://crapsb.sharepoint.com/sites/svrnas/Documentos%20compartidos/Forms/AllItems.aspx?viewid=1d384d77%2D79ff%2D4af8%2Da3a4%2D72453c1423d0&amp;id=%2Fsites%2Fsvrnas%2FDocumentos%20compartidos%2FCalidad%2FPLANES%20CRA%202021%2FPAI%202021%2FSOPORTES%20PAI%202021%2FOAP%20Y%20TICS%2FCOMUNICACIONES%2FOAP093%2D%20EVENTOS%20SECTORIALES%2FABRIL	
</t>
  </si>
  <si>
    <t>Durante el mes de mayo, la entidad hizo presencia en los siguientes eventos sectoriales:
Mayo 5 de 2021:  Panel: “El futuro del Gobierno Corporativo en empresas de acueducto y alcantarillado en Colombia”.
Mayo 19 de 2021: Cámara De Prestadores ACODAL: "Una mirada a la Planeación en las empresas de Servicios Públicos de Acueducto y Alcantarillado"
Mayo 25 de 2021: 	Foro Latinoamericano AGUA potabilización, Saneamiento y Gestión de Efluentes. Evento ALADYR
Mayo 28 de 2021: 	Webinar de Lanzamiento del Estudio de Caso LIPOR
EL informe de eventos del mes puede ser consultado en: https://cutt.ly/vnf5Pph</t>
  </si>
  <si>
    <t>Durante el mes de junio, la CRA  participó de los eventos sectoriales que se  describen en el documento publicado en el siguiente enlace: https://crapsb.sharepoint.com/:f:/s/svrnas/Ehbo44OxIhJEnt1u54GSeyoB1ZrPl0_OzYPq9WfcV3HF6Q?e=Ambafk</t>
  </si>
  <si>
    <t>Durante el mes de julio de 2021, la Comisión participó en los eventos sectoriales descritos en el documento publicado en el siguiente enlace: https://crapsb.sharepoint.com/:f:/s/svrnas/El1r9Ov_OzpOu8lH6sALhuwB3qv9wtyxGp1qazq_-qbzyg?e=BmOu94</t>
  </si>
  <si>
    <t>Durante el mes de agosto de 2021, la Comisión participó en los siguientes eventos sectoriales. Evidencias en:  https://crapsb.sharepoint.com/:u:/s/svrnas/EebszzdTkx1MoKu_kf2yNloBrgnkX5ejCu0ORoJALBWC3Q?e=H6mDLn</t>
  </si>
  <si>
    <t>Durante el mes de septiembre la CRA realizó los eventos que se relacionan en el documento publicado en el siguiente enlace: https://crapsb.sharepoint.com/:f:/s/svrnas/EvlDVBPPV3hPnAZU1EpAADIB5_NiG1vXAVFp-NJIP57_sA?e=5dqn6e</t>
  </si>
  <si>
    <t>Durante el mes de octubre se realizaron los eventos sectoriales que se describen en el documento que se encuentra publicado en el siguiente enlace: https://crapsb.sharepoint.com/:f:/s/svrnas/Eq-FFtWa3a9KuSTAcieZxXUB9pZWvwNOBrk1aFja041abA?e=dQItgV</t>
  </si>
  <si>
    <t>Durante el mes de noviembre la Comisión de Regulación de Agua Potable y Saneamiento Básico - CRA participó en los eventos sectoriales que se encuentran registrados en documento publicado en el siguiente enlace: https://crapsb.sharepoint.com/:f:/s/svrnas/ErDGywuNldJGrzb02foOFmgBPhLgzAxUWhU753f_tgNHwg?e=7ihmC8</t>
  </si>
  <si>
    <t>Durante el mes de diciembre la entidad participó en los  eventos sectoriales que se encuentran relacionados en el informe publicado en: https://crapsb.sharepoint.com/:f:/s/svrnas/EoeJwQ8X3hROjDYC1bl1334BdDMC_CFujXYa--WzaKPmZw?e=aTx11r
ACTIVIDAD CUMPLIDA</t>
  </si>
  <si>
    <t>OAP94</t>
  </si>
  <si>
    <t>Apoyar la realización de al menos cinco (5) espacios de divulgación acerca de la Regulación Expedida por la CRA</t>
  </si>
  <si>
    <t>Espacios de divulgación</t>
  </si>
  <si>
    <t>#Actividades realizadas/ #Actividades programados</t>
  </si>
  <si>
    <t xml:space="preserve">En febrero la CRA realizó las siguientes jornadas de socializaciones: 1.	SOCIALIZACIÓN 11  DE FEBRERO DE 2021: "MARCO TARIFARIO DE ASEO  QUE ATIENDEN HASTA 5.000 SUSCRIPTORES".https://twitter.com/cracolombia/status/1359899638011203587/photo/1. 2.	SOCIALIZACIÓN 18  DE FEBRERO DE 2021- PLAN DE GESTIÓN DE RESULTADOS E INDICADOR ÚNICO SECTORIAL - IUSs 
https://twitter.com/cracolombia/status/1362404555355525121/photo/1
3.	SOCIALIZACIÓN 25  DE FEBRERO DE 2021 - MEDIDAS REGULATORIAS VIGENTES EN EL MARCO DE LA EMERGENCIA  POR EL COVID-19
https://twitter.com/cracolombia/status/1364957565822660608
Enlace a cuadro de socializaciones https://crapsb.sharepoint.com/:x:/s/EstrategiaRegional/EeMEuc7ROeRFsPz6HdJr6J8BdYvZTWFUf5E6o-9DX8K18w?e=4%3ArKjR9d&amp;at=9&amp;CID=ce67b53c-361f-2566-a497-e3e3a9aafae5
2. </t>
  </si>
  <si>
    <t>Durante el mes de marzo la CRA realizó cuatro (4) eventos de socialización, así: 
Marzo 04 -  Aprovechamiento. Evidencia en: https://twitter.com/cracolombia/status/1367495895948918788/photo/1
Marzo 11-  Marco Tarifario AyA para pequeños. Evidencia en: https://twitter.com/cracolombia/status/1370014575257587714
Marzo 18- Marco Tarifario Aseo  para grandes. Evidencia en: https://twitter.com/cracolombia/status/1372552887931387909/photo/1
Marzo 25- Inversiones Ambientales. Evidencia en: https://twitter.com/cracolombia/status/1375094097971716103</t>
  </si>
  <si>
    <t xml:space="preserve">Durante el mes de abril, la Comisión realizó los siguientes espacios de socialización de las metodologías tarifarias, así:
Durante el mes de abril la entidad realizó los siguientes eventos de participación o socializaciones de los marcos tarifarios: 
Abril 15:  Jornada virtual de socialización sobre Plan de Inversiones en el Marco Tarifario de Acueducto y Alcantarillado. Evidencias en: https://twitter.com/cracolombia/status/1382727182930341889/photo/1
Abril 22 :  Jornada sobre: "Plan de Gestión de Resultados #PGR e Indicador Único Sectorial IUS. ResCRA906de2019." . Evidencias en: https://twitter.com/cracolombia/status/1385233196942565381
Abril 29:  Socialización de la metodología tarifaria aplicable a la actividad de Aprovechamiento para municipios en el ámbito de aplicación de #ResCRA720de2015. Evidencias en: https://twitter.com/cracolombia/status/1387771273112076289
</t>
  </si>
  <si>
    <t>Durante el mes de mayo, la Comisión realizó los siguientes evento de socialización: 
Mayo 6:  Marco Tarifario de aseo para personas que atiendan en municipios de hasta 5000 suscriptores. Evidencia en: https://cutt.ly/pnk6krq
Mayor 13: Socialización del Marco Tarifario de Acueducto y Alcantarillado para pequeños prestadores. 
Evidencia en: https://cutt.ly/8nk6KVC
Mayo 20:  Marco tarifario para grandes prestadores de los servicios públicos domiciliarios de Acueducto y Alcantarillado.
Evidencias en: https://cutt.ly/Snlqenl</t>
  </si>
  <si>
    <t xml:space="preserve">Durante el mes de junio la CRA realizó las siguientes jornadas de socialización: 
Junio  3: Provisión de Inversiones en el marco tarifario de acueducto y alcantarillado para grandes prestadores. ResCRA938de2020. Evidencias en: https://twitter.com/cracolombia/status/1400450133351821322
Junio 10:  jornada de socialización del Plan de Gestión de Resultados #PGR e Indicador Único Sectorial IUS. Evidencias en https://twitter.com/cracolombia/status/1403018529134219266
Junio 17:  Socialización en relación con la estimación de Costo de lavado y desinfección de áreas públicas a transferir vía tarifa al usuario. ResCRA911 y ResCRA921 de 2020, aplicable a prestadores que atienden en municipios de más de 5000 suscriptores. Evidencias en: https://twitter.com/cracolombia/status/1405528865695432707
Junio 24: Lanzamiento Taller Virtual de Regulación: https://twitter.com/cracolombia/status/1408077975220797440"								
</t>
  </si>
  <si>
    <t xml:space="preserve">Durante el mes de julio la Comisión realizó las siguientes jornadas de socialización:
Julio 22 de 2021 -  Socialización del Marco Tarifario de Acueducto y Alcantarillado de pequeños prestadores Res. CRA 825 de 2017. Evidencias en: https://twitter.com/cracolombia/status/1418213124100919308
</t>
  </si>
  <si>
    <t>Durante el mes de agosto, la CRA realizó los siguientes eventos de socialización.
Agosto 5 de 2021. Pasto. Socialización sobre Esquemas Diferenciales para la prestación de los servicios públicos de acueducto, alcantarillado y aseo en zonas urbanas.  https://twitter.com/cracolombia/status/1423279322920538113/photo/1
Agosto 11 de 2021. Barranquilla. Socialización sobre Esquemas Diferenciales para la prestación de los servicios públicos de acueducto y alcantarillado en zonas urbanas. https://twitter.com/cracolombia/status/1425457207026626567
Agosto 12 de 2021. Barranquilla. Socialización sobre Esquemas Diferenciales para la prestación de los servicios públicos de aseo en zonas urbanas.  https://twitter.com/cracolombia/status/1425818337985114112/photo/1
Agosto 17 de 2021. Cúcuta. Socialización sobre Esquemas Diferenciales para la prestación de los servicios públicos de acueducto, alcantarillado y aseo en zonas urbanas. https://twitter.com/cracolombia/status/1427642639562809357/photo/1
Agosto 23 de 2021. Bogotá. Socialización sobre Esquemas Diferenciales para la prestación de los servicios públicos de acueducto, alcantarillado y aseo en zonas urbanas, para un grupo de funcionarios de la UNGRD.
Agosto 24 de 2021. Socialización Virtual sobre Esquemas Diferenciales para la prestación de los servicios públicos de acueducto, alcantarillado y aseo en zonas urbanas. Evidencias en: https://twitter.com/cracolombia/status/1430201769863360512/photo/1
Agosto 26 de 2021. Quibdó. Socialización metodologías tarifarias de acueducto, alcantarillado y aseo para pequeños prestadores. Evidencia en: https://twitter.com/cracolombia/status/1430980593085566976
Agosto 27 de 2021: Quibdó. Socialización Esquemas Diferenciales para la prestación de los servicios públicos de acueducto, alcantarillado y aseo en zonas urbanas. https://twitter.com/cracolombia/status/1431257091440844802/photo/1
Informe puede ser revisando en: https://crapsb.sharepoint.com/:f:/s/svrnas/EnkNre5U-ZZOlaOVXATPbz8BVyxR0v9pkCA15y3RInJJGA?e=nTrIln</t>
  </si>
  <si>
    <t xml:space="preserve">Durante el mes de septiembre la Comisión realizó tres eventos de socialización de la metodologia tarifaria para pequeños prestadores. Los talleres se realizaron en Pasto el dìa 23 de septiembre metodologia tarifaria de acueducto y alcantarillado  y  en Bogotà el dìa 30 de septiembre, donde se expusieron las metodologias de acueducto, alcantarillado y aseo para pequeños prestadores. Evidencias en 
https://twitter.com/cracolombia/status/1443586964851023888/photo/1
https://twitter.com/cracolombia/status/1441139716196167686
O en la siguiente carpeta: https://crapsb.sharepoint.com/:f:/s/svrnas/ErRW0Pq8NMtGs2za5apspAQB1y3HJQDgqyRi0YvvKZIbIg?e=PJ1sA6
</t>
  </si>
  <si>
    <t>Durante el mes de octubre la Comisión realizó las socializaciones que se relacionan en el documento  que se encuentra publicado en el siguiente enlace: https://crapsb.sharepoint.com/:f:/s/svrnas/ElwZi_vXhR9Er8iqVeJpQC0B7PCAN0uo5lWEGanaCgPIqw?e=stsWrB</t>
  </si>
  <si>
    <t>Durante el mes de noviembre, la Comisión organizó los siguientes  eventos de divulgación de sus metodologias tarifarias y  que se relacionan en el documento publicado en el siguiente enlace:  https://crapsb.sharepoint.com/:f:/s/svrnas/Epdh7VNVKHBCsXFmgEa8-KkBASJNglxO7KzdCKZImQADIA?e=pmNwbx</t>
  </si>
  <si>
    <t xml:space="preserve">ACTIVIDAD CUMPLIDA. </t>
  </si>
  <si>
    <t>OAP95</t>
  </si>
  <si>
    <t>Realización de la Rendición de Cuentas interna de la CRA</t>
  </si>
  <si>
    <t>Rendición de Cuentas Interna realizada</t>
  </si>
  <si>
    <t>El día 18 de febrero de 2021, se realizó la Jornada  denominada el Primer Café, liderada por la Dirección Ejecutiva, allí se realizó un balance 2020 y se dieron directrices para 2021</t>
  </si>
  <si>
    <t>Actividad no presento avances en marzo de 2021</t>
  </si>
  <si>
    <t>NO SE REPORTAN AVANCES</t>
  </si>
  <si>
    <t>El día 30 de julio de 2021 se realizó la Jornada de Rendición de Cuentas Interna de la CRA. La grabación de la jornada puede ser revisada en el siguiente enlace: https://crapsb-my.sharepoint.com/:v:/r/personal/comunicaciones_cra_gov_co/Documents/Grabaciones/Rendici%C3%B3n%20de%20cuentas%20interna-20210730_160115-Meeting%20Recording%201.mp4?csf=1&amp;web=1&amp;e=nZj9xQ</t>
  </si>
  <si>
    <t>OAP96</t>
  </si>
  <si>
    <t>Realización de la Audiencia Pública  de Rendición de Cuentas de la CRA</t>
  </si>
  <si>
    <t>Audiencia Pública de Rendición de Cuentas realizada</t>
  </si>
  <si>
    <t>Esta actividad no presento avances en marzo de 2021</t>
  </si>
  <si>
    <t xml:space="preserve">Durante el mes de junio  solicitaron cotizaciones con el fin de hacer un estudio de mercado para elaborar los correspondientes estudios previos. Evidencias en:https://crapsb.sharepoint.com/:f:/s/svrnas/EuwjiuvV09pPofb3O8pNIR4BcTIcNcarTV9rAQr6xo5TRg?e=9oMi3v </t>
  </si>
  <si>
    <t xml:space="preserve">La actividad no resporta avances. </t>
  </si>
  <si>
    <t>Durante el mes de septiembre se recibió cotización por parte de RTVC. 
La entidad esta elaborando los estudios previos para susbribir convenio con RTVC. Adicionalmente, ya se recibió autorizacion por parte de DAPRE para iniciar el proceso contractual. Evidencias en: https://crapsb.sharepoint.com/:f:/s/svrnas/EpECdIK8mXVNieIHcK3Wh78BmOFfxQ106Skdsi40tXLRHw?e=hnAn3z</t>
  </si>
  <si>
    <t>Durante el mes de octubre se adelantaron los estudios previos para la realización de un Convenio Interadministrativo con RTVC. Evidencias en: https://crapsb.sharepoint.com/:f:/s/svrnas/Et_lcuCt9IhGoUiVyPX3LHwBwcz0t7EKhsBbBNyBy0-cNA?e=aS54PM</t>
  </si>
  <si>
    <t>Durante el mes de noviembre se remitieron a RTVC los estudios previos para la contratación de la Audiencia Pública de Rendición de Cuentas de la CRA. Evidencias en: https://crapsb.sharepoint.com/:f:/s/svrnas/Enk4t3Matv9GmTZRhsp03OIBbFWsQ51o53MxhZ29ws3i8g?e=mFbGU4</t>
  </si>
  <si>
    <t>La Audiencia Pública de Rendición de Cuentas de la CRA se emitió via streaming el día 15 de diciembre de 2021. Evidencias en : https://crapsb.sharepoint.com/:f:/s/svrnas/ElcEjnBRQb1Oppmdd-YA6IUBEruIK1SZkfKmvt2sZG3Iqg?e=v4EYwS</t>
  </si>
  <si>
    <t>OAP97</t>
  </si>
  <si>
    <t xml:space="preserve">Crear un vídeo con  lenguaje de señas y publicarlo en la página web.
</t>
  </si>
  <si>
    <t xml:space="preserve">Material Audiovisual en Lenguaje de Señas
Video con lengua de señas. </t>
  </si>
  <si>
    <t>Durante el mes de marzo se contactó al Instituto Nacional de Sordos INSOR, para que presente su portafolio de servicios, con el fin de determinar si ellos pueden producir el video en lengua de señas.  Evidencia en:  https://crapsb.sharepoint.com/sites/svrnas/Documentos%20compartidos/Forms/AllItems.aspx?viewid=1d384d77%2D79ff%2D4af8%2Da3a4%2D72453c1423d0&amp;id=%2Fsites%2Fsvrnas%2FDocumentos%20compartidos%2FDatos%20I%20%2D%20Department%2Fofc%5Fpln%2FComunicaciones%2FComunicaciones%20Carpeta%20Compartida%2F2021%2FSeguimiento%20Plan%20de%20Comunicaciones%202021%2FComunicaci%C3%B3n%20externa%2F1%2E18%20Informes%20Participaci%C3%B3n%20Ciudadana%2F3%2E%20Marzo</t>
  </si>
  <si>
    <t>Durante el mes de abril se realizó contacto con el INSOR,  quien presentó propuesta comercial. Se estudia la probabilidad de realizar un Convenio Interadministrativo. Evidencias en: https://crapsb.sharepoint.com/sites/svrnas/Documentos%20compartidos/Forms/AllItems.aspx?viewid=1d384d77%2D79ff%2D4af8%2Da3a4%2D72453c1423d0&amp;id=%2Fsites%2Fsvrnas%2FDocumentos%20compartidos%2FCalidad%2FPLANES%20CRA%202021%2FPAI%202021%2FSOPORTES%20PAI%202021%2FOAP%20Y%20TICS%2FCOMUNICACIONES%2FOAP097%2D%20VIDEO%20LENGUA%20DE%20SE%C3%91AS%2FAbril</t>
  </si>
  <si>
    <t xml:space="preserve">Durante el mes de junio se recibió propuesta formal por parte del INSOR para la elaboración de un video en lengua de señas, unos ajustes al video institucional de la CRA (incluir recuadro con traductor) producción de unos giff para las secciones del portal web. Evidencias en:  https://crapsb.sharepoint.com/:f:/s/svrnas/EjZVu-i6f11Cpg_k1BEht6oB9kHQl-KL78Neom8qUI66NQ?e=bdcaIn
</t>
  </si>
  <si>
    <t>Durante el mes de septiembre se solicito actualización de propuesta comercial del INSOR y  se estan adelantando los  estudios previos. Evidencias en: https://crapsb.sharepoint.com/:f:/s/svrnas/Es-aNZ1iRyBAh1xOG6LrsCMBVZpnh3ByqiE8GtpBpPJp7w?e=H0zsgp</t>
  </si>
  <si>
    <t>Durante el mes de octubre se adelantaron los estudos previos para la realizacon de un convenio con el INSOR. Evidencias en: https://crapsb.sharepoint.com/:f:/s/svrnas/EulORemJ0BBLvmf-fSvKq-kBFUnPdAesY4s2Al-jDgPK8A?e=8vbrCI</t>
  </si>
  <si>
    <t xml:space="preserve">Durante el mes de noviembre el INSOR remitió correo a la CRA informando que ya no recibiría más solicitudes de trabajos. Adicionalmente, se requirió solicitud a FENASCOL. Evidencias en: </t>
  </si>
  <si>
    <t>ACTIVIDAD RETIRADA DEL PLAN DE ACCION 2021. (Aprobado en el Comité de Gestión y Desempeño Institucional Ordinario No. 10 de 2021)</t>
  </si>
  <si>
    <t>OAP98</t>
  </si>
  <si>
    <t>Presentar para aprobación  ante el CIGD el Plan de Comunicaciones de la CRA para la vigencia 2021</t>
  </si>
  <si>
    <t>Plan de Comunicaciones Aprobado</t>
  </si>
  <si>
    <t>Febrero</t>
  </si>
  <si>
    <t>El Plan de Comunicaciones fue aprobado en el Comité Ordinario No. 2 del CGID realizado el  26 de febrero de 2021 y puede ser consultado en el siguiente enlace: https://crapsb.sharepoint.com/:f:/s/svrnas/EuE_rVIFYDNBkAyYIcZacx4BBvy0FmVmD3AnaNapKoFhRQ?e=rjjhYH</t>
  </si>
  <si>
    <t>ACTIVIDAD CUMPLIDA.</t>
  </si>
  <si>
    <t>OAP99</t>
  </si>
  <si>
    <t>Publicar en las redes sociales información relevante producida por la entidad. ( Informe Mensual) 12 Informes mensuales = 100%</t>
  </si>
  <si>
    <t>Informes mensuales de redes sociales</t>
  </si>
  <si>
    <t># Informes realizados/# Informes programados</t>
  </si>
  <si>
    <t>El informe correspondiente al mes de enero se encuentra guardado en el siguiente link: https://crapsb.sharepoint.com/:f:/s/svrnas/Eif3Tf3ZSMRGmFt8LFq0agMBAFaX8cS_R1Mcl-nXY19wTw?e=orLb8V</t>
  </si>
  <si>
    <t>El informe de publicación en redes sociales, correspondiente al mes de febrero de 2021 puede ser consultado en el siguiente enlace: https://crapsb.sharepoint.com/:f:/s/svrnas/En3I67_M0-1JnXsFxGoqmvYBq-OM5UoKt77XRdk7xzV4nw?e=gh9Ocs</t>
  </si>
  <si>
    <t>El informe de publicación en redes sociales, correspondiente al mes de marzo de 2021 puede ser consultado en el siguiente enlace: https://crapsb.sharepoint.com/sites/svrnas/_layouts/15/Doc.aspx?sourcedoc=%7B3C82853F-77DF-4DC4-9824-E34027C9C47F%7D&amp;file=PUBLICACIONES%20REDES%20SOCIALES%20MARZO%202021.xlsx&amp;action=default&amp;mobileredirect=true&amp;CT=1617746359202&amp;OR=ItemsView</t>
  </si>
  <si>
    <t>Durante el mes de abril, se realizaron las publicaciones que se encuentran registradas en la siguiente matriz. Evidencias en: https://crapsb.sharepoint.com/sites/svrnas/Documentos%20compartidos/Forms/AllItems.aspx?id=%2Fsites%2Fsvrnas%2FDocumentos%20compartidos%2FCalidad%2FPLANES%20CRA%202021%2FPAI%202021%2FSOPORTES%20PAI%202021%2FOAP%20Y%20TICS%2FCOMUNICACIONES%2FOAP099%2D%20NFORMES%20PUBLICACION%20EN%20REDES%2FABRIL%2FOneDrive%5F1%5F5%2D5%2D2021%2Ezip&amp;parent=%2Fsites%2Fsvrnas%2FDocumentos%20compartidos%2FCalidad%2FPLANES%20CRA%202021%2FPAI%202021%2FSOPORTES%20PAI%202021%2FOAP%20Y%20TICS%2FCOMUNICACIONES%2FOAP099%2D%20NFORMES%20PUBLICACION%20EN%20REDES%2FABRIL</t>
  </si>
  <si>
    <t>El informe correspondiente al mes de mayo se encuentra disponible en el siguiente enlace: https://crapsb.sharepoint.com/sites/svrnas/Documentos%20compartidos/Forms/AllItems.aspx?viewid=1d384d77%2D79ff%2D4af8%2Da3a4%2D72453c1423d0&amp;id=%2Fsites%2Fsvrnas%2FDocumentos%20compartidos%2FCalidad%2FPLANES%20CRA%202021%2FPAI%202021%2FSOPORTES%20PAI%202021%2FOAP%20Y%20TICS%2FCOMUNICACIONES%2FOAP099%2D%20NFORMES%20PUBLICACION%20EN%20REDES%2FMAYO</t>
  </si>
  <si>
    <t>El informe de redes sociales correspondiente al mes de junio se encuentra disponible en el siguiente enlace: https://crapsb.sharepoint.com/:f:/s/svrnas/EuTeXI9jX8tBlPOthAIUsUoBfQQxl4dMoQ--NUAxIsEitQ?e=n3JsFo</t>
  </si>
  <si>
    <t>El informe de redes sociales correspondiente al mes de julio de 2021 puede ser revisado en el siguiente enlace: https://crapsb.sharepoint.com/:f:/s/svrnas/ErVx5tsK3PpDuHlBaPG4RJQBN0Oi6UwD_m6oUtLv9idqJQ?e=Ct4Ph6</t>
  </si>
  <si>
    <t>El informe de redes sociales correspondiente al mes de agosto de 2021  puede ser revisado en el siguiente enlace: https://crapsb.sharepoint.com/:f:/s/svrnas/Eo9DUTvbWTJGptxs8SDwR3EBT2TcPtMoKf4Ahak6TOlycg?e=zU3KBS</t>
  </si>
  <si>
    <t>Durante el mes de septiembre se realizaron las publicaciones que se detallan en el informe publicado en el siguiente enlace: https://crapsb.sharepoint.com/:f:/s/svrnas/EiYVs2yRRJNHnCsc45NJRBkBxayWMIOcKcyRsMeE629WcQ?e=ZLy26w</t>
  </si>
  <si>
    <t>El infrome de redes sociales correspondiente al mes de octubre puede ser consultado en: https://crapsb.sharepoint.com/:f:/s/svrnas/EuPrujkPi8xOkz21L-pdsOgBSBO849-q4xmnU5AiUomozw?e=OHi4hc</t>
  </si>
  <si>
    <t>Durante el mes de noviembre se publicaron en redes sociales la información que se registra en el documento publicado en el siguiente enlace: https://crapsb.sharepoint.com/:f:/s/svrnas/Em3kM7bN9HtLp13eMMUFVD0BnKqAV3Oaekws88_QGLm9SA?e=ECjBn7</t>
  </si>
  <si>
    <t>El informe se encuentra publicado en el siguiente enlace: https://crapsb.sharepoint.com/:f:/s/svrnas/Eh4NY7a9bkpGuP7Tpoi_K1UBL1kMYIqWaiFHJxh0xBie4w?e=F2iEug</t>
  </si>
  <si>
    <t>OAP100</t>
  </si>
  <si>
    <t>Publicar en página web la información necesaria para dar cumplimiento a la Ley de Transparencia y Acceso a la Información Pública y a lo establecido en la Resolución 3564 de 2015 a través del seguimiento a la matriz ITA de la Procuraduría. Informe mensual</t>
  </si>
  <si>
    <t>Matriz ITA diligenciada</t>
  </si>
  <si>
    <t>ITA 100% DILIGENCIADA</t>
  </si>
  <si>
    <t>El informe correspondiente al mes de enero de 2021, con el reporte de la información publicada en cumplimiento del ITA se encuentra en el siguiente enlace: https://crapsb.sharepoint.com/:f:/s/svrnas/ElZaqU7drI5DgYsXv0apbVEBpncGlDoOLFcL14m7a3WsKQ?e=9hNCgp</t>
  </si>
  <si>
    <t>El reporte de la información publicada en cumplimiento del ITA se encuentra en el siguiente enlace: https://crapsb.sharepoint.com/:f:/s/svrnas/EtptevozdNZMiLMlL5z1ATgBlG0C6Irjwd8S0smmoJ7vSg?e=OIJAC3</t>
  </si>
  <si>
    <t>El reporte de la información publicada en cumplimiento del ITA se encuentra en el siguiente enlace: https://crapsb.sharepoint.com/sites/svrnas/Documentos%20compartidos/Forms/AllItems.aspx?viewid=1d384d77%2D79ff%2D4af8%2Da3a4%2D72453c1423d0&amp;id=%2Fsites%2Fsvrnas%2FDocumentos%20compartidos%2FCalidad%2FPLANES%20CRA%202021%2FPAI%202021%2FSOPORTES%20PAI%202021%2FOAP%20Y%20TICS%2FCOMUNICACIONES%2FOAP100%2D%20INFORMES%20PUBLICACIONES%20ITA%2FMARZO</t>
  </si>
  <si>
    <t>Durante el mes de abril, la entidad publicó en su página web la información que se reporta en la matriz que puede ser verificada en el siguiente enlace:  https://crapsb.sharepoint.com/sites/svrnas/Documentos%20compartidos/Forms/AllItems.aspx?viewid=1d384d77%2D79ff%2D4af8%2Da3a4%2D72453c1423d0&amp;id=%2Fsites%2Fsvrnas%2FDocumentos%20compartidos%2FCalidad%2FPLANES%20CRA%202021%2FPAI%202021%2FSOPORTES%20PAI%202021%2FOAP%20Y%20TICS%2FCOMUNICACIONES%2FOAP100%2D%20INFORMES%20PUBLICACIONES%20ITA%2FABRIL</t>
  </si>
  <si>
    <t>Durante el mes de mayo y en cumplimiento de la matriz ITA, la entidad publicó la siguiente información la cual puede evidenciarse en el siguiente enlace: https://crapsb.sharepoint.com/sites/svrnas/Documentos%20compartidos/Forms/AllItems.aspx?viewid=1d384d77%2D79ff%2D4af8%2Da3a4%2D72453c1423d0&amp;id=%2Fsites%2Fsvrnas%2FDocumentos%20compartidos%2FCalidad%2FPLANES%20CRA%202021%2FPAI%202021%2FSOPORTES%20PAI%202021%2FOAP%20Y%20TICS%2FCOMUNICACIONES%2FOAP100%2D%20INFORMES%20PUBLICACIONES%20ITA%2FMAYO</t>
  </si>
  <si>
    <t>Durante el mes de junio se realizaron las publicaciones que se encuentran en el documento publicado en  el enlace: https://crapsb.sharepoint.com/:f:/s/svrnas/Ejr01NwGwitIl1DAOTwSYWgBCLZ0uP0JqkBix2rrhs5kxg?e=sV3CPa</t>
  </si>
  <si>
    <t>Durante el mes de julio se realizaron las publicaciones que se encuentran relacionadas en el siguiente enlace: https://crapsb.sharepoint.com/:f:/s/svrnas/EglWf5rtYzdKivEMi4YXrHgBDrGsAZ54hdfr6YiSSmJOOQ?e=01amAl</t>
  </si>
  <si>
    <t>Durante el mes de agosto de 2021 se realizaron las publicaciones que se encuentran relacionadas en el siguiente enlace: https://crapsb.sharepoint.com/:f:/s/svrnas/EolU7YJtfUNNu_rcu3kF4WsBjQFTWrJgQIOkalmDzgz5jg?e=KmgAXZ</t>
  </si>
  <si>
    <t>Durante el mes de septiembre y en cumplimento de la información que requiere sea publicada en el ITA, la CRA publicó los contenidos publicados en el informe  que se encuentra en el siguiente enlace: https://crapsb.sharepoint.com/:f:/s/svrnas/EtIAZZ6dAw5NgbiRRHBgQ_UBephhd-mANHxLlmUwBUsXWQ?e=a9Yb8L</t>
  </si>
  <si>
    <t>Durante el mes de octubre y en cumplimento de la matriz ITA, la CRA publicó la siguiente información: https://crapsb.sharepoint.com/:f:/s/svrnas/EjQXwCZU9qdArRhUl2asOscBRhDugKM_3UUJcyPXaQct4g?e=nsEljG</t>
  </si>
  <si>
    <t xml:space="preserve"> Se solicitó la elimación de la actividad, teniendo en cuenta que la  Procuraduría emitió Circular No. 08 de 2021 en donde anuncia que  este año no hará medición del ITA. Evidencias en: https://crapsb.sharepoint.com/:f:/s/svrnas/Eo9vIpEirnJHr4JertK8O8sBApNcazkz17ey_R454xrfVg?e=agcVVo</t>
  </si>
  <si>
    <t>Actividad eliminada del PAI 2021 teniendo en cuenta que la Procuraduria General de la Nación no realizará la medición en el 2021.En cumplimiento de la Circular No. 08 de 2021. 
 Sin embargo la entidad continuó con la publicación oportuna de contenidos. Evidencias en: https://crapsb.sharepoint.com/:f:/s/svrnas/EkUrudbV7QRDrvA9tT-qvxIBuv16qMklkA_MYBahELGdeQ?e=o1lZar</t>
  </si>
  <si>
    <t>OAP101</t>
  </si>
  <si>
    <t xml:space="preserve">Realizar un publirreportaje o publicación en prensa donde se mencione algún tema de interés para la CRA referente a Regulación o a la promoción de la Estrategia de Participación y Presencia Regional. </t>
  </si>
  <si>
    <t>Publirreportaje o publicación en prensa</t>
  </si>
  <si>
    <t>Se contactó a la señora Janeth Acevedo Neira de Publicaciones Semana, quien remitió propuesta sobre proyecto editorial que manejará Semana y que tendrá visibilidad de marzo a diciembre. Información del proyecto en el siguiente enlace: https://crapsb.sharepoint.com/:f:/s/svrnas/EqxTbjS1dx1PuNqLCtqHpVYBhoz2fYPGQH5F4jwgk2t0yg?e=VCgHey</t>
  </si>
  <si>
    <t>Durante el mes de marzo se recibió propuesta por parte de RTVC, donde ofrecen paquetes de pauta, con ocasión del lanzamiento de su Noticiero. Evidencias en: https://crapsb.sharepoint.com/sites/svrnas/Documentos%20compartidos/Forms/AllItems.aspx?viewid=1d384d77%2D79ff%2D4af8%2Da3a4%2D72453c1423d0&amp;id=%2Fsites%2Fsvrnas%2FDocumentos%20compartidos%2FCalidad%2FPLANES%20CRA%202021%2FPAI%202021%2FSOPORTES%20PAI%202021%2FOAP%20Y%20TICS%2FCOMUNICACIONES%2FOAP101%2D%20PUBLIREPORTAJE%2FPROPUESTA%20RTVC</t>
  </si>
  <si>
    <t>Durante el mes de abril se recibió propuesta comercial de RTVC para realizar unos pautas en el Noticiero RTVC noticias. De igual forma se recibió propuesta para la realización de unos publirreportajes en Semana y El Espectador. Las evidencias pueden ser consultadas en: https://crapsb.sharepoint.com/sites/svrnas/Documentos%20compartidos/Forms/AllItems.aspx?viewid=1d384d77%2D79ff%2D4af8%2Da3a4%2D72453c1423d0&amp;id=%2Fsites%2Fsvrnas%2FDocumentos%20compartidos%2FCalidad%2FPLANES%20CRA%202021%2FPAI%202021%2FSOPORTES%20PAI%202021%2FOAP%20Y%20TICS%2FCOMUNICACIONES%2FOAP101%2D%20PUBLIREPORTAJE%2FAbril</t>
  </si>
  <si>
    <t xml:space="preserve">No se reportan avances en la actividad. </t>
  </si>
  <si>
    <t>Durante el mes de junio se recibo propuesta comercial para participar en el Foro  Digital Agua y Saneamiento. Adicionalmente, se solicitaron cotizaciones a El Espectador, La República, El Tiempo y  Publicaciones Semana. Las evidencias pueden ser revisadas en: https://crapsb.sharepoint.com/:f:/s/svrnas/EhjxjgAAK-9GkS1zsLWSzm8B7gSnYOROYeAUNWy96D8ocw?e=7dhcMc</t>
  </si>
  <si>
    <t>La activiad no reporta avances</t>
  </si>
  <si>
    <t>Durante el mes de octubre se realizó la publicación de un artículo del Director Ejecutivo de la CRA en la Revista de Acodal. Ver evidencias en: https://crapsb.sharepoint.com/:f:/s/svrnas/El8NQvDBsPVBjNbWFfas8UQBlGHSxjPMLSSvG_Fl_RwLmA?e=xqZHJC</t>
  </si>
  <si>
    <t xml:space="preserve">ACTIVIDAD CUMPLIDA EN OCTUBRE CON LA PUBLICACION EN LA REVISTA DE ACODAL. </t>
  </si>
  <si>
    <t>OAP102</t>
  </si>
  <si>
    <t xml:space="preserve">Informes de seguimiento del PAI 2021 </t>
  </si>
  <si>
    <t>Elaborar 4  informes de seguimiento del Plan de Acción Institucional 2021 ( 4= 100%)</t>
  </si>
  <si>
    <t>ABRIL, 
JULIO,
OCTUBRE
 ENE 22</t>
  </si>
  <si>
    <t xml:space="preserve">Informes de seguimiento del Plan de Acción Institucional presentados en el Comité Institucional de Gestión y Desempeño </t>
  </si>
  <si>
    <t>producto</t>
  </si>
  <si>
    <t>Se elaboró el informe de avance por áreas correspondiente al cierre del PAI del IV trimestre de 2020.</t>
  </si>
  <si>
    <t>Se elaboró el informe de avance por áreas correspondiente al cierre del PAI de enero 2021, se incluye en la presentación de los indicadores del PAI.</t>
  </si>
  <si>
    <t>Se elaboró el informe de avance por áreas correspondiente al cierre del PAI de febrero 2021, se incluye en la presentación de los indicadores del PAI del Cuadro de Mando</t>
  </si>
  <si>
    <t>Se elaboro el Informe del PAI del primer  trimestre del año 2021</t>
  </si>
  <si>
    <t>Se realiza análisis de Indicadores PAI con corte al mes de abril 2021</t>
  </si>
  <si>
    <t>Se realiza la actualización de los Indicadores PAI en el cuadro de mando con corte al mes de Junio de 2021. Disponible en:
https://crapsb.sharepoint.com/:x:/s/svrnas/EeNCnNUmJ1NBtI8qXMhI9X4Ba2tE22VImnx2QC40vYz9UQ?e=lxN99d</t>
  </si>
  <si>
    <t>Informe de avance semestral de los Indicadores PAI actualizado con el reporte al 30 de junio de 2020</t>
  </si>
  <si>
    <t>En el mes de oct se elaborará el informe del tercer trimestre del PAI</t>
  </si>
  <si>
    <t>Se elaboró el informe del tercer trimestre del Plan de Acción Institucional PAI 2021</t>
  </si>
  <si>
    <t>Cuadro de indicadores del PAI cerrado al corte del 31 de octubre publicado en el Share Point de la CRA</t>
  </si>
  <si>
    <t>OAP103</t>
  </si>
  <si>
    <t>Presentar los 4  informes de seguimiento del Plan de Acción Institucional en el Comité Institucional de Gestión y Desempeño ( 4=100%)</t>
  </si>
  <si>
    <t>Se presento el día 29 de abril de 2021 en CIG el informe del PAI primer trimestre 2021</t>
  </si>
  <si>
    <t>Se presentan los Indicadores PAI con corte al mes de abril 2021 en cuadro de mando</t>
  </si>
  <si>
    <t>La actividad no presenta avance en el mes de junio de 2021.</t>
  </si>
  <si>
    <t>Se presenta informe de avance semestral del PAI en CIGD del mes de julio</t>
  </si>
  <si>
    <t>En el mes de oct se presentará el informe del tercer trimestre del PAI</t>
  </si>
  <si>
    <t>Se presento ante el CIGD el informe del tercer trimestre del Plan de Acción Institucional PAI.</t>
  </si>
  <si>
    <t>OAP104</t>
  </si>
  <si>
    <t>Plan Sectorial</t>
  </si>
  <si>
    <t>Informes de seguimiento del PES presentados al MVCT</t>
  </si>
  <si>
    <t>Elaborar y presentar  al MVCT 4 informes trimestrales de seguimiento al Plan Estratégico Sectorial (4 = 100%)</t>
  </si>
  <si>
    <t>MAYO, 
JULIO,
OCTUBRE
 ENE 22</t>
  </si>
  <si>
    <t xml:space="preserve">Presentar en el Comité Institucional de Gestión y Desempeño  los Informes trimestrales del Plan Estratégico Sectorial remitidos   al MVCT 
 ( 4=100%)
</t>
  </si>
  <si>
    <t>El 15 de enero se envió reporte de avance al MVCT correspondiente al IV Trimestre del 2020 del PES.</t>
  </si>
  <si>
    <t>El 25 de febrero se recibió informe de seguimiento del PES IV Trimestre 2020, por parte del MVCT. Se presentan observaciones de ajustar validación a criterio de oportunidad en la información y se aceptan favorablemente las observaciones por parte del MVCT.</t>
  </si>
  <si>
    <t xml:space="preserve"> La Entidad participo en la reunión de socialización del MVCT donde se presentaron los parámetros y fechas de informes  del Plan estratégico Sectorial para la vigencia 2021</t>
  </si>
  <si>
    <t>Se realiza el informe de avance del PES correspondiente al primer trimestre de 2021</t>
  </si>
  <si>
    <t>Se realiza reporte correspondiente al segundo trimestre en la herramienta enviada por el MVCT</t>
  </si>
  <si>
    <t>El 12 de agosto se llevo a cabo el comite sectorial, donde se presento los avances al Plan  Sectorial con corte al primer semestre 2021.</t>
  </si>
  <si>
    <t>En el mes de octubre se elaborará el informe del PES del tercer trimestre 2021</t>
  </si>
  <si>
    <t>Se elaboró y presento ante el MVCT el informe del tercer trimestre del Plan estratégico Sectorial PES.</t>
  </si>
  <si>
    <t>OAP105</t>
  </si>
  <si>
    <t>Se presenta informe de cierre del PES vigencia 2020 en el CIGDE No. 1 del 31 de marzo de 2021, con los resultados recibidos del MVCT correspondientes al 4to trimestre del 2020.</t>
  </si>
  <si>
    <t>El día 30 de abril de 2021 se remitió al MVCT el informe del primer trimestre del PES</t>
  </si>
  <si>
    <t>Se presenta en CIGD el informe de avance del PES correspondiente al primer trimestre de 2021</t>
  </si>
  <si>
    <t>Se presenta en el CIGD reporte resumen enviado al MVCT</t>
  </si>
  <si>
    <t>La  próxima actividad se encuentra programada para el mes de octubre.</t>
  </si>
  <si>
    <t>En el mes de octubre se presentará el informe del PES del tercer trimestre 2021</t>
  </si>
  <si>
    <t>Se presento ante el CIGD el informe presentado al MVCT el informe del tercer trimestre del Plan estratégico Sectorial PES.</t>
  </si>
  <si>
    <t>OAP106</t>
  </si>
  <si>
    <t>Informes de seguimiento del Plan Estratégico Quinquenal PEQ</t>
  </si>
  <si>
    <t>Elaborar 2 informes semestrales de seguimiento al PEQ (2 = 100%)</t>
  </si>
  <si>
    <t>Informes de seguimiento del Plan Estratégico Quinquenal presentados en CIGD</t>
  </si>
  <si>
    <t>JULIO
 ENERO 22</t>
  </si>
  <si>
    <t>Se elaboró el informe de avance del PEQ 2020-2024 correspondiente al 2do semestre del 2020, con la nueva versión del PEQ.</t>
  </si>
  <si>
    <t>Este informe del primer semestre 2021 se presentara en julio</t>
  </si>
  <si>
    <t>Se realiza informe de avance semestral del PEQ 2020 - 2024</t>
  </si>
  <si>
    <t>La próxima actividad se encuentra programada par el mes de enero 2022.</t>
  </si>
  <si>
    <t>ACTIVIDAD CUMPLIDA EN EL MES DE JULIO. PRÓXIMO INFORME ENERO 2022</t>
  </si>
  <si>
    <t>Actividad para enero 2022</t>
  </si>
  <si>
    <t>OAP107</t>
  </si>
  <si>
    <t>Publicar informes de seguimiento al PEQ en la web de la entidad (2 = 100%)</t>
  </si>
  <si>
    <t>Informe PEQ publicado web</t>
  </si>
  <si>
    <t>Se publicó informe de avance del PEQ 2020-2024 correspondiente al cierre del 2020</t>
  </si>
  <si>
    <t>El  informe del primer semestre 2021 se publicará en julio</t>
  </si>
  <si>
    <t>Se presenta informe de avance del PEQ 2020 - 2024 en el CIGD del mes de julio de 2021</t>
  </si>
  <si>
    <t>Actividad para enero 2023</t>
  </si>
  <si>
    <t>OAP108</t>
  </si>
  <si>
    <t>Plan continuidad del negocio</t>
  </si>
  <si>
    <t>Plan de Continuidad del Negocio aprobado</t>
  </si>
  <si>
    <t>Informe  sobre Plan de Continuidad del Negocio</t>
  </si>
  <si>
    <t>Se realiza levantamiento de requerimientos, respecto a las necesidades de Project, se contempla inclusión de Project dentro del licenciamiento de Office 365 Actual de la Entidad</t>
  </si>
  <si>
    <t>Se programa capacitación en el manejo de la herramienta Project la
 cual será dictada en el mes de abril de 2021.
Se alimentan los insumos propios del plan de continuidad del negocio, los cuales son insumos para la actualización del mismo.</t>
  </si>
  <si>
    <t>Se realiza implementación de granja de proyectos y proyecto online POC, se inicia proceso de contratación de licenciamiento, se continua levantamiento y construcción de insumos para actualización de plan de continuidad de negocios 2021, actualización de topologías, continuidad de proyectos de Housing CTO 173 y MPLS 178 de 2020, mapas de puntos de datos y voz de acuerdo a la disposición de los planos entregados del proceso de adecuación de la Sede.</t>
  </si>
  <si>
    <t>Esta actividad no presenta avances</t>
  </si>
  <si>
    <t>Se realizo primera versión del Plan de Continuidad de Negocio el cual se encuentra en revisión del equipo de Tics para incluirle mejoras y seguido pasar a revisión y aprobación del líder de proceso.</t>
  </si>
  <si>
    <t>Se presentó y aprobó el Plan de Continuidad del Negocio en el Comité Institucional de Gestión y Desempeño Ordinario # 9 del Noviembre 30 del 2021. Esta actividad se da por cumplida.</t>
  </si>
  <si>
    <t>PROYECTOS TICS</t>
  </si>
  <si>
    <t>OAP109</t>
  </si>
  <si>
    <t xml:space="preserve">Política de Gobierno Digital. </t>
  </si>
  <si>
    <t>Plan Estratégico de Tecnologías de la Información y las Comunicaciones PETI</t>
  </si>
  <si>
    <t>Consolidar el ecosistema de Innovación Digital de la Entidad, a través de la implementación de tecnologías emergentes definidas en el PETI, con el fin de garantizar la Transformación Digital de la CRA.</t>
  </si>
  <si>
    <t>(Número de proyectos TI ejecutados / Número de proyectos planeados)x100</t>
  </si>
  <si>
    <t>Implementación de los
proyectos definidos en el
plan de Transformación
Digital.</t>
  </si>
  <si>
    <t>Implementar la gestión de proyectos Microsoft Project como apoyo a la Gestión de proyectos de la entidad
 (Sistemas de Información - Habilitador 1)</t>
  </si>
  <si>
    <t>MARZO A 
DICIEMBRE</t>
  </si>
  <si>
    <t>Plataforma de proyectos Seguimiento a la gestión de proyectos con Microsoft Proyect implementado y en operación, como apoyo a la gestión.</t>
  </si>
  <si>
    <t>Se realizan mesas de trabajo para identificar las necesidades de la CRA respecto a la implementación de Project, se realiza inspección de procesos similares de otras entidades, se acuerda configurar prueba de concepto para Project Online., se verifica y valida las versiones existentes de Ms-Project en la entidad, se determina que existen 10 licencias de escritorios versión 2016, con las que se iniciará piloto inicial en paralelo a la implementación del Project Online.</t>
  </si>
  <si>
    <t>Se programa  Capacitación para el proyecto piloto el día 9 de Abril de 2021, Se solicita a Dell Computers, Patner  de Microsotf en la suit de 365, para la generación del simulador de la TVCCE para iniciar proceso de contractual. Se desarrolla prueba piloto con proyecto regulatorio de FP 2021 en plataforma online y de escritorio. Se valida versión de Project Online - Plan 3, como la opción que cumple los requerimientos de la CRA.</t>
  </si>
  <si>
    <t>Se continua con el Plan de capacitaciones,  Se valida versión de Project Online - Plan 3, como la opción que cumple los requerimientos de la CRA, se actualizo el simulador de TVCCE y se inicia el proceso, el proyecto fue aprobado por el comité Contratación previo Comité de expertos</t>
  </si>
  <si>
    <t>Se realiza publicación de proceso # 108236 en la tienda virtual de Colombia compra eficiente, con el fin de adquirir el licenciamiento de Project Online, se programan capacitaciones para usuarios funcionales y administradores de los proyectos de planeación y tic.</t>
  </si>
  <si>
    <t>Apoyados en el acuerdo marco de precios se adjudicó el CTO 110 de 2021 donde se adquirieron los siguientes ítems:
ITEM	Cantidad
wms01--IT-SW-02-01 Capacitación para usuario final hasta 20 Personas.	4
wms01--IT-SW-03-01 Capacitación para usuario técnico o administrador - hasta 10 Personas.	3
wms01--IT-SW-05-01 Configuración y parametrización de los Productos	40
wms01--7NS-00006 Microsoft®ProjectPlan3Open ShrdSvr MonthlySubscriptions-VolumeLicense Government OLP 1License NoLevel Qualified Annual	15
Se traslada actividad al equipo de PMO Virtual
De acuerdo a la línea de tiempo de la implementación y al periodo de contratación de la PMO se solicitara en el CIGD de julio ampliar el plazo de esta actividad al mes de septiembre</t>
  </si>
  <si>
    <t>Se amplia la línea de tiempo en la implementación del Project. Se solicita aprobación de recursos adicionales para ampliar contrato de gestor de proyectos en un 50% adicional, hasta el mes de noviembre.</t>
  </si>
  <si>
    <t>Se inicia la construcción de los proyectos de la ARI 2021 en Project con el levantamiento de cronogramas de los proyectos. Se presenta a la dirección. Se inicia la construcción de los proyectos de actuaciones particulares con el levantamiento de procesos y la estructuración en Project. Se continuan las capacitaciones con proveedor externo. Se envian documentos de metodologia y guía de gestión por proyectos a la jefe de la OAP. A la espera de la aprobación de la ampliación del contrato de la PMO.</t>
  </si>
  <si>
    <t>Se inicia la estructuración de las actuaciones particulares en Project con la estandarización por fases por parte de la OAJ.Se inicia la capacitación en Project a las áreas misionales. En los proyectos ARI tambien se ajusta el estandar incluyendo una fase preliminar para mostrar la gestión en las etapas de análisis. Se realizan las primeras capacitaciones en Power BI y su parametrización con Project.</t>
  </si>
  <si>
    <t>En el transcurso del mes se realizan las capacitaciones a los equipos de trabajo de la SR y de la OAJ. Se realizó presentación de los proyectos ARI y de las actuaciones estructuradas en Project a la Dirección Ejecutiva. A la espera de contar con la información actualizada de los estudios para ser incluidos en Project. Se avanza en la análitica de los proyectos a través de Power BI..</t>
  </si>
  <si>
    <t>Se implementaron los reportes del centro de proyectos desde Power BI, con el propósito de visualizar la gestión de los proyectos desde una herramienta externa que cuenta con licenciamiento básico (o gratuito). Continua la capacitación de las áreas misionales en la herramienta Project y el acompañamiento en la estructuración de proyectos de la ARI y de las Actuaciones Particulares.</t>
  </si>
  <si>
    <t>OAP110</t>
  </si>
  <si>
    <t>Implementar la Sede electrónica de la entidad
 (Sistemas de Información - Habilitador 1, Servicios Ciudadanos Digitales - Habilitador 3)</t>
  </si>
  <si>
    <t>ENERO A 
DICIEMBRE</t>
  </si>
  <si>
    <t>Sede Electrónica implementada integrando los criterios y lineamientos del Gobierno Nacional.</t>
  </si>
  <si>
    <t>• Dado el mapa de ruta del Plan de Transformación Digital, se estudió la Resolución 2893 del 30 de Diciembre de 2020 y sus anexos, con el fin de plasmar en los estudios previos, las necesidades normativas que permitan integrar a GOV.CO la Sede electrónica (Portal web actual) y trámites publicados en la plataforma SUIT de Función Pública.
• Se elaboró la versión inicial del documento de requerimientos funcionales y no funcionales para para la contratación de la Sede Electrónica e Intranet. De igual forma, se avanzó en la justificación de la necesidad de la contratación en el formato de estudios previos. 
• Se coordinó reuniones con el Equipo Tecnológico y de comunicaciones de la Entidad, para validar el alcance y requerimientos funcionales y no funcionales en el marco del proceso de contratación de la Sede electrónica e intranet.</t>
  </si>
  <si>
    <t xml:space="preserve">•	Se definió el documento de requerimientos funcionales y no funcionales para para la contratación de la Sede Electrónica de la entidad. De igual forma, se avanzó en la elaboración de los estudios previos para adelantar el proceso de contratación. 
•	Se realizó reunió con Director ejecutivo y equipo de tecnología para validar el calendario de implementación de la Sede Electrónica, validar el alcance y requerimientos en el marco de la Política de Gobierno Digital.
•	Se realizó reunión con el equipo de comunicación y tecnológico de la entidad, para el rediseño de la Intranet en SharePoint, adicionalmente se realizó con Inter grupo levantamiento de información y requerimientos para el proceso de migración e implementación. 
</t>
  </si>
  <si>
    <t>•	Se elaboró los estudios previos y anexo con las características técnicas para la contratación de la Sede Electrónica de la entidad. De igual forma, se realizó ajustes según los comentarios del equipo de comunicaciones y Jefe de la Oficina Asesora de Planeación y TIC, así como de la abogada asignada al proceso. Actualmente los Estudios Previos se encuentran en proceso de aprobación por parte del Comité de Contratación.
•	Se realizó reunión con el CIO para validar los requerimientos tecnológicos relacionados con el rediseño de la Intranet en SharePoint, adicionalmente se realizó reunión con el CIO e Inter grupo para validar los resultados del levantamiento de información y requerimientos para el proceso de migración e implementación de la Intranet.</t>
  </si>
  <si>
    <t xml:space="preserve">Se realizó presentación al comité de contratación de los estudios previos y anexo con las características técnicas para la contratación de la Sede Electrónica de la entidad. Como parte del proceso contractual, se dio respuesta a las observaciones del proyecto de pliego del proceso.
</t>
  </si>
  <si>
    <t>En relación con la implementación de la Sede Electrónica de la Entidad, se llevó a cabo proceso contractual,  luego de la evaluación de los proponentes quedó seleccionado el Contratista Micrositios para adelantar el proceso de implementación de acuerdo con los lineamientos del Gobierno Nacional. 
Se adjudican proyectos de mantenimiento UPS, Ares Acondicionados, se continua con la estructuración de los proyectos de EndPoint, Backup, modelo de recuperación, renovación MPLS, Canal de internet de la CRA, con el fin de garantizar el aseguramiento y continuidad de la operación de los recursos tecnológicos de la Entidad.</t>
  </si>
  <si>
    <t xml:space="preserve">En el marco de la implementación de la Sede Electrónica de la Entidad, se elaboró los estudios previos y anexo con las características técnicas para su contratación. De igual forma, se socializó resultados con el equipo de comunicaciones, Jefe de la Oficina Asesora de Planeación y TIC, y abogada asignada al proceso. En abril, Se realizó presentación al comité de contratación de los estudios previos y anexo con las características técnicas para la contratación de la Sede Electrónica de la entidad.  De igual forma en el mes de mayo, se llevó a cabo el proceso de evaluación de la selección abreviada menor cuantía No. 03 de 2021. Así mismo, se adelantó el proceso de registro y evaluación de las propuestas de la Sede Electrónica.
A la fecha, se realizó revisión del plan de trabajo de implementación de la nueva sede electrónica, de igual forma se coordinó la reunión para la firma del acta de inicio del contrato 108 de 2021 y coordinación de la fase de planeación del proyecto con el contratista MICROSITIOS. 
</t>
  </si>
  <si>
    <t>De acuerdo con el cronograma de actividades definido por la Entidad y el Contratista MICROSITIOS, en el mes de Julio se abordó:
Reunión de aclaración de aspectos técnicos, se explicó el proceso metodológico para el desarrollo de la Sede Electrónica por parte de Micrositios, se llegó a acuerdos relacionado con el uso de aplicaciones para la gestión del proyecto.
Se realizó reunión de levantamientos de requerimientos diseño gráfico donde se validó cada una de las categorías del actual portal relacionados con las guías de diseño propuestas en las resoluciones relacionadas con el diseño de la Sede Electrónica.
El equipo de infraestructura de la OAP realizó entrega del back-up del portal actual (sin módulos de administración), garantizando los atributos de confidencialidad, integridad y disponibilidad de la información del portal. Los ingenieros de Micrositios se encuentra en proceso de análisis para realizar los procesos de migración.
Se realizó reunión donde se validó propuesta realizada por el equipo de Micrositios, sobre el mapa de sitio de la Sede Electrónica según la arquitectura de información del portal actual. Como conclusión de la reunión el equipo de comunicaciones de la entidad realizará una verificación y organizará los contenidos específicos que no quedaron clasificados en la propuesta del mapa del sitio. Este ejercicio deberá ser entregado el día 30 de julio. Url: https://docs.google.com/spreadsheets/d/1qifV7aZ48gnW6sB8gD1HNhMlSfwbmXX0PhOAjOkPGFY/edit?invite=CKfai-EC&amp;ts=60f87866#gid=0
Por último es importante señalar, que el equipo de diseño gráfico del proyecto realizó la propuesta tipo Mockup del diseño de la Sede Electrónica, de acuerdo a las reuniones de validación de los criterios de diseño del equipo de comunicaciones de la OAP. El prototipo sugerido se visualiza a continuación: https://xd.adobe.com/view/6df187bc-d916-476f-a1d7-ea18f2c34455-38a2/?fullscreen. En este sentido, el día martes 09 de agosto, se llevará la reunión de validación de la propuesta.</t>
  </si>
  <si>
    <t xml:space="preserve">De acuerdo al plan de trabajo de implementación de la nueva sede electrónica, se llevó a cobo las reuniones de seguimiento sobre el diseño del mapa del sitio y diseño gráfico. En relación a este último, se han realizado por parte de MICROSITIOS tres propuestas según los requerimientos de la entidad y observaciones del equipo de la Oficina Asesora de Planeación y TIC.
Adicionalmente, la Oficina Asesora de Planeación y TIC realizó revisión de la documentación enviada por MICROSITIOS como parte de los entregables de las fases de planeación, análisis y alcance. Toda la información se encuentra publicada en la siguiente ruta: https://crapsb.sharepoint.com/:f:/r/sites/svrnas/Documentos%20compartidos/Datos%20I%20-%20Department/GRUPO_SISTEMAS/Documentos%20Compartidos/Proyectos/2021/CTO-108-Sede%20Electronica?csf=1&amp;web=1&amp;e=f90bYO.
</t>
  </si>
  <si>
    <t>Como parte del seguimiento a la implementación de la Sede Electrónica:
Se ha avanzado en el proceso de migración de los datos del portal actual: www.cra.gov.co.
Se realizó una normalización de la información y una verificación de la estructura y contenidos. En este sentido, se realizó una identificación de sección y nodo con el fin de identificar la estructura del portal.
Se detectó que hay diferencia entre el menú de usuario y el mapa del sitio; en este sentido.
Se está realizando revisión de las url amigables con el fin de mejorar la usabilidad y accesibilidad de la sede electrónica.
Se ha automatizado el proceso de carga de contenidos entre el portal web actual con la sede electrónica en desarrollo.
Adicionalmente se realizó revisión del proceso de desarrollo de la Sede Electrónica en la versión de DRUPAL9. Se comentó que se puede hacer seguimiento a través de la url: https://cra.micrositios.us/</t>
  </si>
  <si>
    <t>En el marco del proceso de implementación de la Sede Electrócina, se coordinó de acuerdo al plan de trabajo, las reuniones de seguimiento y migración del actual sitio (cra.gov.co). Como parte de la migración, se dispuso elportal de apoyo: https://cra.micrositios.us. Adicionalmente, se realizó validación de los avances a la implementación del sistema de gestión de contenido Drupal e interfaz gráfica según lineamientos de la entidad y GOV.CO. Los avances a esta actividad, se pueden validar en el siguiente enlace: https://craportal.micrositios.us/</t>
  </si>
  <si>
    <t xml:space="preserve">Se coordinó de acuerdo al plan de trabajo de implementación de la nueva sede electrónica, las reuniones de trabajo y  seguimiento a las fases de desarrollo, migración e integración con el sistema de gestión documental ORFEO. Al respecto, se creo dentro de la zona virtual de la entidad una estación de trabajo para realizar los ajustes al formulario de PQRSD según los lineamientos de diseño relacionados con GOV.CO. Adicionalmente, se avanzó en la revisión de contenidos como parte de la etapa de pruebas.
Se realizó revisión preliminar de los productos relacionados con el contrato de la Sede Electrónica, con el fin de realizar el segundo pago acordado en el proceso con Micrositios. Adicionalmente, se realizó justificación y seguimiento a prorroga del contrato. 
</t>
  </si>
  <si>
    <t xml:space="preserve">
Se finalizó la contratación de la Sede Electrónica: se coordinó de acuerdo al plan de trabajo de implementación de la nueva sede electrónica, las reuniones de trabajo y  seguimiento a las fases de producción. Adicionalmente, se coordinó con el equipo de Micrositios y de la entidad la adecuación del formulario de PQRSD según los lineamientos de diseño relacionados con GOV.CO. 
•	Se realizó revisión preliminar de los productos relacionados con el contrato de la Sede Electrónica, con el fin de realizar el cuarto pago acordado en el proceso con Micrositios. Adicionalmente, se realizó reunión con el equipo para realizar ajustes a la forma como se están visualizando los contenidos en la nueva Sede Electrónica. La información se puede consultar en: https://craportal.micrositios.us/.
•	Como parte del proceso de migración de la Intranet, se seguimiento al proceso de capacitación en el cargue de información y publicación de los ajustes a los módulos desarrollados por BtechCom. La información se puede consultar en: https://crapsb.sharepoint.com/sites/intranet. 
</t>
  </si>
  <si>
    <t>OAP111</t>
  </si>
  <si>
    <t>Definir los procesos de gobierno y gestión de datos de la entidad.
 (Información - Habilitador 1 , Servicios Ciudadanos Digitales - Habilitador 3)</t>
  </si>
  <si>
    <t>Procesos de gobierno y gestión de datos documentados.</t>
  </si>
  <si>
    <t>esta actividad no presento avances en enero 2021</t>
  </si>
  <si>
    <t>Se inicia la participación en la “Mesa técnica interinstitucional de gestión eficiente de la información”, el cual tiene como alcance, lograr realizar la gestión eficiente de la información sectorial se involucra los siguientes actores DNP, MVCT, SSPD, DANE, MINTIC. Validación de los procesos de Interoperabilidad con el SUI y las entidades del sector.</t>
  </si>
  <si>
    <t>Con la participación del director en la “Mesa técnica interinstitucional de gestión eficiente de la información”, en la cual se hizo énfasis en Datos Abiertos e Interoperabilidad se continuó con la participación en los procesos de recolección y requerimientos de los mismos.  https://crapsb.sharepoint.com/:o:/s/GobiernoDigital/Es1AQGZePRtGmx-GH1mq-vsBn_rImumDgfF9SMFvhHnJyg?e=kAHqqj 
Se inicia el proceso de elaboración y consolidación del plan de apertura de datos de la entidad.  </t>
  </si>
  <si>
    <t xml:space="preserve">Se elaboró el plan de apertura de datos y el plan de datos abiertos de la entidad, siguiendo los lineamientos de MinTIC.    </t>
  </si>
  <si>
    <t>Se elaboró la guía de Analítica Institucional que establece los lineamientos que se deben llevar a cabo para tratar los datos e información que la entidad produce y gestiona con el fin de apoyar la toma de decisiones, teniendo en cuenta el MIPG.</t>
  </si>
  <si>
    <t xml:space="preserve">Se inicia el acompañamiento del Departamento Administrativo de la Función Pública para la implementación de la Política de Gestión del Conocimiento y la Innovación, GESCO + I. En la sesión “Cultura de análisis de datos internos y externos” </t>
  </si>
  <si>
    <t xml:space="preserve">Terminados los acompañamientos, se recogieron y actualizaron los documentos relacionados con arquitectura de datos de acuerdo a los lineamientos establecidos por el área. Se encuentra en construcción el documento final.  
 </t>
  </si>
  <si>
    <t xml:space="preserve">De acuerdo con los lineamientos del MRAE, se está construyendo el documento de definición del proceso de gobierno de datos de la entidad con sus respectivos artefactos como son el directorio de datos maestros y el flujo de sistemas de información .  </t>
  </si>
  <si>
    <t xml:space="preserve">De acuerdo con los lineamientos del MRAE y el DAMA-DMBOK se construye el documento que contiene la definición del proceso de gobierno y gestión de datos de la entidad con sus respectivos artefactos como son el directorio de datos maestros, la matriz de flujo de Entidades de información CRUD, la matriz de roles y responsabilidades, hoja de análisis - OLAP, reporte de análisis. 
Se actualiza el plan de componentes de información de la entidad, el mapa de sistemas de información, los indicadores de calidad de datos y el documento de Interoperabilidad e Interacción de los Sistemas de Información. </t>
  </si>
  <si>
    <t>Actividad finalizada en septiembre.</t>
  </si>
  <si>
    <t>OAP112</t>
  </si>
  <si>
    <t>Consolidar el sistema de gestión de aprendizaje MOODLE como mecanismo de apoyo a los procesos de formación de los funcionarios en tecnologías emergentes.
 (Uso y Apropiación - Habilitador 1, Plan de Gestión del Conocimiento)</t>
  </si>
  <si>
    <t xml:space="preserve">Taller virtual básico para funcionarios y contratistas sobre tecnologías emergentes y su aplicación en los procesos de la entidad.
</t>
  </si>
  <si>
    <t>Como parte de la Consolidación del Sistema de gestión de Aprendizaje MOODLE, la Oficina Asesora de Planeación y TIC, se encuentra en el diseño del curso virtual de Inducción y Reinducción de la Entidad. Actualmente, se han virtualizado los contenidos del módulo de control Interno, Control Disciplinario y Seguridad y Salud en el Trabajo.
Adicionalmente, se realizó revisión documental para la definición de los contenidos relacionados con el curso básico en Tecnologías Emergentes de la entidad, de acuerdo a la revisión, el curso se centrará en los conceptos relacionados en la guía de lineamientos de Tecnologías emergentes de MINTIC, la guía de apoyo se encuentra en el siguiente enlace: https://www.mintic.gov.co/portal/604/articles-149186_recurso_5.pdf</t>
  </si>
  <si>
    <t>•	En relación con el Curso de Inducción y Reinducción, se diseñó módulo virtual de la Oficina Asesora Jurídica, Gestión Humana y Subdirección de Regulación; de igual forma, se realizó ajustes definitivos al módulo de la Unidad de  Control Interno, según comentarios del equipo de trabajo. Así mismo, se coordinó y elaboró video introductorio de la Subdirectora de Regulación.</t>
  </si>
  <si>
    <t xml:space="preserve">En relación con el Curso de Inducción y Reinducción, se diseñó módulo virtual de la Oficina Asesora de Planeación y TIC; de igual forma, se realizó reunión con el equipo de gestión documental para realizar los videotutoriales de apoyo al manejo del sistema de gestión documental ORFEO.
Finalmente, como parte del desarrollo del Taller Virtual en Regulación por medio de MOODLE, se llevó a cabo la versión final de la OVAS prueba piloto 2, revisión de audios finales y presentación con la información correspondiente a todas las modificaciones y ajustes realizados a las OVAS.
</t>
  </si>
  <si>
    <t xml:space="preserve">
Se realizó actualización de la Plataforma MOODLE de la versión 3.10 a la versión 3.10.4. 
De igual forma, se validó los Objetos Virtuales del Taller Virtual en Regulación antes de su lanzamiento oficial.
En relación con el Curso de Inducción y Reinducción, se realizó ajustes al módulo virtual de la Oficina Asesora de Planeación y TIC de acuerdo a la validación con Sirley Corredor; de igual forma, se vinculó información relacionada con el proceso de gestión tecnológica de la entidad.</t>
  </si>
  <si>
    <t>Como parte del proceso de consolidación del sistema de gestión de aprendizaje de la entidad, en el mes de junio, se realizó el lanzamiento en MOODLE del Taller Virtual de Regulación en el marco de la estrategia de participación y presencia regional. Al respecto, es importante resaltar los más de 400 inscritos al taller virtual y los más de 150 participantes que han obtenido su certificación desde el sistema de aprendizaje.
Adicionalmente, como parte de la consolidación de la plataforma se realizó sesiones de pruebas de funcionamiento y elaboración del mapa de estadísticas del Taller en la herramienta DataStudio.
Así mismo, en relación con el Curso de Inducción y Reinducción virtual, se realizó ajustes al módulo de la Oficina Asesora de Planeación y TIC, módulos de Regulación, Oficina Asesora Jurídica y Gestión Documental.</t>
  </si>
  <si>
    <t>Como parte del proceso de consolidación del sistema de gestión de aprendizaje de la entidad, en el mes de julio, se finalizó el diseño del Curso de Inducción y Re-inducción Virtual en el Sistema de Gestión de Aprendizaje de la Entidad, al respecto, se coordinará con el equipo de gestión humana para iniciar una prueba piloto con un grupo de funcionarios y contratistas.
Adicionalmente, es importante resaltar que una vez finalizado y lanzado el Taller Virtual, a la fecha se encuentran más de 700 inscritos al Taller y más de 200 participantes han obtenido su certificación desde el sistema de aprendizaje. 
Tanto para el Curso de Inducción como para el Taller Virtual, se seguirá realizando sesiones de pruebas de funcionamiento, mejora de contenidos y elaboración de estadísticas.</t>
  </si>
  <si>
    <t xml:space="preserve">Como parte del proceso de consolidación del sistema de gestión de aprendizaje de la entidad, en el mes de agosto, se realizó el lanzamiento del curso de inducción y reinducción. Actualmente se encuentran 15 inscritos al curso; de los cuales 9 se registraron y 5 ya obtuvieron su certificado de asistencia.
</t>
  </si>
  <si>
    <t>En el marco del taller virtual de regulación,  se realicó actualización de participantes inscritos al taller con estado inactivo, con el objetivo de liberar espacio y rendimiento del Taller y la plataforma. A la fecha, se encuentran en plataforma 657 participantes activos y se han generado aproximadamente 570 certificaciones.</t>
  </si>
  <si>
    <t>Actividad finalizada en septiembre; sin embargo, se realizó propuesta adicional, del Curso en Tecnologías Emergentes y Project, se realizó reunión de validación de la metodología y contenido con el equipo de proyectos de la Oficina Asesora de Planeación y TIC. A la fecha, se realizó en conjunto, módulo inicial en MOODLE de la introducción al sistema Microsoft Project.</t>
  </si>
  <si>
    <t>OAP113</t>
  </si>
  <si>
    <t>Caracterización del uso y apropiación de las recursos tecnológicos por parte de los funcionarios y contratistas.
 (Uso y Apropiación - Habilitador 1)</t>
  </si>
  <si>
    <t xml:space="preserve">Informe de caracterización de funcionarios y contratistas sobre el uso y apropiación de recursos tecnológicos, su interés de aprendizaje y  propuesta de Plan de Formación en TIC.
</t>
  </si>
  <si>
    <t xml:space="preserve">Se realizó diseño del instrumento a través de formulario de Office 365, donde se consultará a los funcionarios y contratistas, sobre el uso y apropiación y aprovechamiento de los recursos y servicios tecnológicos de la entidad. </t>
  </si>
  <si>
    <t>Como parte de la implementación de los proyectos del  Plan de Transformación Digital, se elaboró caracterización de los funcionarios y contratistas en el uso de tecnologías con el objetivo de hacer seguimiento e identificar el uso y apropiación de las herramientas tecnológicas por parte de los colaboradores de la Entidad. el sondeo indagó por el uso de determinadas herramientas TIC, el interés por aprender más sobre estas, los obstáculos para un mejor uso y apropiación y la valoración otorgada al equipo de TI de la Entidad frente estos aspectos.</t>
  </si>
  <si>
    <t>Se realizo el informe sobre uso y apropiación de los recursos tecnológicos, basados en la encuesta realizada, se actualiza el producto y se cumple el compromiso.
De igual forma, de acuerdo con la implementación del Plan Estratégico de TI Sectorial, se participó en las reuniones de definición de los artefactos relacionados con el uso y apropiación de las TIC.  Al respecto, la entidad compartió el formulario aplicado a sus funcionarios, con el fin de que el Ministerio de Vivienda, aplique el mismo formulario y se pueda realizar un análisis sectorial y de igual forma, identificar estrategias de transferencia de conocimientos para los funcionarios y contratistas del sector. 
El enlace del instrumento se encuentra en la siguiente ubicación: https://forms.office.com/Pages/ShareFormPage.aspx?id=XawlDw6CPkOEYGwMbdTn6EHz6Y3toyFFrLfb7yqyPxJURFkzUkxNMVc3TlU5REZZWkJVMzM2V0hXVC4u&amp;sharetoken=Y2KpeldoMl55uBJwf6rk</t>
  </si>
  <si>
    <t>Cumplido
Como parte de la Implementación del PETI Sectorial, desde la Oficina Asesora de Planeación y TIC se realizó un comparativo entre los resultados obtenidos en los instrumentos de caracterización de funcionarios y contratistas sobre el uso y apropiación de recursos tecnológicos, aplicados en Min Vivienda y la CRA. Este contempló un análisis relacionado con el interés de aprendizaje, valoración de los equipos de tecnología, frecuencia de uso de recursos y servicios tecnológicos y obstáculos.</t>
  </si>
  <si>
    <t>Se realizan capacitaciones a los usuarios, se programan nuevas capacitaciones con el fin de informar a los usuarios sobre las nuevas implementaciones de la Entidad, dentro de los proyectos encontramos: Múltiple Factor de Autenticación, Zona de trabajo Virtual (Escritorios Virtuales, Aplicaciones Virtuales), se realizan mesas de trabajo con PMO Virtual para identificar las capacitaciones.</t>
  </si>
  <si>
    <t>Se realizan capacitaciones para usuarios en zona de trabajo virtual respecto al uso y acceso de herramientas como ArcGIS, se programan capacitaciones de Powers BI, Project, se genera versión 2.0 de Manual zona de trabajo virtual para publicación en procesos de calidad.</t>
  </si>
  <si>
    <t>Actividad finalizada en Marzo</t>
  </si>
  <si>
    <t>OAP114</t>
  </si>
  <si>
    <t>Política de Seguridad Digital.</t>
  </si>
  <si>
    <t>Implementación de los proyectos tecnológicos definidos en el plan de acción del PETI.</t>
  </si>
  <si>
    <t>Aumentar las capacidades de analítica Institucional y Explotación de Datos - BigData, a través del mejoramiento del sistema SINFONIA
 (Información - Habilitador 1)</t>
  </si>
  <si>
    <t>Sistema SINFONIA actualizado de acuerdo a las nuevas capacidades del visualizador de datos Power BI, siguiendo buenas prácticas de explotación de datos</t>
  </si>
  <si>
    <t>Se Inicia la estabilización de plataforma desde el centro de datos externo, orientados a garantizar la conectividad de base de datos entre SUI y Sinfonía. </t>
  </si>
  <si>
    <t>Se logra restablecer la conexión existente entre las bases de datos que el SUI dispuso para la entidad.  Se continúa verificando de la plataforma para poder visualizar los tableros de control existentes desde los servidores que fueron trasladados al centro de datos Externo. </t>
  </si>
  <si>
    <t>Se iniciaron acercamientos con el DAFP y MinTic con el fin de solicitar acompañamiento en la creación del documento Inventario de Analítica Institucional dentro del marco de gestión del conocimiento.  https://crapsb.sharepoint.com/:f:/s/GobiernoDigital/EnS3nQHBV7RPtRCDjgHGWKYB8Fj0zwt9DaMqk9VL9HDTbw?e=hGHbnQ</t>
  </si>
  <si>
    <t xml:space="preserve">Se realizaron acercamientos con la Agencia Nacional de Licencias Ambientales – Anla, en la que socializaron las buenas prácticas en gestión de conocimiento que han obtenido a través de la experiencia y se solicitó acompañamiento en Analítica Institucional para la creación del Inventario de Analítica Institucional de la Entidad.  </t>
  </si>
  <si>
    <t xml:space="preserve">Iniciamos el acompañamiento del Departamento Administrativo de la Función Pública para la implementación de la Política de Gestión del Conocimiento y la Innovación, GESCO + I. En la primera sesión “Conceptos básicos y ruta de implementación para la implementación de la Política de Gestión del Conocimiento y la Innovación” nos entregaron la Guía de Gestión de Conocimiento con el fin de revisar las indicaciones para la creación del Inventario de Analítica Institucional de la Entidad.  </t>
  </si>
  <si>
    <t xml:space="preserve">Se inicia la construcción del inventario de analítica de acuerdo a las buenas prácticas de MIPG.   </t>
  </si>
  <si>
    <t xml:space="preserve">Se inicia el proceso de migración de información al sistema de información Sinfonía 2 </t>
  </si>
  <si>
    <t xml:space="preserve">Se realiza la migración y la actualización de las bases de datos institucionales a la versión 18c. 
Inicio de la migración de los servidores de capa media de Oracle.  
Instalación y configuración del consumo de webservice - Xroad a la base de datos de Rupsactividades. </t>
  </si>
  <si>
    <t>Se realizó la instalación y configuración de consumo del servicio Rupsactividades de X-ROAD de manera no asistida.  
Se realiza el cargue de información del servicio Rupsactividades de manera automática a la base de datos de sinfonía.</t>
  </si>
  <si>
    <t xml:space="preserve"> Se realiza el monitoreo del servicio web RupsActividades. </t>
  </si>
  <si>
    <t xml:space="preserve">Se realizó el cambio de direccionamiento IP del web service RupsActividades.  
Se validó el consumo y conexión a la base de datos de información del SUI de la SSPD.  </t>
  </si>
  <si>
    <t>Se realizan tableros de control en PowerBi , actualización de Sinfonía frente a lo programado en la vigencia 2021, generando valor de la información.</t>
  </si>
  <si>
    <t>OAP115</t>
  </si>
  <si>
    <t>Definir Plan de Gobierno Digital
 (Gobierno de TI - Habilitador 1)</t>
  </si>
  <si>
    <t>Plan de Gobierno digital según el autodiagnóstico de la política de gobierno digital, seguridad digital y resultados del FURAG 2019.</t>
  </si>
  <si>
    <t xml:space="preserve">Se está realizando análisis inicial de las preguntas del FURAG 2020 con el fin de determinar la hoja de ruta del plan de gobierno digital. </t>
  </si>
  <si>
    <t>Esta actividad no presento avances en Marzo 2022, la plataforma de autodiagnostico no ha sido habilitada aun para los resultados 2020</t>
  </si>
  <si>
    <t xml:space="preserve">Se definió la matriz Plan de acción de la Política de Gobierno Digital, alineado con FURAG y MIPG; este plan consolida e identifica temas a abordar como parte de las acciones del equipo de tecnología de la Oficina Asesora de Planeación y TIC; así mismo se especifica responsables, roles de apoyo y se sugiere un proceso de priorización por mes para llevar a cabo el seguimiento de cada una de las acciones priorizadas.
De igual forma, se actualizó herramienta de seguimiento a los proyectos del Plan Estratégico de Tecnologías de la Información 2020 - 2024. Esta actualización se centrará en consolidar las evidencias de cada uno de los proyectos del año 2020 relacionados con los dominios del Marco de Referencia de Arquitectura Empresarial. La url de la herramienta de seguimiento está publicada en: http://seguimientopeti.cra.gov.co/
</t>
  </si>
  <si>
    <t>Cumplido
De acuerdo con los resultados del instrumento FURAG 2020, se identificó los temas a priorizar en la matriz del plan de gobierno digital, de igual forma se socializó el ejercicio con el CIO de la Oficina Asesor de Planeación y TIC.</t>
  </si>
  <si>
    <t>Actividad finalizada en Abril</t>
  </si>
  <si>
    <t>OAP116</t>
  </si>
  <si>
    <t xml:space="preserve">Actualización de la matriz de autodiagnóstico del Modelo de Seguridad y Privacidad de la Información (MSPI).
(Seguridad y Privacidad de la Información - Habilitador 2 )
</t>
  </si>
  <si>
    <t>Matriz de autodiagnóstico actualizada</t>
  </si>
  <si>
    <t>Se inicia la revisión de la matriz autodiagnóstico MSPI (Modelo de seguridad y privacidad de la Información) de MINTIC para la Vigencia 2021.</t>
  </si>
  <si>
    <t>Se realiza avance en el diligenciamiento de la matriz de autodiagnóstico MSPI mes de Febrero.</t>
  </si>
  <si>
    <t>Se inicia el diligenciamiento de la matriz de autodiagnóstico MSPI para el mes de Marzo 2021</t>
  </si>
  <si>
    <t>Se realiza avance en el diligenciamiento Matriz de MSPI en el mes de Abril</t>
  </si>
  <si>
    <t>Se realiza  de avance en el diligenciamiento Matriz de MSPI en el mes de Mayo.</t>
  </si>
  <si>
    <t>Se realiza avance en el diligenciamiento Matriz de MSPI en el mes de junio.</t>
  </si>
  <si>
    <t>Se realiza avance en el diligenciamiento Matriz de MSPI en el mes de Julio 2021.</t>
  </si>
  <si>
    <t>Se realiza avance en el diligenciamiento Matriz de MSPI en el mes de Agosto 2021.</t>
  </si>
  <si>
    <t xml:space="preserve">Se termina el diligenciamiento de la matriz autodiagnostico del modelo de seguridad y privacidad ( MSPI) para la vigencia 2021. - Cumplida. </t>
  </si>
  <si>
    <t>OAP117</t>
  </si>
  <si>
    <t xml:space="preserve"> Consolidar la estrategia de interoperabilidad y despliegue de la plataforma xroad para intercambio de información con la SSPD
 (Información - Habilitador 1 -  Servicios Ciudadanos Digitales - Habilitador 3)</t>
  </si>
  <si>
    <t>MARZO
AGOSTO</t>
  </si>
  <si>
    <t>Modelo de Interoperabilidad implementado, desplegado y operando con la SSPD</t>
  </si>
  <si>
    <r>
      <t>Se inicia consolidación de nuevo equipo de trabajo con MINTIC, Agencia Nacional Digital y la SSPD, en reunión realizada con el director de Transformación Digital de MINTIC, se espera correo de MINTIC el día 5 de febrero confirmando nueva agenda.</t>
    </r>
    <r>
      <rPr>
        <sz val="12"/>
        <color rgb="FF000000"/>
        <rFont val="Calibri"/>
        <family val="2"/>
      </rPr>
      <t> </t>
    </r>
  </si>
  <si>
    <t>Se realizaron los acercamientos respectivos con SSPD, MINTIC y la AND para reiniciar los ejercicios de interoperabilidad mediante la plataforma XROAD, en la “Mesa técnica interinstitucional de gestión eficiente de la información”, se acordó vincular el ejercicio realizado de interoperabilidad con el propósito de generar estandarización en el proceso de intercambio de información. A la fecha, la AND y Mintic no han restablecido los convenios que sustentan estos proyectos; el día 5 de mayo se recibió por parte del Señor director de Transformación Digital la información del contacto, con el fin de restablecer las actividades pertinentes.</t>
  </si>
  <si>
    <t>Terminado el ejercicio de socialización de la línea de tiempo para completar la instalación de XROAD, se envían a la Agencia Nacional Digital los documentos para llevar a cabo el proceso de solicitud de los mecanismos de firma digital requeridos por la plataforma de interoperabilidad en ambientes pre – productivos, productivos y de QA de la versión X-Road 6.2. Se recibe documento con los criterios de conectividad a tener en cuenta para la implementación.  </t>
  </si>
  <si>
    <t xml:space="preserve">Se realizó la instalación y configuración de X-Road v.6.25 en ambientes QA y Pre-Producción de forma exitosa.  A la espera de que la SSPD termine el ejercicio de configuración de sus servidores para iniciar pruebas. </t>
  </si>
  <si>
    <t xml:space="preserve">Se iniciaron las pruebas de configuración y consumo de los servicios de X-Road v.6.25 en ambiente Pre-Producción con la Superintendencia de Servicios Públicos.  </t>
  </si>
  <si>
    <t xml:space="preserve">Continúan las pruebas de configuración y consumo de los servicios de X-Road v.6.25 en ambiente Pre-Producción con la Superintendencia de Servicios Públicos y la AND. Inician las labores de preparación del ambiente de consumo, que incluyen configuración de firewall, redes, puertos, verificación y validación del sistema operativo para realizar pruebas de estrés.  </t>
  </si>
  <si>
    <t xml:space="preserve">Se realiza la instalación y configuración del servidor de Producción de X-Road v.6.25 con sus respectivos certificados. Por solicitud de la Agencia Nacional Digital se habilitan las direcciones IP y los puertos correspondientes a los cuales se debe tener acceso desde el servidor de seguridad. Nos encontramos a la espera para realizar las pruebas de consumo del RUPS expuesto por la superintendencia de Servicios Públicos.  </t>
  </si>
  <si>
    <t xml:space="preserve">Con éxito se realizan las pruebas del servicio WsRUPSactividades expuesto por la superintendencia de Servicios Públicos. Por parte de la AND se recibe el acta de cierre de la Etapa de implementación de los tres servidores dispuestos para el proyecto. Con la implementación del modelo de operación y del protocolo de Interoperabilidad se da por terminada esta actividad.  </t>
  </si>
  <si>
    <t>Actividad finalizada en Agosto</t>
  </si>
  <si>
    <t>OAP118</t>
  </si>
  <si>
    <t>Fortalecer la infraestructura de TI que soporta los procesos de la entidad
 (Servicios Tecnológicos - Habilitador 1)</t>
  </si>
  <si>
    <t>Proyectos de infraestructura de TI implementados</t>
  </si>
  <si>
    <t> Se realiza seguimiento y estructuración de proyectos de infraestructura para ser incluidos dentro del Plan anual de adquisiciones (PAA) 2021, también se da continuidad a los diversos proyectos que garantizan la estabilidad de los procesos misionales de la Entidad</t>
  </si>
  <si>
    <t>Se inicia estructuración de estudios previos de Wifi-6, Mantenimiento UPS, Mantenimiento Aires Acondicionados, Membresía herramienta de Backup, Suscripción Endpoint, con el fin de garantizar el aseguramiento y continuidad de la operación de los recursos tecnológicos de la CRA con el fin de adelantar una vez se autorice el PLAA para los proyectos de TIC</t>
  </si>
  <si>
    <t xml:space="preserve">Se realiza estructuración de estudios previos de videovigilancia para ser implementado en Mayo, adicional se envía informe del mes de marzo de las incidencias recibidas 
"Se recibe retroalimentación del área de contratos para el proceso de wifi 6
 para sus ajustes, para el proceso de renovación y mantenimiento de UPS se 
solicita nuevamente el estudio de mercado dado que era mayor al presupuesto
 oficial,  Se entrega al área de contratos el proceso de aires acondicionados del 
cuarto técnico de la CRA, herramienta de Backup se solicita nuevamente el estudio de mercado dado que el inicial supero el presupuesto oficial, Suscripción
 Endpoint se encuentra en proceso de estudios de mercado.
"
</t>
  </si>
  <si>
    <t xml:space="preserve">Se da continuidad al proceso de contratación de Wifi-6 una vez se aclaran las inquietudes sobre el proceso se publica subasta inversa en SECOP II, los estudios previos de Videovigilancia se encuentran en revisión conjunta entre TIC y Contratos dada la generación de un acuerdo marco el cual se está analizando punto a punto para atender la necesidad de la Entidad.
Se publica proceso para la contratación de mantenimiento de aires acondicionados de precisión de la Entidad ubicados en el cuarto técnico.
Se da continuidad y socializan los se servicios web en zonas seguras de los servicios de aplicaciones virtuales y escritorios virtuales en azure de acuerdo al CTO 176 de 2020.
</t>
  </si>
  <si>
    <t>Se adjudican proyectos de mantenimiento UPS, Aires Acondicionados, se continua con la estructuración de los proyectos de EndPoint, Backup, modelo de recuperación, renovación MPLS, Canal de internet de la CRA, con el fin de garantizar el aseguramiento y continuidad de la operación de los recursos tecnológicos de la Entidad.</t>
  </si>
  <si>
    <t>de acuerdo al CTO 099 de 2021 se realizó primer mantenimiento de Aires de precisión APC, se realiza cambio de baterías y MTO de UPS 40 KVA de acuerdo al CTO 099 de 2021, se continua con la estructuración de los proyectos de EndPoint, Backup, modelo de recuperación, renovación MPLS, Canal de internet de la CRA, con el fin de garantizar el aseguramiento y continuidad de la operación de los recursos tecnológicos de la Entidad.</t>
  </si>
  <si>
    <t>Se implementa solución de interactividad virtual en sala principal de la Entidad, se implementa solución de Wifi, se da continuidad a la estructuración de proyectos de PAA (Canal de Internet, MPLS), se adjudica CTO 125 de 2021 Licenciamiento de Office 365 Plan E3 garantizando continuidad en servicios de alojamiento de e información OneDrive y SharePoint.</t>
  </si>
  <si>
    <t>Se realiza seguimiento y solicitud de autorización en Plan Anual de adquisiciones de autorizar presupuesto para proyectos Herramienta de Virtualización y Oracle Virtual machine este proyecto garantiza el soporte sobre los hipervisores que soportan las maquinas virtuales que contienen bases de datos, controladoras de dominio, DNS, DCHP, entre otros.
Se estructuran proyectos de Herramientas de Backups y EndPoint</t>
  </si>
  <si>
    <t>Se han adjudicado 9 de 13 proyectos, actualmente se están presentando a Comité de Contratos los proyectos restantes que garantizan la continuidad de los procesos a cargo de Infraestructura.</t>
  </si>
  <si>
    <t>Se han adjudicado e implementado 10 de 14 proyectos asignados, garantizando la continuidad de
 los servicios tecnológicos de la Entidad, los proyectos restantes se encuentran en proceso de publicación y/o pendientes por adjudicación.</t>
  </si>
  <si>
    <t>Se logro la contratación de 13 de 15 proyectos planteados para Infraestructura, esto garantiza el 87%
 de ejecución respecto a esta Actividad, Finalizando Noviembre se publicaron los dos procesos pendientes, favor actualizar estado de producto a en proceso y los porcentajes.</t>
  </si>
  <si>
    <t>Para la vigencia 2021 se logro dar cumplimiento a los proyectos de infraestructura planeados 15 de 15.</t>
  </si>
  <si>
    <t>OAP119</t>
  </si>
  <si>
    <t>Fortalecer los mecanismos de comunicaciones unificadas y herramientas de colaboración
 (Servicios Tecnológicos - Habilitador 1)</t>
  </si>
  <si>
    <t>Implementación de la red inalámbrica Wifi 6 y renovación del licenciamiento de la Suite Colaborativa Office 365 Plan E3.</t>
  </si>
  <si>
    <t>Se realiza revisión y ajustes de los proyectos de Suite Office 365 identificando los componentes y nuevas aplicaciones, así mismo se da continuidad a los servicios implementados en la vigencia 2020, dentro del Plan Anual de Adquisiciones 2021 (PAA).
Por otra parte apoyados con la herramienta 3CX se estructuran los informes de acuerdo a la necesidad de atención al ciudadano (SAF), también se estructura proceso para encuestas de satisfacción.</t>
  </si>
  <si>
    <t>Se realiza revisión y ajustes de los proyectos de Suite Office 365 identificando los componentes y nuevas aplicaciones, así mismo se da continuidad a los servicios implementados en la vigencia 2020, dentro del Plan Anual de Adquisiciones 2021 (PAA).</t>
  </si>
  <si>
    <t xml:space="preserve">15 de Marzo de 2021, también se incluye en este proceso la adquisición tarjetas inalámbricas con protocolo wifi 6
"Se realiza capacitación en seguridad de office 365 para el uso y apropiación 
del doble factor de autenticación.
Se realiza alistamiento en el rack de comunicaciones alojado en la CRA con el fin de tener los puntos de red necesarios para la implementación del proyecto de wifi6 y sistema de video vigilancia.
"
</t>
  </si>
  <si>
    <t>Se implementa POC de Project Online, se inicia proceso de contratación del licenciamiento de Project online y se publica proceso de contratación de solución Wifi-6 en SECOP II, se realizan capacitaciones a usuarios finales respecto a los nuevos servicios entregados por los soluciones de Azure aplicaciones virtuales y escritorios virtuales.</t>
  </si>
  <si>
    <t>Se da continuidad al proceso de contratación en SECOP II del proyecto Wifi-6 se espera adjudicación e implementación para el mes de Junio de 2021, por otra parte para el proyecto de renovación de licenciamiento de la Suite Office 365 se remitieron estudios previos, simulador y justificación de la compra a SAF, de acuerdo al procedimiento establecido por la entidad y el acuerdo marco y TVCE</t>
  </si>
  <si>
    <t>Se adjudica CTO 109 de 2021 para proceso de Wifi-6 iniciando implementación de la solución, por otra parte para el proyecto de renovación de licenciamiento de la Suite Office 365 se remitieron estudios previos, simulador y justificación de la compra a SAF, de acuerdo al procedimiento establecido por la entidad y el acuerdo marco y TVCE</t>
  </si>
  <si>
    <t>Se da continuidad al CTO 109 de 2021 con Implementación de solución Wifi se actualmente en 90% de implementación se garantiza la a los usuarios de la CRA que pueden hacer uso de los diferentes servicios IaaS, PaaS, Saas (3cx, Teams, SharePoint, OneDrive, Sara, Sophia) desde cualquier dispositivo y espacio de la Entidad.
Por otra parte, adjudica CTO 125 de 2021 preparado para inicio de ejecución el 22 de Septiembre 2021 garantizando la continuidad de los servicios y licenciamiento hasta Septiembre de 2022.</t>
  </si>
  <si>
    <t>Se implementa solución de Wifi-6 CTO 109 y se adjudica CTO 125 de 2021 renovando licenciamiento Office 365 Plan E3 hasta septiembre de 2022</t>
  </si>
  <si>
    <t>Proyecto Terminado en Agosto 20221</t>
  </si>
  <si>
    <t>OAP120</t>
  </si>
  <si>
    <t>Implementar o renovar los servicios de infraestructura en la nube (IaaS y DaaS).
 (Servicios Tecnológicos - Habilitador 1)</t>
  </si>
  <si>
    <t xml:space="preserve">Diseño e implementación de la arquitectura de computación en la nube (IaaS y DaaS)  según proyecto y enmarcada en la estrategia de Sitio Alterno del Plan de Continuidad y Disponibilidad de TIC de la Entidad.
</t>
  </si>
  <si>
    <t>Se mantiene y estructura de acuerdo a los procesos de mejora continua el servicio de Escritorios Virtuales en Azure.(IAAS)
Damos continuidad a los procesos que se han venido adoptando desde la vigencia 2020 con los aplicativos SARA y SOFIA.(DAAS)</t>
  </si>
  <si>
    <t>Se mantiene y estructura de acuerdo a los procesos de mejora continua el servicio de Escritorios Virtuales en Azure.(IAAS)
Damos continuidad a los procesos que se han venido adoptando desde la vigencia 2020 con los aplicativos SARA y Sophia.(DAAS), se construyen perfiles de acuerdo a las condiciones técnicas y necesidades de software.
Se apoya en la estructuración del procedimiento en 3CX para la encuesta iniciando con capacitaciones e identificando la necesidad de apropiación de la herramienta 3CX por parte de los usuarios de la CRA.</t>
  </si>
  <si>
    <t xml:space="preserve">"Se realizan ajustes en la VPN Site To Site con el fin de garantizar  los accesos 
a los servicios web aprovisionados en los escritorios virtuales que se encuentran
 en Azure (IAAS).
Se da continuidad a los procesos que se han venido adoptando desde la vigencia 2020 con los aplicativos SARA y Sophia.(DAAS).
"
</t>
  </si>
  <si>
    <t xml:space="preserve">se realizan capacitaciones a usuarios finales respecto a los nuevos servicios entregados por los soluciones de azure aplicaciones virtuales y escritorios virtuales se afina VPN y se garantiza comunicación segura entre servicios de en la nube Azure y la infraestructura hospedada en centro de datos mediante CTO 178 de 2020.
Se da continuidad a los procesos que se han venido adoptando desde la vigencia 2020 con los aplicativos SARA y Sophia.(DAAS).
</t>
  </si>
  <si>
    <t>Se realiza implementación de la nube de Azure utilizando la característica de Escritorios Virtuales, entregando aplicaciones y escritorios de acuerdo al perfilamiento de los usuarios y necesidades de las dependencias.</t>
  </si>
  <si>
    <t xml:space="preserve">Se da continuidad a la estrategia de apropiación de la zona virtual antes Escritorios Virtuales, donde se busca garantizar que la totalidad de usuarios utilicen las herramientas dispuestas por la Entidad.
Por otra parte, se da continuidad al proceso de renovación de licenciamiento Enterprise agreement (EA), para el aprovisionamiento de recursos IAAS de los servicios de la Entidad de acuerdo al plan de continuidad de negocio. </t>
  </si>
  <si>
    <t xml:space="preserve">Se da continuidad a la estrategia de apropiación de la zona virtual antes Escritorios Virtuales, donde se busca garantizar que la totalidad de usuarios utilicen las herramientas dispuestas por la Entidad.
Por otra parte, se da continuidad al proceso de renovación de licenciamiento Enterprise agreement (EA), generando recursos analizando la proyección de recursos necesarios para iniciar la fase dos del proyecto de zona de trabajo virtual, IaaS, PaaS, proyectado al uso y optimización de recursos en la nube de acuerdo a los lineamiento del acuerdo marco de precios.
Se integran proyectos de solución de backup y Solución de alta disponibilidad y aseguramiento de infraestructura ante desastres encontrando herramientas que permiten estructurar sitio alterno en diferentes escenarios y usos de nube pública y privada.
</t>
  </si>
  <si>
    <t>Se da continuidad a la estrategia de apropiación de la zona virtual antes Escritorios Virtuales, donde se busca garantizar que la totalidad de usuarios utilicen las herramientas dispuestas por la Entidad.
Por otra parte, se da continuidad al proceso de renovación de licenciamiento Enterprise agreement (EA), generando recursos analizando la proyección de recursos necesarios para iniciar la fase dos del proyecto de zona de trabajo virtual, IaaS, PaaS, proyectado al uso y optimización de recursos en la nube de acuerdo a los lineamiento del acuerdo marco de precios.
Se integran proyectos de solución de backup y Solución de alta disponibilidad y aseguramiento de infraestructura ante desastres encontrando herramientas que permiten estructurar sitio alterno en diferentes escenarios y usos de nube pública y privada.</t>
  </si>
  <si>
    <t>El licenciamiento actual se proyecto hasta diciembre del 2021, sin embargo, siguiendo el principio de planeación se ha iniciado proceso de contratación para renovación de los servicios actuales, garantizando continuidad de los servicios e inicio de la segunda fase de servicios en la nube donde se proyecta migrar servicios críticos como IAAS.</t>
  </si>
  <si>
    <t>Se realiza adjudicación de CTO 160 de 2021 al contratista telefónica Movistar mediante acuerdo marco de nube publica III, garantizando la continuidad de servicios en la Nube IAAS, DAAS, SAAS.
Por otra parte, se conformó el CTO 120 de 2021 adjudicado al proveedor Unión Soluciones garantizando el funcionamiento de los servicios PAAS Nomina y contribuciones como servicios en la nube.
Actividad Finalizada.</t>
  </si>
  <si>
    <t>OAP121</t>
  </si>
  <si>
    <t>Optimizar y automatizar sistema de información ORFEO
 (Sistemas de Información - Habilitador 1)</t>
  </si>
  <si>
    <t>Actualización sistemas de información ORFEO</t>
  </si>
  <si>
    <t>se desarrolló requerimiento de OAJ para poder actualizar información de actuaciones administrativas desde ORFEO</t>
  </si>
  <si>
    <t>Se desarrolla interfaz para que desde Orfeo se pueda ingresar y consultar información de OneDrive, de los informes de actividades de los contratistas. Evitando duplicidad de información</t>
  </si>
  <si>
    <t>Se inició el desarrollo del módulo de PQRSD de la página web de acuerdo con los requerimientos del decreto 2893 de 2020 por el cual se establece lineamientos para que las entidades públicas estandaricen la oferta de información y servicios.
http://192.168.100.40/pruebas/sede/prueba.php   
Se realizó la unificación de formato de zona horaria (GMT-5) en el módulo de radicación email.  
http://192.168.100.34:5000/front/change.form.php?id=128&amp;forcetab=Change$2
Se actualizaron los reportes de servicio al ciudadano de acuerdo a solicitud de la SAF. 
http://192.168.100.34:5000/front/change.form.php?id=115&amp;forcetab=Change$2</t>
  </si>
  <si>
    <t xml:space="preserve">Continúa el desarrollo del módulo de PQRSD de la página web de acuerdo con los requerimientos del decreto 2893 de 2020 por el cual se establece lineamientos para que las entidades públicas estandaricen la oferta de información y servicios. Por solicitud de la SAF, se automatiza la radicación de actas de documentos anulados en Orfeo.  </t>
  </si>
  <si>
    <t xml:space="preserve">Continúa el desarrollo del módulo de PQRSD de la página web de acuerdo con los requerimientos del decreto 2893 de 2020 por el cual se establece lineamientos para que las entidades públicas estandaricen la oferta de información y servicios.
Por solicitud de la OAJ se inicia la Etapa 1 del desarrollo del módulo de gestión de cobros coactivos en Orfeo.  </t>
  </si>
  <si>
    <t xml:space="preserve">Con el fin de dar cumplimiento a las normas del Archivo General de la Nación, se desarrolla el módulo “Reporte de índices y foliado de expedientes”. </t>
  </si>
  <si>
    <t xml:space="preserve">Automatización de movimiento de radicados masivos entre expedientes.  
Creación de opción para edición y actualización de información de Empresas en el menú principal.  
Se realiza prototipo para cargue de archivos pesados en ORFEO a través de owncloud (en espera de aprobación de infraestructura) </t>
  </si>
  <si>
    <t xml:space="preserve">Se realiza afinamiento de la herramienta OWNCLOUD para cargue de anexos pesados, se amplía el tamaño de archivos.  
Se realiza afinamiento de los reportes del módulo de Atención al Ciudadano, se incluyen nuevos campos, se mejoró la opción de consulta y se crearon nuevos estados.  
Se realiza el análisis y levantamiento de requerimientos mediante historias de usuarios para el desarrollo del módulo de Cobros Coactivos.  </t>
  </si>
  <si>
    <t>Con el fin de tener control sobre las actuaciones administrativas en el gestor documental, se realiza actualización del módulo de actuaciones administrativas en Orfeo, específicamente se realizó afinamiento del código fuente debido a inconsistencias generadas entre los ambientes calidad y producción.</t>
  </si>
  <si>
    <t xml:space="preserve">Por solicitud de la subdirección Administrativa - atención al ciudadano, se realiza el afinamiento del módulo de PQRSD de la página web de la entidad, específicamente se corrige error de peticiones anónimas y radicados sin imagen. 
Se realiza y recibe a satisfacción por parte de la Oficina Asesora Jurídica, el segundo sprint de desarrollo del módulo de cobros coactivos que incluye (Cobros, actividades, actualizaciones y procesos de cada prestador de servicios).  
Se realiza Webservice para integración del sistema de gestión documental con el sistema de Nómina y talento humano - SARA, con el fin de que las incapacidades solicitadas desde allí se radiquen automáticamente en ORFEO.  </t>
  </si>
  <si>
    <t>META 2021</t>
  </si>
  <si>
    <t>Número de Estudios  y/o Proyectos  regulatorios  del servicio público de aseo publicados</t>
  </si>
  <si>
    <t xml:space="preserve">1. Factor de productividad Año 2020. Para definir el factor de productividad del año 2020 se consideraron los siguientes proyectos: 
(i). Definición del factor de ajuste con la productividad esperada antes del COVID19 - Resolución CRA 912 de 2020; 
(ii) Decisión de no aplicación del ajuste del factor de productividad durante la emergencia sanitaria a causa del COVID - 19 - Resolución CRA 916 de 2020; y 
(iii) Definición del factor considerando la productividad con los efectos ocasionados por el COVID - 19.
2. Establecer los criterios para la solución de controversias por distribución del recaudo en la actividad de barrido y limpieza de vías y áreas públicas.
3. Definir la regulación de esquemas diferenciales urbanos, de acuerdo con lo establecido en el Decreto 1272 de 2017.
</t>
  </si>
  <si>
    <t xml:space="preserve">
1.Desviaciones significativas frente a consumos del servicio público de Aseo.
2. Modificación del art 40  la Resolución CRA 720 de 2015.
3.Asociaciones Público Privadas en el servicio público de Aseo. APP Aseo.
4. Definición del factor de productividad del año 2021.
</t>
  </si>
  <si>
    <t xml:space="preserve">1. Diagnóstico de la metodología para clasificar las personas prestadoras del servicio público de aseo de acuerdo con un nivel de riesgo. </t>
  </si>
  <si>
    <t xml:space="preserve">1. Metodología para clasificar las personas prestadoras del servicio público de aseo de acuerdo con un nivel de riesgo. 
</t>
  </si>
  <si>
    <t>Desarollar marcos tarifarios de aseo que respondan a los retos del mercado y de las políticas nacionales e internacionales.</t>
  </si>
  <si>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1"/>
        <color rgb="FFFF0000"/>
        <rFont val="Calibri"/>
        <family val="2"/>
        <scheme val="minor"/>
      </rPr>
      <t xml:space="preserve">
</t>
    </r>
    <r>
      <rPr>
        <sz val="11"/>
        <rFont val="Calibri"/>
        <family val="2"/>
        <scheme val="minor"/>
      </rPr>
      <t xml:space="preserve">
</t>
    </r>
  </si>
  <si>
    <t xml:space="preserve">Estudios definidos en las bases del marco tarifario para el servicio público de aseo para grandes prestadores: 
1. Estudio de revisión del Factor de Producción de Residuos Sólidos y metodología de aforos.
2.Estudio  de  índices  de  actualización  de  costos  tarifarios,  parámetros  de  remuneración  (WACC,  capital  de trabajo, gastos administrativos) y factor de productividad.
3.Estudio de revisión del Costo de Comercialización por Suscriptor (CCS).
4.Estudio de revisión del Costo de Barrido y Limpieza de vía y áreas públicas por Suscriptor (CBLS).
5.Estudio de revisión del Costo de Limpieza Urbana por Suscriptor (CBLUS).
6.Estudio de revisión del Costo de Recolección y Transporte (CRT).
7.Estudio de revisión de los Costos de Disposición Final (CDF) y Tratamiento de Lixiviados (CTL).
8. Estudio de revisión de los costos de prestación de la actividad de aprovechamiento a nivel nacional.
</t>
  </si>
  <si>
    <t>1. Definir la regulación de esquemas diferenciales urbanos, de acuerdo con lo establecido en el Decreto 1272 de 2017.
2. Modificación de los artículos 109 y 110 y adición del artículo 109A a la Resolución CRA 688 de 2014
3.Regulación estructural sobre regionalización de los servicios públicos de Acueducto y Alcantarillado.</t>
  </si>
  <si>
    <t>1. Relación contractual entre grandes suscriptores y empresas de servicios públicos (artículo 14 ley 1955 de 2019).
2. Opción tarifaria de Pago Anticipado.
3. Pago de servicio de energía en COP municipios prestadores Directos (Decreto 118 2020).
4. Desviaciones significativas frente a consumos del servicio público de Acueducto y Alcantarillado</t>
  </si>
  <si>
    <t>Estructurar instrumentos que mejoren la gestión y evaluación de prestadores de los servicios públicos de acueducto y alcantarillado</t>
  </si>
  <si>
    <t>1. Modificación de Resolución CRA 906 de 2019.</t>
  </si>
  <si>
    <t>1. IUS AA Diferenciales</t>
  </si>
  <si>
    <t xml:space="preserve"> Número de documentos y/o estudios para el análisis y desarrollo de los servicios públicos de Acueducto y Alcantarillado publicados.</t>
  </si>
  <si>
    <t>1.Bases marco tarifario para los servicios públicos de acueducto y alcantarillado para grandes prestadores.
2. Estudio de análisis de la aplicación del marco regulatorio de los servicios públicos de acueducto y alcantarillado para empresas con más de 5.000 suscriptores, que permita establecer recomendaciones e insumos para la construcción de las bases del marco regulatorio del siguiente periodo</t>
  </si>
  <si>
    <t>Estudios definidos en las bases del marco tarifario para los estudios de los servicios públicos domiciliarios de acueducto y alcantarillado para grandes prestadores: 
1. Estudio de aspectos generales (año tarifario, área de prestación del servicio, segmentación del mercado, indexación, revisión de metas y estándares de la Resolución CRA 688 de 2014);
2. Estudio de revisión de los componentes tarifarios;
3. Estudio para revisar los avances en el cumplimiento de los índices de pérdidas definidos en la Resolución CRA 688 de 2014
4.Estudio para analizar las estrategias reales, progresivas y viables que se puedan adoptar desde la regulación para avanzar en la garantía del derecho humano al agua y al saneamiento
5. Análisis sobre economía circular y gestión del riesgo para minimizar los impactos del cambio climático y optimizar el uso y protección del recurso hídrico;
6.Estudio de análisis de preferencia del usuario
7.Estudio para la articulación del Indicador Único Sectorial con la regulación;</t>
  </si>
  <si>
    <t xml:space="preserve">1. Desarrollar la compilación de las regulaciones de carácter general, de acuerdo con lo establecido en el Decreto 1077 de 2015.
2. Medidas transitorias y permanentes definidas en:
(i) Resolución CRA 911 de 2020,
(ii) Resolución CRA 915 de 2020;
(iii) Resolución CRA 918 de 2020:
(iv) Resolución CRA 919 de 2020;
(v) Resolución CRA 920 de 2020;
(vi) Resolución CRA 921 de 2020;
(vii) Resolución CRA 922 de 2020;
(viii) Resolución CRA 923 de 2020;
(ix) Resolución en la cual se adopten medidas regulatorias transitorias para el servicio público de aseo relacionadas con inmuebles desocupados 
</t>
  </si>
  <si>
    <t>Racionalización de las regulaciones de carácter general</t>
  </si>
  <si>
    <t>Desarrollar estrategia territorial para promover la aplicación de marcos tarifarios y regulación en general.</t>
  </si>
  <si>
    <t xml:space="preserve">Número de materiales de divulgación elaborados sobre la regulación en general de los servicios públicos de AAA </t>
  </si>
  <si>
    <t>Guías aplicación marcos y regulación general.</t>
  </si>
  <si>
    <t>Número de eventos ( presenciales o virtuales) programados/ desarrollados</t>
  </si>
  <si>
    <t>Talleres (presenciales o virtuales) y Eventos de Participación Ciudadana realizados / programados</t>
  </si>
  <si>
    <t>Estudio del impacto del marco regulatorio en su conjunto, sobre la sostenibilidad, viabilidad y dinámica del sector (artículo 2.3.6.3.4.13. del decreto 1077 de 2015)</t>
  </si>
  <si>
    <t>Documento o estudio publicado</t>
  </si>
  <si>
    <t>Estudios del impacto del marco regulatorio de acueducto y alcantarillado y de aseo grandes prestadores</t>
  </si>
  <si>
    <t>Estudio</t>
  </si>
  <si>
    <t>Actos administrativos tramitados acorde con demanda = (Número de actos tramitados / Número de actos recibidos)*100</t>
  </si>
  <si>
    <t>Acuerdos de cooperación internacional</t>
  </si>
  <si>
    <t>Acuerdos de cooperación suscritos con organismos internacionales</t>
  </si>
  <si>
    <t>Recaudo de la proyección contribuciones</t>
  </si>
  <si>
    <t>Recaudo anual de la proyección por concepto de contribuciones especiales</t>
  </si>
  <si>
    <t>Ejecucuión de planes y programas relacionados con la optimización de capacidades de los funcionarios.</t>
  </si>
  <si>
    <t>Sede  adecuada</t>
  </si>
  <si>
    <t>Sostenimiento del Sistema de Gestión de Calidad</t>
  </si>
  <si>
    <t>Auditoria de seguimiento del Sistema de Gestión de Calidad.</t>
  </si>
  <si>
    <t>Porcentaje de IED (Resultados FURAG).</t>
  </si>
  <si>
    <t>Estrategia de participación ciudadana y rendición de cuentas elaborada, publicada e  implementada.</t>
  </si>
  <si>
    <t>Estrategia de gestión del conocimiento e innovación formulada y aprobada</t>
  </si>
  <si>
    <t>Plan de acción de gestión del conocimiento e innovación ejecutado</t>
  </si>
  <si>
    <t>Implementación de los proyectos tecnológicos definidos en la vigencia y priorizados en el PAI.</t>
  </si>
  <si>
    <t>Porcentaje de proyectos programados en el PAI ejecutados</t>
  </si>
  <si>
    <t>(Número de procesos priorizados a automatizar / total de procesos de la entidad)*100</t>
  </si>
  <si>
    <t>Automatización de los procesos de Nómina y Contribuciones de la Entidad</t>
  </si>
  <si>
    <t>Automatización de los procesos institucionales (meta acumulada)</t>
  </si>
  <si>
    <t>Opción tarifaria de Pago Anticipado</t>
  </si>
  <si>
    <t>Desviaciones significativas frente a consumos del servicio público de Acueducto y Alcantarillado</t>
  </si>
  <si>
    <t>Estudios soporte del próximo marco tarifario para los estudios de los servicios públicos domiciliarios de acueducto y alcantarillado para grandes prestadores.</t>
  </si>
  <si>
    <t>Modificación del artículo 40 de la Resolución CRA 720 de 2015 </t>
  </si>
  <si>
    <t>Definición del factor de productividad del año 2021 </t>
  </si>
  <si>
    <t>Metodología para clasificar las personas prestadoras del servicio público de aseo de acuerdo con un nivel de riesgo. </t>
  </si>
  <si>
    <t>Desviaciones significativas frente a consumos del servicio público de aseo</t>
  </si>
  <si>
    <t>Estudios soporte del próximo marco tarifario para el servicio público de aseo para grandes prestadores.</t>
  </si>
  <si>
    <t>Desarrollar la compilación de las regulaciones de carácter general expedidas por la CRA, de acuerdo con lo establecido en el Decreto 1077 de 2015</t>
  </si>
  <si>
    <t>1. Mejorar la cobertura, calidad y continuidad de los servicios de Agua Potable y Saneamiento Básico.
2. Promover el desarrollo urbano y territorial.
3. Robustecer la capacidad de gestión y desempeño de las entidades del sector.</t>
  </si>
  <si>
    <t>Mejorar la cobertura, calidad y continuidad de los servicios de Agua potable</t>
  </si>
  <si>
    <t>Promover el desarrollo urbano y territorial</t>
  </si>
  <si>
    <t>METAS DEL PLAN ESTRATÉGICO SECTORIAL 2021</t>
  </si>
  <si>
    <t>CRA01. Número de actuaciones regulatorias publicadas o Documentos regulatorios de Acueducto, Alcantarillado y Aseo que promuevan el desarrollo territorial.  = 1</t>
  </si>
  <si>
    <t>CRA02. Número de documentos y/o estudios para el análisis y desarrollo del sector de APSB= 1</t>
  </si>
  <si>
    <t>CRA03. Número de actuaciones regulatorias publicadas o Documentos regulatorios desarrollados de los servicios públicos de Acueducto y Alcantarillado que incentiven el uso eficiente y de ahorro del agua y reducción de impactos en fuentes hídricas.  = 3</t>
  </si>
  <si>
    <t>CRA04. Número de actuaciones regulatorias publicadas o Documentos regulatorios desarrollados del servicio público de aseo  que promuevan la mejora del servicio, el desarrollo del aprovechamiento y la limpieza urbana. = 3</t>
  </si>
  <si>
    <t>CRA05. Número de actuaciones regulatorias publicadas o Documentos regulatorios desarrollados para mejorar la eficiencia de los instrumentos normativos, regulatorios y de politica del sector de agua potable y saneamiento básico. = 3</t>
  </si>
  <si>
    <t>CRA06. Número de talleres regionales realizados para facilitar la aplicación y conocimiento de los marcos regulatorios de acueducto y alcantarillado. = 5</t>
  </si>
  <si>
    <t>CRA07. Porcentaje de proyectos regulatorios publicados con jornadas de participación ciudadana = 100%</t>
  </si>
  <si>
    <t>Estudios para las bases del nuevo Marco tarifario</t>
  </si>
  <si>
    <t>CRA08=1</t>
  </si>
  <si>
    <t>INSTITUCIONAL DEL SECTOR: Tasa de crecimiento del puntaje asignado a las diferentes dimensiones a partir del resultado del FURAG</t>
  </si>
  <si>
    <t>[(Puntaje Dimensiónes del año (t) - Puntaje Dimensiónes  del año (t-1)) / Puntaje Dimensión  del año (t-1)] * 100</t>
  </si>
  <si>
    <t>MVCT1</t>
  </si>
  <si>
    <t>Tasa de crecimiento del puntaje asignado a la dimensión de Talento humano (TH) a partir del FURAG</t>
  </si>
  <si>
    <t>MVCT2</t>
  </si>
  <si>
    <t>Tasa de crecimiento del puntaje asignado a la dimensión de Direccionamiento estratégico y planeación (DEP) a partir del FURAG</t>
  </si>
  <si>
    <t>MVCT3</t>
  </si>
  <si>
    <t>Tasa de crecimiento del puntaje asignado a la dimensión de Gestión con valores para resultados (GVR) a partir del FURAG</t>
  </si>
  <si>
    <t>MVCT4</t>
  </si>
  <si>
    <t>Tasa de crecimiento del puntaje asignado a la dimensión de Evaluación de resultados (ER) a partir del FURAG</t>
  </si>
  <si>
    <t>MVCT5</t>
  </si>
  <si>
    <t>Tasa de crecimiento del puntaje asignado a la dimensión de Información y Comunicación (IC) a partir del FURAG</t>
  </si>
  <si>
    <t>MVCT6</t>
  </si>
  <si>
    <t>Tasa de crecimiento del puntaje asignado a la dimensión de Gestión del conocimiento y la innovación (GCI) a partir del FURAG</t>
  </si>
  <si>
    <t>MVCT7</t>
  </si>
  <si>
    <t>Tasa de crecimiento del puntaje asignado a la dimensión de Control interno (CI) a partir del FURAG</t>
  </si>
  <si>
    <t>DIMENSIÓN DEL MIPG</t>
  </si>
  <si>
    <t>POLÍTICAS DE GESTIÓN Y DESEMPEÑO</t>
  </si>
  <si>
    <t>Política de Integridad.</t>
  </si>
  <si>
    <t xml:space="preserve">Política de Fortalecimiento Organizacional y Simplificación de Procesos.
</t>
  </si>
  <si>
    <t>Política de Defensa jurídica.</t>
  </si>
  <si>
    <t>Política de Racionalización de trámites</t>
  </si>
  <si>
    <t>PLANES CRA (Decreto 612 de 2018)</t>
  </si>
  <si>
    <t>Plan de Tratamiento de Riesgos de Seguridad y Privacidad de la Información</t>
  </si>
  <si>
    <t>Plan de Seguridad y Privacidad de la Información</t>
  </si>
  <si>
    <t>Plan de recuperación de desastres DRP</t>
  </si>
  <si>
    <t>Plan de transformación digital</t>
  </si>
  <si>
    <t>PLAN ESTRATÉGICO QUINQUENAL 2020-2024</t>
  </si>
  <si>
    <t>OBJETIVO ESTRATÉGICO
SECTORIAL</t>
  </si>
  <si>
    <t>OBJETIVO  ESTRATÉGICO
 ENTIDAD</t>
  </si>
  <si>
    <t>PROYECTOS MISIONALES  - AGENDA REGULATORIA INDICATIVA</t>
  </si>
  <si>
    <t>SERVICIO PÚBLICO DE ASEO</t>
  </si>
  <si>
    <t>Mejorar la cobertura, calidad y continuidad de los servicios de Agua Potable y Saneamiento Básico</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</si>
  <si>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</si>
  <si>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t>Definición del factor de productividad del año 2022.</t>
  </si>
  <si>
    <t>Definición del factor de productividad del año 2023.</t>
  </si>
  <si>
    <t>Definición del factor de productividad del año 2024.</t>
  </si>
  <si>
    <t>1. Documento análisis entrega a terceros</t>
  </si>
  <si>
    <t>Desarrollar un modelo regulatorio efectivo e innovador con enfoque diferencial para que los prestadores ofrezcan servicios de acueducto, alcantarillado y aseo – AAA con calidad que transforme las condiciones de vida la población.</t>
  </si>
  <si>
    <r>
      <t xml:space="preserve">Desarollar marcos tarifarios de aseo que respondan a los retos del mercado </t>
    </r>
    <r>
      <rPr>
        <sz val="10"/>
        <rFont val="Arial"/>
        <family val="2"/>
      </rPr>
      <t>y de las políticas nacionales e internacionales.</t>
    </r>
  </si>
  <si>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0"/>
        <color rgb="FFFF0000"/>
        <rFont val="Arial"/>
        <family val="2"/>
      </rPr>
      <t xml:space="preserve">
</t>
    </r>
    <r>
      <rPr>
        <sz val="10"/>
        <rFont val="Arial"/>
        <family val="2"/>
      </rPr>
      <t xml:space="preserve">
</t>
    </r>
  </si>
  <si>
    <t xml:space="preserve">
1. Propuesta regulatoria de marco tarifario para municipios y distritos con más de 5.000 suscriptores.</t>
  </si>
  <si>
    <t xml:space="preserve">1. Nuevo marco tarifario de aseo para municipios y distritos con más de 5.000 suscriptores.
</t>
  </si>
  <si>
    <t>SERVICIOS PÚBLICOS  DE ACUEDUCTO Y ALCANTARILLADO</t>
  </si>
  <si>
    <t xml:space="preserve">
1. Desintegración vertical de actividades de los servicios de acueducto y alcantarillado (Aplicación tratamiento PTAP y PTAR piloto)
2. Inclusión de infraestructura verde (Estudio - conpes de crecimiento verde) e Inclusión de costos ambientales y de reducción del riesgo de carácter obligatorio y no obligatorias.
</t>
  </si>
  <si>
    <t xml:space="preserve"> Desarrollar marcos tarifarios de acueducto y alcanttarillado que responda a los retos del mercado del mercado y de las políticas nacionales e internacionales.</t>
  </si>
  <si>
    <t xml:space="preserve">
1.Propuesta regulatoria de marco tarifario para municipios y distritos con más de 5.000 suscriptores.
2.Estudio de bases del nuevo marco tarifario de acueducto y alcantarillado pequeños prestadores.
</t>
  </si>
  <si>
    <t xml:space="preserve">
1. Documento de bases de los estudios para la revisión de la fórmulas tarifarias para los servicos de acueducto y alcantarillado para pequeños prestadores.</t>
  </si>
  <si>
    <t>1.Nuevo  marco tarifario de acueducto y alcantarillado para más de 5.000 suscriptores.</t>
  </si>
  <si>
    <t>PROYECTOS TRANSVERSALES  ACUEDUCTO, ALCANTARILLADO Y ASEO</t>
  </si>
  <si>
    <t>Actualización Compilatoria Cada dos años</t>
  </si>
  <si>
    <t xml:space="preserve">Documento de estrategia territorial </t>
  </si>
  <si>
    <t xml:space="preserve">1.Documento de estrategia territorial </t>
  </si>
  <si>
    <t>Fortalecer la gestión institucional con base en su independencia y capacidad técnica para que los agentes del sector reconozcan a la entidad, como eficiente, moderna y con un capital humano valioso.</t>
  </si>
  <si>
    <t xml:space="preserve"> Estudio del impacto del marco regulatorio en su conjunto, sobre la sostenibilidad, viabilidad y dinámica del sector (artículo 2.3.6.3.4.13. del decreto 1077 de 2015)</t>
  </si>
  <si>
    <t>Estudios del impacto del marco regulatorio acueducto y alcantarillado y aso pequeños prestadores</t>
  </si>
  <si>
    <t>Documento de la estrategia de cooperación internacional aprobada.</t>
  </si>
  <si>
    <t>Actualización y ejecución de la estrategia de cooperación internacional de la entidad.</t>
  </si>
  <si>
    <t xml:space="preserve">Actualización y ejecución de la estrategia de cooperación internacional </t>
  </si>
  <si>
    <t xml:space="preserve">PROYECTOS INSTITUCIONALES UAE CRA </t>
  </si>
  <si>
    <t>Recertificación del Sistema de Gestión de Calidad</t>
  </si>
  <si>
    <t>OBJETIVOS PEQ</t>
  </si>
  <si>
    <r>
      <rPr>
        <sz val="7"/>
        <color theme="1"/>
        <rFont val="Times New Roman"/>
        <family val="1"/>
      </rPr>
      <t xml:space="preserve"> </t>
    </r>
    <r>
      <rPr>
        <sz val="10"/>
        <color theme="1"/>
        <rFont val="Arial"/>
        <family val="2"/>
      </rPr>
      <t xml:space="preserve">Fortalecer la gestión institucional con base en su independencia y capacidad técnica para que los agentes del sector reconozcan a la entidad, como eficiente, moderna y con un capital humano valioso. </t>
    </r>
  </si>
  <si>
    <t>1.Desarrollar un modelo regulatorio efectivo e innovador con enfoque diferencial para que los prestadores ofrezcan servicios de acueducto, alcantarillado y aseo –AAA con calidad que transforme las condiciones de vida de la población.
2.Incentivar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
3.Fortalecer la gestión institucional con base en su independencia y capacidad técnica para que los agentes del sector reconozcan a la entidad, como eficiente, moderna y con un capital humano valioso.</t>
  </si>
  <si>
    <t>PROYECTOS DE INVERSIÓN</t>
  </si>
  <si>
    <t>cumplimiento</t>
  </si>
  <si>
    <t>JUNIO A 
DICIEMBRE</t>
  </si>
  <si>
    <t>MARZO JUNIO SEPTIEMBRE DICIEMBRE</t>
  </si>
  <si>
    <t>JULIO
AGOSTO
OCTUBRE
NOVIEMBRE</t>
  </si>
  <si>
    <t>La entidad para la vigencia 2021 cuenta con una apropiación total de $24.498,6 millones, de los cuales el presupuesto de funcionamiento presenta una apropiación de $14.498,6 y el rubro de Inversión de $10.000,0. Con corte del mes de diciiembre 2021 la entidad muestra una ejecución de $23.377,4 millones, correspondientes a 95.42%https://www.cra.gov.co/seccion/ejecucion-presupuestal-2021.html</t>
  </si>
  <si>
    <t>Se elaboto informe de ejecución para presentar a CIGD del mes de enero de 2022</t>
  </si>
  <si>
    <t>El 25 de enero de 2022 se envía el reporte de seguimiento del 4to Trimestre del 2021 al MVCT en la matriz recibida. Evidencias en la carpeta del PES 2021.</t>
  </si>
  <si>
    <t>En el CIGD del 21 de enero de 2022 no se alcanza a presentar por cuanto no se había enviado el reporte al MVCT. Se programa para presentar en CIGD de febrero de 2022. Informe disponible en la carpeta del PES 2021.</t>
  </si>
  <si>
    <t xml:space="preserve">Se realiza informe de cierre del PAI 2021, con el cierre de los indicadores de gestión del PAI. Informe dsiponible en la carpeta del PAI 2021. </t>
  </si>
  <si>
    <t>Se presenta matriz final del PAIN 2021 en CIGD No.1 de enero 21 de 2022. Se reciben observaciones y se realizan ajustes finales a la matriz para generar el informe de cierre del PAI 2021, el cual se presentará formalmante en el CIGD de febrero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</si>
</sst>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164" formatCode="_-* #,##0.00\ _€_-;\-* #,##0.00\ _€_-;_-* &quot;-&quot;??\ _€_-;_-@_-"/>
    <numFmt numFmtId="165" formatCode="_-&quot;$&quot;* #,##0_-;\-&quot;$&quot;* #,##0_-;_-&quot;$&quot;* &quot;-&quot;_-;_-@_-"/>
    <numFmt numFmtId="166" formatCode="_-&quot;$&quot;* #,##0.00_-;\-&quot;$&quot;* #,##0.00_-;_-&quot;$&quot;* &quot;-&quot;??_-;_-@_-"/>
    <numFmt numFmtId="167" formatCode="_-* #,##0\ _€_-;\-* #,##0\ _€_-;_-* &quot;-&quot;??\ _€_-;_-@_-"/>
    <numFmt numFmtId="168" formatCode="0.0%"/>
    <numFmt numFmtId="169" formatCode="_-&quot;$&quot;\ * #,##0_-;\-&quot;$&quot;\ * #,##0_-;_-&quot;$&quot;\ * &quot;-&quot;??_-;_-@_-"/>
    <numFmt numFmtId="170" formatCode="0_ ;\-0\ "/>
    <numFmt numFmtId="171" formatCode="_-[$$-240A]\ * #,##0_-;\-[$$-240A]\ * #,##0_-;_-[$$-240A]\ * &quot;-&quot;??_-;_-@_-"/>
    <numFmt numFmtId="172" formatCode="_-&quot;$&quot;* #,##0_-;\-&quot;$&quot;* #,##0_-;_-&quot;$&quot;* &quot;-&quot;??_-;_-@_-"/>
  </numFmts>
  <fonts count="84" x14ac:knownFonts="1">
    <font>
      <sz val="11"/>
      <color theme="1"/>
      <name val="Calibri"/>
      <family val="2"/>
      <scheme val="minor"/>
    </font>
    <font>
      <sz val="11"/>
      <name val="Calibri"/>
      <family val="2"/>
      <scheme val="minor"/>
    </font>
    <font>
      <sz val="9"/>
      <color indexed="81"/>
      <name val="Tahoma"/>
      <family val="2"/>
    </font>
    <font>
      <b/>
      <sz val="9"/>
      <color indexed="81"/>
      <name val="Tahoma"/>
      <family val="2"/>
    </font>
    <font>
      <sz val="11"/>
      <color theme="0"/>
      <name val="Calibri"/>
      <family val="2"/>
      <scheme val="minor"/>
    </font>
    <font>
      <b/>
      <sz val="11"/>
      <name val="Calibri"/>
      <family val="2"/>
      <scheme val="minor"/>
    </font>
    <font>
      <sz val="11"/>
      <color theme="1"/>
      <name val="Calibri"/>
      <family val="2"/>
      <scheme val="minor"/>
    </font>
    <font>
      <b/>
      <sz val="18"/>
      <name val="Calibri"/>
      <family val="2"/>
      <scheme val="minor"/>
    </font>
    <font>
      <sz val="14"/>
      <name val="Calibri"/>
      <family val="2"/>
      <scheme val="minor"/>
    </font>
    <font>
      <sz val="11"/>
      <color rgb="FF00CC66"/>
      <name val="Calibri"/>
      <family val="2"/>
      <scheme val="minor"/>
    </font>
    <font>
      <sz val="11"/>
      <color rgb="FF00B050"/>
      <name val="Calibri"/>
      <family val="2"/>
      <scheme val="minor"/>
    </font>
    <font>
      <sz val="11"/>
      <name val="Calibri"/>
      <family val="2"/>
    </font>
    <font>
      <sz val="11"/>
      <color rgb="FF00B050"/>
      <name val="Calibri"/>
      <family val="2"/>
    </font>
    <font>
      <b/>
      <sz val="11"/>
      <color rgb="FF00B050"/>
      <name val="Calibri"/>
      <family val="2"/>
      <scheme val="minor"/>
    </font>
    <font>
      <sz val="11"/>
      <color rgb="FF009644"/>
      <name val="Calibri"/>
      <family val="2"/>
      <scheme val="minor"/>
    </font>
    <font>
      <sz val="11"/>
      <color rgb="FF009644"/>
      <name val="Calibri"/>
      <family val="2"/>
    </font>
    <font>
      <sz val="11"/>
      <color rgb="FF00CC66"/>
      <name val="Calibri"/>
      <family val="2"/>
    </font>
    <font>
      <sz val="14"/>
      <color theme="1"/>
      <name val="Calibri"/>
      <family val="2"/>
      <scheme val="minor"/>
    </font>
    <font>
      <sz val="12"/>
      <name val="Calibri"/>
      <family val="2"/>
      <scheme val="minor"/>
    </font>
    <font>
      <sz val="22"/>
      <name val="Calibri"/>
      <family val="2"/>
      <scheme val="minor"/>
    </font>
    <font>
      <b/>
      <sz val="48"/>
      <name val="Calibri"/>
      <family val="2"/>
      <scheme val="minor"/>
    </font>
    <font>
      <b/>
      <sz val="14"/>
      <color theme="1"/>
      <name val="Calibri"/>
      <family val="2"/>
      <scheme val="minor"/>
    </font>
    <font>
      <b/>
      <sz val="22"/>
      <color theme="1"/>
      <name val="Calibri"/>
      <family val="2"/>
      <scheme val="minor"/>
    </font>
    <font>
      <sz val="12"/>
      <color theme="1"/>
      <name val="Calibri"/>
      <family val="2"/>
      <scheme val="minor"/>
    </font>
    <font>
      <b/>
      <sz val="13"/>
      <color theme="1" tint="0.24994659260841701"/>
      <name val="Cambria"/>
      <family val="2"/>
      <scheme val="major"/>
    </font>
    <font>
      <b/>
      <sz val="24"/>
      <color theme="1"/>
      <name val="Calibri"/>
      <family val="2"/>
      <scheme val="minor"/>
    </font>
    <font>
      <b/>
      <sz val="14"/>
      <name val="Calibri"/>
      <family val="2"/>
      <scheme val="minor"/>
    </font>
    <font>
      <b/>
      <sz val="18"/>
      <color theme="1"/>
      <name val="Calibri"/>
      <family val="2"/>
      <scheme val="minor"/>
    </font>
    <font>
      <b/>
      <sz val="20"/>
      <color theme="1"/>
      <name val="Calibri"/>
      <family val="2"/>
      <scheme val="minor"/>
    </font>
    <font>
      <b/>
      <sz val="16"/>
      <color theme="1"/>
      <name val="Calibri"/>
      <family val="2"/>
      <scheme val="minor"/>
    </font>
    <font>
      <b/>
      <sz val="11"/>
      <color theme="1"/>
      <name val="Calibri"/>
      <family val="2"/>
      <scheme val="minor"/>
    </font>
    <font>
      <sz val="8"/>
      <name val="Calibri"/>
      <family val="2"/>
      <scheme val="minor"/>
    </font>
    <font>
      <b/>
      <sz val="8"/>
      <name val="Calibri"/>
      <family val="2"/>
      <scheme val="minor"/>
    </font>
    <font>
      <sz val="10"/>
      <color theme="1"/>
      <name val="Symbol"/>
      <family val="1"/>
      <charset val="2"/>
    </font>
    <font>
      <sz val="7"/>
      <color theme="1"/>
      <name val="Times New Roman"/>
      <family val="1"/>
    </font>
    <font>
      <sz val="10"/>
      <color theme="1"/>
      <name val="Arial"/>
      <family val="2"/>
    </font>
    <font>
      <sz val="10"/>
      <name val="Arial"/>
      <family val="2"/>
    </font>
    <font>
      <sz val="10"/>
      <color rgb="FFFF0000"/>
      <name val="Arial"/>
      <family val="2"/>
    </font>
    <font>
      <sz val="12"/>
      <color theme="1"/>
      <name val="Calibri"/>
      <family val="2"/>
    </font>
    <font>
      <b/>
      <sz val="18"/>
      <color rgb="FF000000"/>
      <name val="Arial"/>
      <family val="2"/>
    </font>
    <font>
      <b/>
      <sz val="12"/>
      <color rgb="FFFFFFFF"/>
      <name val="Arial"/>
      <family val="2"/>
    </font>
    <font>
      <sz val="10"/>
      <color rgb="FF000000"/>
      <name val="Arial"/>
      <family val="2"/>
    </font>
    <font>
      <sz val="8"/>
      <name val="Arial"/>
      <family val="2"/>
    </font>
    <font>
      <b/>
      <sz val="8"/>
      <color theme="1"/>
      <name val="Calibri"/>
      <family val="2"/>
      <scheme val="minor"/>
    </font>
    <font>
      <b/>
      <sz val="24"/>
      <name val="Calibri"/>
      <family val="2"/>
      <scheme val="minor"/>
    </font>
    <font>
      <b/>
      <sz val="12"/>
      <color theme="1"/>
      <name val="Calibri"/>
      <family val="2"/>
      <scheme val="minor"/>
    </font>
    <font>
      <b/>
      <sz val="12"/>
      <name val="Calibri"/>
      <family val="2"/>
      <scheme val="minor"/>
    </font>
    <font>
      <sz val="11"/>
      <name val="Arial"/>
      <family val="2"/>
    </font>
    <font>
      <sz val="10"/>
      <name val="Calibri"/>
      <family val="2"/>
      <scheme val="minor"/>
    </font>
    <font>
      <sz val="11"/>
      <color rgb="FFFF0000"/>
      <name val="Calibri"/>
      <family val="2"/>
      <scheme val="minor"/>
    </font>
    <font>
      <b/>
      <sz val="11"/>
      <color rgb="FFFFFFFF"/>
      <name val="Calibri"/>
      <family val="2"/>
      <scheme val="minor"/>
    </font>
    <font>
      <sz val="11"/>
      <color rgb="FF000000"/>
      <name val="Calibri"/>
      <family val="2"/>
      <scheme val="minor"/>
    </font>
    <font>
      <b/>
      <sz val="11"/>
      <color rgb="FF002060"/>
      <name val="Calibri"/>
      <family val="2"/>
      <scheme val="minor"/>
    </font>
    <font>
      <b/>
      <sz val="11"/>
      <color rgb="FF00CC66"/>
      <name val="Calibri"/>
      <family val="2"/>
      <scheme val="minor"/>
    </font>
    <font>
      <sz val="11"/>
      <color theme="1"/>
      <name val="Arial"/>
      <family val="2"/>
    </font>
    <font>
      <sz val="11"/>
      <name val="Arial"/>
      <family val="2"/>
    </font>
    <font>
      <sz val="11"/>
      <color theme="1"/>
      <name val="Arial"/>
      <family val="2"/>
    </font>
    <font>
      <b/>
      <sz val="11"/>
      <name val="Arial"/>
      <family val="2"/>
    </font>
    <font>
      <sz val="11"/>
      <color rgb="FF000000"/>
      <name val="Arial"/>
      <family val="2"/>
    </font>
    <font>
      <b/>
      <sz val="11"/>
      <color theme="1"/>
      <name val="Arial"/>
      <family val="2"/>
    </font>
    <font>
      <sz val="11"/>
      <color rgb="FF201F1E"/>
      <name val="Arial"/>
      <family val="2"/>
    </font>
    <font>
      <sz val="12"/>
      <color rgb="FF000000"/>
      <name val="Calibri"/>
      <family val="2"/>
    </font>
    <font>
      <sz val="11"/>
      <color rgb="FF000000"/>
      <name val="Calibri"/>
      <family val="2"/>
    </font>
    <font>
      <sz val="12"/>
      <color rgb="FF000000"/>
      <name val="Calibri"/>
      <family val="2"/>
      <charset val="1"/>
    </font>
    <font>
      <u/>
      <sz val="12"/>
      <color rgb="FF000000"/>
      <name val="Calibri"/>
      <family val="2"/>
      <charset val="1"/>
    </font>
    <font>
      <b/>
      <sz val="11"/>
      <color rgb="FF000000"/>
      <name val="Calibri"/>
      <family val="2"/>
    </font>
    <font>
      <i/>
      <sz val="12"/>
      <color rgb="FF000000"/>
      <name val="Calibri"/>
      <family val="2"/>
    </font>
    <font>
      <sz val="12"/>
      <name val="Calibri"/>
      <family val="2"/>
    </font>
    <font>
      <u/>
      <sz val="11"/>
      <color theme="10"/>
      <name val="Calibri"/>
      <family val="2"/>
      <scheme val="minor"/>
    </font>
    <font>
      <sz val="12"/>
      <color rgb="FFFF0000"/>
      <name val="Calibri"/>
      <family val="2"/>
      <scheme val="minor"/>
    </font>
    <font>
      <sz val="8"/>
      <color theme="1"/>
      <name val="Calibri"/>
      <family val="2"/>
      <scheme val="minor"/>
    </font>
    <font>
      <sz val="10"/>
      <color rgb="FF000000"/>
      <name val="Arial"/>
      <family val="2"/>
      <charset val="1"/>
    </font>
    <font>
      <sz val="11"/>
      <color rgb="FFFF0000"/>
      <name val="Arial"/>
      <family val="2"/>
    </font>
    <font>
      <sz val="11"/>
      <color theme="8" tint="-0.499984740745262"/>
      <name val="Arial"/>
      <family val="2"/>
    </font>
    <font>
      <i/>
      <sz val="11"/>
      <color theme="8" tint="-0.499984740745262"/>
      <name val="Arial"/>
      <family val="2"/>
    </font>
    <font>
      <sz val="14"/>
      <color rgb="FF000000"/>
      <name val="Calibri"/>
      <family val="2"/>
      <scheme val="minor"/>
    </font>
    <font>
      <sz val="11"/>
      <color theme="4" tint="-0.249977111117893"/>
      <name val="Arial"/>
      <family val="2"/>
    </font>
    <font>
      <sz val="10"/>
      <color theme="1"/>
      <name val="Arial"/>
      <family val="2"/>
      <charset val="1"/>
    </font>
    <font>
      <sz val="11"/>
      <color rgb="FF444444"/>
      <name val="Calibri"/>
      <family val="2"/>
      <charset val="1"/>
    </font>
    <font>
      <sz val="12"/>
      <color rgb="FF000000"/>
      <name val="Calibri"/>
      <family val="2"/>
      <scheme val="minor"/>
    </font>
    <font>
      <sz val="10"/>
      <color theme="1"/>
      <name val="Calibri"/>
      <family val="2"/>
      <scheme val="minor"/>
    </font>
    <font>
      <sz val="10"/>
      <color rgb="FF201F1E"/>
      <name val="Arial"/>
      <family val="2"/>
      <charset val="1"/>
    </font>
    <font>
      <b/>
      <sz val="18"/>
      <color rgb="FF000000"/>
      <name val="Calibri"/>
      <family val="2"/>
    </font>
    <font>
      <sz val="12"/>
      <color rgb="FF000000"/>
      <name val="Arial"/>
      <family val="2"/>
    </font>
  </fonts>
  <fills count="64">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FF00"/>
        <bgColor indexed="64"/>
      </patternFill>
    </fill>
    <fill>
      <patternFill patternType="solid">
        <fgColor rgb="FF00CC00"/>
        <bgColor indexed="64"/>
      </patternFill>
    </fill>
    <fill>
      <patternFill patternType="solid">
        <fgColor rgb="FFFF0000"/>
        <bgColor indexed="64"/>
      </patternFill>
    </fill>
    <fill>
      <patternFill patternType="solid">
        <fgColor rgb="FF8DB4E2"/>
        <bgColor indexed="64"/>
      </patternFill>
    </fill>
    <fill>
      <patternFill patternType="solid">
        <fgColor rgb="FFC4D79B"/>
        <bgColor indexed="64"/>
      </patternFill>
    </fill>
    <fill>
      <patternFill patternType="solid">
        <fgColor rgb="FF00B050"/>
        <bgColor indexed="64"/>
      </patternFill>
    </fill>
    <fill>
      <patternFill patternType="solid">
        <fgColor rgb="FF00B0F0"/>
        <bgColor indexed="64"/>
      </patternFill>
    </fill>
    <fill>
      <patternFill patternType="solid">
        <fgColor rgb="FF009644"/>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4"/>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rgb="FF2F75B5"/>
        <bgColor rgb="FF000000"/>
      </patternFill>
    </fill>
    <fill>
      <patternFill patternType="solid">
        <fgColor rgb="FF548235"/>
        <bgColor rgb="FF000000"/>
      </patternFill>
    </fill>
    <fill>
      <patternFill patternType="solid">
        <fgColor rgb="FFC6E0B4"/>
        <bgColor rgb="FF000000"/>
      </patternFill>
    </fill>
    <fill>
      <patternFill patternType="solid">
        <fgColor rgb="FFE2EFDA"/>
        <bgColor rgb="FF000000"/>
      </patternFill>
    </fill>
    <fill>
      <patternFill patternType="solid">
        <fgColor rgb="FFFFFFFF"/>
        <bgColor rgb="FF000000"/>
      </patternFill>
    </fill>
    <fill>
      <patternFill patternType="solid">
        <fgColor rgb="FFB4C6E7"/>
        <bgColor rgb="FF000000"/>
      </patternFill>
    </fill>
    <fill>
      <patternFill patternType="solid">
        <fgColor rgb="FFD9E1F2"/>
        <bgColor rgb="FF000000"/>
      </patternFill>
    </fill>
    <fill>
      <patternFill patternType="solid">
        <fgColor rgb="FFC65911"/>
        <bgColor rgb="FF000000"/>
      </patternFill>
    </fill>
    <fill>
      <patternFill patternType="solid">
        <fgColor rgb="FFF8CBAD"/>
        <bgColor rgb="FF000000"/>
      </patternFill>
    </fill>
    <fill>
      <patternFill patternType="solid">
        <fgColor rgb="FFFCE4D6"/>
        <bgColor rgb="FF000000"/>
      </patternFill>
    </fill>
    <fill>
      <patternFill patternType="solid">
        <fgColor rgb="FF7030A0"/>
        <bgColor rgb="FF000000"/>
      </patternFill>
    </fill>
    <fill>
      <patternFill patternType="solid">
        <fgColor rgb="FFD6BCEA"/>
        <bgColor rgb="FF000000"/>
      </patternFill>
    </fill>
    <fill>
      <patternFill patternType="solid">
        <fgColor rgb="FFE4D3F1"/>
        <bgColor rgb="FF000000"/>
      </patternFill>
    </fill>
    <fill>
      <patternFill patternType="solid">
        <fgColor rgb="FF00CC66"/>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theme="0" tint="-0.14999847407452621"/>
        <bgColor theme="0" tint="-0.14999847407452621"/>
      </patternFill>
    </fill>
    <fill>
      <patternFill patternType="solid">
        <fgColor theme="0"/>
        <bgColor theme="0" tint="-0.14999847407452621"/>
      </patternFill>
    </fill>
    <fill>
      <patternFill patternType="solid">
        <fgColor rgb="FF92D050"/>
        <bgColor theme="0" tint="-0.14999847407452621"/>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FFFF"/>
        <bgColor indexed="64"/>
      </patternFill>
    </fill>
    <fill>
      <patternFill patternType="solid">
        <fgColor rgb="FFDDD9C4"/>
        <bgColor rgb="FF000000"/>
      </patternFill>
    </fill>
    <fill>
      <patternFill patternType="solid">
        <fgColor rgb="FFFFFFCC"/>
        <bgColor rgb="FF000000"/>
      </patternFill>
    </fill>
    <fill>
      <patternFill patternType="solid">
        <fgColor rgb="FF548235"/>
        <bgColor indexed="64"/>
      </patternFill>
    </fill>
    <fill>
      <patternFill patternType="solid">
        <fgColor rgb="FFFF00FF"/>
        <bgColor indexed="64"/>
      </patternFill>
    </fill>
    <fill>
      <patternFill patternType="solid">
        <fgColor rgb="FFA9D08E"/>
        <bgColor indexed="64"/>
      </patternFill>
    </fill>
    <fill>
      <patternFill patternType="solid">
        <fgColor rgb="FFFF00FF"/>
        <bgColor rgb="FF000000"/>
      </patternFill>
    </fill>
    <fill>
      <patternFill patternType="solid">
        <fgColor rgb="FFFF00FF"/>
        <bgColor theme="0" tint="-0.14999847407452621"/>
      </patternFill>
    </fill>
    <fill>
      <patternFill patternType="solid">
        <fgColor rgb="FF15FF7F"/>
        <bgColor indexed="64"/>
      </patternFill>
    </fill>
    <fill>
      <patternFill patternType="solid">
        <fgColor rgb="FF00CC66"/>
        <bgColor rgb="FF000000"/>
      </patternFill>
    </fill>
    <fill>
      <patternFill patternType="solid">
        <fgColor rgb="FFC4BD97"/>
        <bgColor rgb="FF000000"/>
      </patternFill>
    </fill>
    <fill>
      <patternFill patternType="solid">
        <fgColor rgb="FFC6E0B4"/>
        <bgColor indexed="64"/>
      </patternFill>
    </fill>
  </fills>
  <borders count="6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thin">
        <color auto="1"/>
      </right>
      <top style="thin">
        <color auto="1"/>
      </top>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style="thin">
        <color auto="1"/>
      </top>
      <bottom style="medium">
        <color indexed="64"/>
      </bottom>
      <diagonal/>
    </border>
    <border>
      <left/>
      <right style="thin">
        <color auto="1"/>
      </right>
      <top style="thin">
        <color auto="1"/>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right/>
      <top style="medium">
        <color rgb="FF002060"/>
      </top>
      <bottom/>
      <diagonal/>
    </border>
    <border>
      <left style="medium">
        <color indexed="64"/>
      </left>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top style="thin">
        <color rgb="FF000000"/>
      </top>
      <bottom/>
      <diagonal/>
    </border>
    <border>
      <left style="thin">
        <color auto="1"/>
      </left>
      <right style="thin">
        <color auto="1"/>
      </right>
      <top style="thin">
        <color rgb="FF000000"/>
      </top>
      <bottom/>
      <diagonal/>
    </border>
    <border>
      <left style="thin">
        <color rgb="FF000000"/>
      </left>
      <right style="thin">
        <color rgb="FF000000"/>
      </right>
      <top style="thin">
        <color auto="1"/>
      </top>
      <bottom/>
      <diagonal/>
    </border>
    <border>
      <left style="thin">
        <color rgb="FF000000"/>
      </left>
      <right style="thin">
        <color rgb="FF000000"/>
      </right>
      <top/>
      <bottom style="thin">
        <color rgb="FF000000"/>
      </bottom>
      <diagonal/>
    </border>
    <border>
      <left style="thin">
        <color auto="1"/>
      </left>
      <right style="thin">
        <color rgb="FF000000"/>
      </right>
      <top style="thin">
        <color auto="1"/>
      </top>
      <bottom/>
      <diagonal/>
    </border>
    <border>
      <left style="thin">
        <color auto="1"/>
      </left>
      <right style="thin">
        <color rgb="FF000000"/>
      </right>
      <top/>
      <bottom style="thin">
        <color rgb="FF000000"/>
      </bottom>
      <diagonal/>
    </border>
    <border>
      <left style="thin">
        <color auto="1"/>
      </left>
      <right style="thin">
        <color rgb="FF000000"/>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auto="1"/>
      </right>
      <top style="thin">
        <color auto="1"/>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style="thin">
        <color auto="1"/>
      </left>
      <right style="thin">
        <color auto="1"/>
      </right>
      <top style="thin">
        <color rgb="FF000000"/>
      </top>
      <bottom style="thin">
        <color rgb="FF000000"/>
      </bottom>
      <diagonal/>
    </border>
    <border>
      <left/>
      <right style="thin">
        <color rgb="FF000000"/>
      </right>
      <top style="thin">
        <color rgb="FF000000"/>
      </top>
      <bottom/>
      <diagonal/>
    </border>
  </borders>
  <cellStyleXfs count="21">
    <xf numFmtId="0" fontId="0" fillId="0" borderId="0"/>
    <xf numFmtId="165"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41" fontId="6" fillId="0" borderId="0" applyFont="0" applyFill="0" applyBorder="0" applyAlignment="0" applyProtection="0"/>
    <xf numFmtId="0" fontId="24" fillId="0" borderId="0" applyFill="0" applyBorder="0" applyProtection="0">
      <alignment horizontal="left" wrapText="1"/>
    </xf>
    <xf numFmtId="0" fontId="23" fillId="0" borderId="0"/>
    <xf numFmtId="41"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8" fillId="0" borderId="0" applyNumberFormat="0" applyFill="0" applyBorder="0" applyAlignment="0" applyProtection="0"/>
  </cellStyleXfs>
  <cellXfs count="1189">
    <xf numFmtId="0" fontId="0" fillId="0" borderId="0" xfId="0"/>
    <xf numFmtId="0" fontId="1" fillId="3" borderId="0" xfId="0" applyFont="1" applyFill="1" applyAlignment="1" applyProtection="1">
      <alignment vertical="center"/>
      <protection locked="0"/>
    </xf>
    <xf numFmtId="0" fontId="4" fillId="3" borderId="0" xfId="0" applyFont="1" applyFill="1" applyAlignment="1" applyProtection="1">
      <alignment horizontal="center" vertical="center"/>
      <protection locked="0"/>
    </xf>
    <xf numFmtId="0" fontId="5" fillId="3" borderId="0" xfId="0" applyFont="1" applyFill="1" applyAlignment="1" applyProtection="1">
      <alignment horizontal="center" vertical="center"/>
      <protection locked="0"/>
    </xf>
    <xf numFmtId="0" fontId="5" fillId="3" borderId="0" xfId="0" applyFont="1" applyFill="1" applyAlignment="1" applyProtection="1">
      <alignment horizontal="center" vertical="center" wrapText="1"/>
      <protection locked="0"/>
    </xf>
    <xf numFmtId="0" fontId="4" fillId="3" borderId="0" xfId="0" applyFont="1" applyFill="1" applyAlignment="1" applyProtection="1">
      <alignment vertical="center"/>
      <protection locked="0"/>
    </xf>
    <xf numFmtId="0" fontId="5" fillId="4" borderId="12" xfId="0" applyFont="1" applyFill="1" applyBorder="1" applyAlignment="1" applyProtection="1">
      <alignment horizontal="center" vertical="center"/>
      <protection locked="0"/>
    </xf>
    <xf numFmtId="0" fontId="5" fillId="5" borderId="3" xfId="0" applyFont="1" applyFill="1" applyBorder="1" applyAlignment="1" applyProtection="1">
      <alignment horizontal="center" vertical="center"/>
      <protection locked="0"/>
    </xf>
    <xf numFmtId="0" fontId="1" fillId="0" borderId="0" xfId="0" applyFont="1" applyAlignment="1" applyProtection="1">
      <alignment vertical="center"/>
      <protection locked="0"/>
    </xf>
    <xf numFmtId="0" fontId="5" fillId="3" borderId="5" xfId="0" applyFont="1" applyFill="1" applyBorder="1" applyAlignment="1" applyProtection="1">
      <alignment horizontal="center" vertical="center" wrapText="1"/>
      <protection locked="0"/>
    </xf>
    <xf numFmtId="17" fontId="1" fillId="0" borderId="1" xfId="0" applyNumberFormat="1" applyFont="1" applyBorder="1" applyAlignment="1" applyProtection="1">
      <alignment horizontal="center" vertical="center" wrapText="1"/>
      <protection locked="0"/>
    </xf>
    <xf numFmtId="17" fontId="1" fillId="3" borderId="1" xfId="0" applyNumberFormat="1"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14" fontId="1" fillId="3" borderId="2" xfId="0" applyNumberFormat="1" applyFont="1" applyFill="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3" borderId="0" xfId="0" applyFont="1" applyFill="1" applyAlignment="1" applyProtection="1">
      <alignment horizontal="center" vertical="center"/>
      <protection locked="0"/>
    </xf>
    <xf numFmtId="0" fontId="1" fillId="0" borderId="0" xfId="0" applyFont="1" applyAlignment="1" applyProtection="1">
      <alignment horizontal="center" vertical="center"/>
      <protection locked="0"/>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0" borderId="3" xfId="0" applyFont="1" applyBorder="1" applyAlignment="1">
      <alignment horizontal="justify" vertical="center" wrapText="1"/>
    </xf>
    <xf numFmtId="17" fontId="1" fillId="0" borderId="3" xfId="0" applyNumberFormat="1" applyFont="1" applyBorder="1" applyAlignment="1">
      <alignment horizontal="center" vertical="center" wrapText="1"/>
    </xf>
    <xf numFmtId="1" fontId="1" fillId="0" borderId="4" xfId="0" applyNumberFormat="1" applyFont="1" applyBorder="1" applyAlignment="1">
      <alignment horizontal="center" vertical="center" wrapText="1"/>
    </xf>
    <xf numFmtId="17" fontId="1" fillId="0" borderId="1" xfId="0" applyNumberFormat="1" applyFont="1" applyBorder="1" applyAlignment="1">
      <alignment horizontal="center" vertical="center" wrapText="1"/>
    </xf>
    <xf numFmtId="17" fontId="1" fillId="0" borderId="4" xfId="0" applyNumberFormat="1" applyFont="1" applyBorder="1" applyAlignment="1">
      <alignment horizontal="center" vertical="center" wrapText="1"/>
    </xf>
    <xf numFmtId="0" fontId="5" fillId="3" borderId="9" xfId="0" applyFont="1" applyFill="1" applyBorder="1" applyAlignment="1">
      <alignment horizontal="center" vertical="center" wrapText="1"/>
    </xf>
    <xf numFmtId="0" fontId="1" fillId="3" borderId="2" xfId="0" applyFont="1" applyFill="1" applyBorder="1" applyAlignment="1">
      <alignment vertical="center" wrapText="1"/>
    </xf>
    <xf numFmtId="0" fontId="1" fillId="3" borderId="1" xfId="0" applyFont="1" applyFill="1" applyBorder="1" applyAlignment="1">
      <alignment vertical="center" wrapText="1"/>
    </xf>
    <xf numFmtId="0" fontId="1" fillId="0" borderId="2" xfId="0" applyFont="1" applyBorder="1" applyAlignment="1">
      <alignment horizontal="justify" vertical="center" wrapText="1"/>
    </xf>
    <xf numFmtId="17" fontId="1" fillId="0" borderId="2"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7" fontId="1" fillId="3" borderId="1" xfId="0" applyNumberFormat="1"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0" borderId="1" xfId="0" applyFont="1" applyBorder="1" applyAlignment="1">
      <alignment vertical="center" wrapText="1"/>
    </xf>
    <xf numFmtId="0" fontId="1" fillId="0" borderId="2" xfId="0" applyFont="1" applyBorder="1" applyAlignment="1">
      <alignment horizontal="center" vertical="center" wrapText="1"/>
    </xf>
    <xf numFmtId="0" fontId="1" fillId="0" borderId="1" xfId="0" applyFont="1" applyBorder="1" applyAlignment="1">
      <alignment horizontal="left" vertical="center" wrapText="1"/>
    </xf>
    <xf numFmtId="0" fontId="1" fillId="3" borderId="2" xfId="0" applyFont="1" applyFill="1" applyBorder="1" applyAlignment="1">
      <alignment horizontal="left" vertical="center" wrapText="1"/>
    </xf>
    <xf numFmtId="9" fontId="1" fillId="3" borderId="2" xfId="0" applyNumberFormat="1" applyFont="1" applyFill="1" applyBorder="1" applyAlignment="1">
      <alignment horizontal="center" vertical="center" wrapText="1"/>
    </xf>
    <xf numFmtId="0" fontId="1" fillId="3" borderId="2" xfId="0" applyFont="1" applyFill="1" applyBorder="1" applyAlignment="1">
      <alignment horizontal="justify" vertical="center" wrapText="1"/>
    </xf>
    <xf numFmtId="0" fontId="1" fillId="0" borderId="2" xfId="0" applyFont="1" applyBorder="1" applyAlignment="1">
      <alignment vertical="center" wrapText="1"/>
    </xf>
    <xf numFmtId="0" fontId="1" fillId="0" borderId="2" xfId="0" applyFont="1" applyBorder="1" applyAlignment="1">
      <alignment horizontal="left" vertical="center" wrapText="1"/>
    </xf>
    <xf numFmtId="9" fontId="1" fillId="0" borderId="1" xfId="0" applyNumberFormat="1" applyFont="1" applyBorder="1" applyAlignment="1">
      <alignment horizontal="center" vertical="center" wrapText="1"/>
    </xf>
    <xf numFmtId="9" fontId="1" fillId="0" borderId="2" xfId="0" applyNumberFormat="1" applyFont="1" applyBorder="1" applyAlignment="1">
      <alignment horizontal="center" vertical="center" wrapText="1"/>
    </xf>
    <xf numFmtId="0" fontId="1" fillId="0" borderId="3" xfId="0" applyFont="1" applyBorder="1" applyAlignment="1">
      <alignment horizontal="left" vertical="center" wrapText="1"/>
    </xf>
    <xf numFmtId="14" fontId="1" fillId="3" borderId="2" xfId="0" applyNumberFormat="1" applyFont="1" applyFill="1" applyBorder="1" applyAlignment="1">
      <alignment horizontal="center" vertical="center" wrapText="1"/>
    </xf>
    <xf numFmtId="0" fontId="1" fillId="3" borderId="3" xfId="0" applyFont="1" applyFill="1" applyBorder="1" applyAlignment="1">
      <alignment horizontal="justify" vertical="center" wrapText="1"/>
    </xf>
    <xf numFmtId="1" fontId="1" fillId="3" borderId="2"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0" fontId="5" fillId="3" borderId="10" xfId="0" applyFont="1" applyFill="1" applyBorder="1" applyAlignment="1">
      <alignment horizontal="center" vertical="center" wrapText="1"/>
    </xf>
    <xf numFmtId="17" fontId="1" fillId="0" borderId="4" xfId="0" applyNumberFormat="1" applyFont="1" applyBorder="1" applyAlignment="1">
      <alignment horizontal="left" vertical="center" wrapText="1"/>
    </xf>
    <xf numFmtId="14" fontId="1" fillId="3" borderId="2" xfId="0" applyNumberFormat="1" applyFont="1" applyFill="1" applyBorder="1" applyAlignment="1">
      <alignment horizontal="left" vertical="center" wrapText="1"/>
    </xf>
    <xf numFmtId="0" fontId="1" fillId="0" borderId="1" xfId="0" applyFont="1" applyBorder="1" applyAlignment="1">
      <alignment horizontal="center" vertical="center"/>
    </xf>
    <xf numFmtId="0" fontId="1" fillId="0" borderId="0" xfId="0" applyFont="1" applyAlignment="1" applyProtection="1">
      <alignment horizontal="center" vertical="center" wrapText="1"/>
      <protection locked="0"/>
    </xf>
    <xf numFmtId="0" fontId="1" fillId="0" borderId="21" xfId="0" applyFont="1" applyBorder="1" applyAlignment="1">
      <alignment horizontal="justify" vertical="center" wrapText="1"/>
    </xf>
    <xf numFmtId="0" fontId="1" fillId="0" borderId="9" xfId="0" applyFont="1" applyBorder="1" applyAlignment="1">
      <alignment horizontal="center" vertical="center" wrapText="1"/>
    </xf>
    <xf numFmtId="0" fontId="12" fillId="3" borderId="2" xfId="0" applyFont="1" applyFill="1" applyBorder="1" applyAlignment="1">
      <alignment horizontal="justify" vertical="center" wrapText="1"/>
    </xf>
    <xf numFmtId="0" fontId="1" fillId="0" borderId="1" xfId="0" applyFont="1" applyBorder="1" applyAlignment="1">
      <alignment horizontal="justify" vertical="center" wrapText="1"/>
    </xf>
    <xf numFmtId="0" fontId="1" fillId="3" borderId="2" xfId="0" applyFont="1" applyFill="1" applyBorder="1" applyAlignment="1">
      <alignment vertical="center"/>
    </xf>
    <xf numFmtId="0" fontId="1" fillId="0" borderId="10" xfId="0" applyFont="1" applyBorder="1" applyAlignment="1">
      <alignment horizontal="center" vertical="center" wrapText="1"/>
    </xf>
    <xf numFmtId="0" fontId="10" fillId="0" borderId="2" xfId="0" applyFont="1" applyBorder="1" applyAlignment="1">
      <alignment horizontal="center" vertical="center" wrapText="1"/>
    </xf>
    <xf numFmtId="9" fontId="12" fillId="3" borderId="2" xfId="0" applyNumberFormat="1" applyFont="1" applyFill="1" applyBorder="1" applyAlignment="1">
      <alignment horizontal="center" vertical="center" wrapText="1"/>
    </xf>
    <xf numFmtId="9" fontId="10" fillId="0" borderId="2" xfId="0" applyNumberFormat="1" applyFont="1" applyBorder="1" applyAlignment="1">
      <alignment horizontal="center" vertical="center"/>
    </xf>
    <xf numFmtId="0" fontId="13" fillId="3" borderId="2" xfId="0" applyFont="1" applyFill="1" applyBorder="1" applyAlignment="1">
      <alignment horizontal="center" vertical="center" wrapText="1"/>
    </xf>
    <xf numFmtId="0" fontId="10" fillId="0" borderId="2" xfId="0" applyFont="1" applyBorder="1" applyAlignment="1">
      <alignment vertical="center" wrapText="1"/>
    </xf>
    <xf numFmtId="9" fontId="16" fillId="3" borderId="2" xfId="0" applyNumberFormat="1" applyFont="1" applyFill="1" applyBorder="1" applyAlignment="1">
      <alignment horizontal="center" vertical="center" wrapText="1"/>
    </xf>
    <xf numFmtId="0" fontId="12" fillId="3" borderId="2" xfId="0" applyFont="1" applyFill="1" applyBorder="1" applyAlignment="1">
      <alignment horizontal="center" vertical="center" wrapText="1"/>
    </xf>
    <xf numFmtId="1" fontId="12" fillId="3" borderId="2" xfId="0" applyNumberFormat="1" applyFont="1" applyFill="1" applyBorder="1" applyAlignment="1">
      <alignment horizontal="center" vertical="center" wrapText="1"/>
    </xf>
    <xf numFmtId="0" fontId="10" fillId="0" borderId="2" xfId="0" applyFont="1" applyBorder="1" applyAlignment="1">
      <alignment horizontal="justify" vertical="center" wrapText="1"/>
    </xf>
    <xf numFmtId="0" fontId="8" fillId="0" borderId="0" xfId="0" applyFont="1" applyAlignment="1" applyProtection="1">
      <alignment horizontal="center" vertical="center"/>
      <protection locked="0"/>
    </xf>
    <xf numFmtId="0" fontId="1" fillId="0" borderId="7" xfId="0" applyFont="1" applyBorder="1" applyAlignment="1">
      <alignment horizontal="center" vertical="center" wrapText="1"/>
    </xf>
    <xf numFmtId="0" fontId="10" fillId="0" borderId="0" xfId="0" applyFont="1" applyAlignment="1" applyProtection="1">
      <alignment horizontal="center" vertical="center" wrapText="1"/>
      <protection locked="0"/>
    </xf>
    <xf numFmtId="0" fontId="10" fillId="3" borderId="0" xfId="0" applyFont="1" applyFill="1" applyAlignment="1" applyProtection="1">
      <alignment horizontal="center" vertical="center"/>
      <protection locked="0"/>
    </xf>
    <xf numFmtId="0" fontId="9" fillId="3" borderId="0" xfId="0" applyFont="1" applyFill="1" applyAlignment="1" applyProtection="1">
      <alignment horizontal="center" vertical="center"/>
      <protection locked="0"/>
    </xf>
    <xf numFmtId="0" fontId="5" fillId="3" borderId="2" xfId="0" applyFont="1" applyFill="1" applyBorder="1" applyAlignment="1" applyProtection="1">
      <alignment horizontal="center" vertical="center" wrapText="1"/>
      <protection locked="0"/>
    </xf>
    <xf numFmtId="0" fontId="14" fillId="0" borderId="2" xfId="0" applyFont="1" applyBorder="1" applyAlignment="1">
      <alignment vertical="center" wrapText="1"/>
    </xf>
    <xf numFmtId="0" fontId="15" fillId="0" borderId="2" xfId="0" applyFont="1" applyBorder="1" applyAlignment="1">
      <alignment vertical="center" wrapText="1"/>
    </xf>
    <xf numFmtId="0" fontId="13" fillId="3" borderId="0" xfId="0" applyFont="1" applyFill="1" applyAlignment="1" applyProtection="1">
      <alignment horizontal="center" vertical="center" wrapText="1"/>
      <protection locked="0"/>
    </xf>
    <xf numFmtId="0" fontId="10" fillId="0" borderId="0" xfId="0" applyFont="1" applyAlignment="1" applyProtection="1">
      <alignment vertical="center" wrapText="1"/>
      <protection locked="0"/>
    </xf>
    <xf numFmtId="0" fontId="11" fillId="0" borderId="0" xfId="0" applyFont="1" applyAlignment="1" applyProtection="1">
      <alignment vertical="center" wrapText="1"/>
      <protection locked="0"/>
    </xf>
    <xf numFmtId="0" fontId="1" fillId="0" borderId="21" xfId="0" applyFont="1" applyBorder="1" applyAlignment="1" applyProtection="1">
      <alignment vertical="center" wrapText="1"/>
      <protection locked="0"/>
    </xf>
    <xf numFmtId="0" fontId="12" fillId="3" borderId="0" xfId="0" applyFont="1" applyFill="1" applyAlignment="1" applyProtection="1">
      <alignment horizontal="justify" vertical="center" wrapText="1"/>
      <protection locked="0"/>
    </xf>
    <xf numFmtId="9" fontId="12" fillId="3" borderId="0" xfId="0" applyNumberFormat="1" applyFont="1" applyFill="1" applyAlignment="1" applyProtection="1">
      <alignment horizontal="center" vertical="center" wrapText="1"/>
      <protection locked="0"/>
    </xf>
    <xf numFmtId="9" fontId="10" fillId="0" borderId="0" xfId="0" applyNumberFormat="1" applyFont="1" applyAlignment="1" applyProtection="1">
      <alignment horizontal="center" vertical="center"/>
      <protection locked="0"/>
    </xf>
    <xf numFmtId="0" fontId="12" fillId="3" borderId="0" xfId="0" applyFont="1" applyFill="1" applyAlignment="1" applyProtection="1">
      <alignment horizontal="center" vertical="center" wrapText="1"/>
      <protection locked="0"/>
    </xf>
    <xf numFmtId="0" fontId="10" fillId="0" borderId="0" xfId="0" applyFont="1" applyAlignment="1" applyProtection="1">
      <alignment horizontal="justify" vertical="center" wrapText="1"/>
      <protection locked="0"/>
    </xf>
    <xf numFmtId="0" fontId="5" fillId="0" borderId="0" xfId="0" applyFont="1" applyAlignment="1" applyProtection="1">
      <alignment horizontal="center" vertical="center" wrapText="1"/>
      <protection locked="0"/>
    </xf>
    <xf numFmtId="1" fontId="12" fillId="3" borderId="0" xfId="0" applyNumberFormat="1" applyFont="1" applyFill="1" applyAlignment="1" applyProtection="1">
      <alignment horizontal="center" vertical="center" wrapText="1"/>
      <protection locked="0"/>
    </xf>
    <xf numFmtId="0" fontId="1" fillId="0" borderId="0" xfId="0" applyFont="1" applyAlignment="1" applyProtection="1">
      <alignment horizontal="justify" vertical="center" wrapText="1"/>
      <protection locked="0"/>
    </xf>
    <xf numFmtId="0" fontId="1" fillId="0" borderId="0" xfId="0" applyFont="1" applyAlignment="1" applyProtection="1">
      <alignment horizontal="left" vertical="center" wrapText="1"/>
      <protection locked="0"/>
    </xf>
    <xf numFmtId="0" fontId="1" fillId="0" borderId="21" xfId="0" applyFont="1" applyBorder="1" applyAlignment="1" applyProtection="1">
      <alignment horizontal="center" vertical="center" wrapText="1"/>
      <protection locked="0"/>
    </xf>
    <xf numFmtId="0" fontId="10" fillId="3" borderId="2" xfId="0" applyFont="1" applyFill="1" applyBorder="1" applyAlignment="1">
      <alignment horizontal="center" vertical="center"/>
    </xf>
    <xf numFmtId="0" fontId="9" fillId="3" borderId="2" xfId="0" applyFont="1" applyFill="1" applyBorder="1" applyAlignment="1">
      <alignment horizontal="center" vertical="center"/>
    </xf>
    <xf numFmtId="9" fontId="10" fillId="3" borderId="2" xfId="0" applyNumberFormat="1" applyFont="1" applyFill="1" applyBorder="1" applyAlignment="1">
      <alignment vertical="center"/>
    </xf>
    <xf numFmtId="0" fontId="1" fillId="0" borderId="0" xfId="0" applyFont="1" applyAlignment="1">
      <alignment vertical="center" wrapText="1"/>
    </xf>
    <xf numFmtId="0" fontId="5" fillId="3" borderId="2"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xf>
    <xf numFmtId="0" fontId="1" fillId="0" borderId="4" xfId="0" applyFont="1" applyBorder="1" applyAlignment="1">
      <alignment horizontal="left" vertical="center" wrapText="1"/>
    </xf>
    <xf numFmtId="0" fontId="1" fillId="0" borderId="9" xfId="0" applyFont="1" applyBorder="1" applyAlignment="1">
      <alignment horizontal="justify" vertical="justify" wrapText="1"/>
    </xf>
    <xf numFmtId="0" fontId="1" fillId="0" borderId="9" xfId="0" applyFont="1" applyBorder="1" applyAlignment="1">
      <alignment horizontal="justify" vertical="center" wrapText="1"/>
    </xf>
    <xf numFmtId="0" fontId="1" fillId="3" borderId="1" xfId="0" applyFont="1" applyFill="1" applyBorder="1" applyAlignment="1" applyProtection="1">
      <alignment horizontal="center" vertical="center" wrapText="1"/>
      <protection locked="0"/>
    </xf>
    <xf numFmtId="17" fontId="1" fillId="3" borderId="2" xfId="0" applyNumberFormat="1" applyFont="1" applyFill="1" applyBorder="1" applyAlignment="1">
      <alignment horizontal="center" vertical="center" wrapText="1"/>
    </xf>
    <xf numFmtId="17" fontId="1" fillId="3" borderId="1" xfId="0" applyNumberFormat="1" applyFont="1" applyFill="1" applyBorder="1" applyAlignment="1">
      <alignment horizontal="left" vertical="center" wrapText="1"/>
    </xf>
    <xf numFmtId="0" fontId="1" fillId="3" borderId="1" xfId="0" applyFont="1" applyFill="1" applyBorder="1" applyAlignment="1">
      <alignment horizontal="justify" wrapText="1"/>
    </xf>
    <xf numFmtId="165" fontId="1" fillId="0" borderId="2" xfId="0" applyNumberFormat="1" applyFont="1" applyBorder="1" applyAlignment="1">
      <alignment horizontal="center" vertical="center" wrapText="1"/>
    </xf>
    <xf numFmtId="0" fontId="1" fillId="0" borderId="2" xfId="0" applyFont="1" applyBorder="1" applyAlignment="1">
      <alignment vertical="center"/>
    </xf>
    <xf numFmtId="0" fontId="0" fillId="0" borderId="0" xfId="0" applyAlignment="1">
      <alignment vertical="top" wrapText="1"/>
    </xf>
    <xf numFmtId="0" fontId="0" fillId="0" borderId="0" xfId="0" applyAlignment="1">
      <alignment horizontal="left" vertical="top" wrapText="1"/>
    </xf>
    <xf numFmtId="1" fontId="1" fillId="0" borderId="2" xfId="0" applyNumberFormat="1" applyFont="1" applyBorder="1" applyAlignment="1">
      <alignment vertical="top" wrapText="1"/>
    </xf>
    <xf numFmtId="0" fontId="1" fillId="0" borderId="9" xfId="0" applyFont="1" applyBorder="1" applyAlignment="1">
      <alignment horizontal="left" vertical="center" wrapText="1"/>
    </xf>
    <xf numFmtId="0" fontId="1" fillId="0" borderId="8" xfId="0" applyFont="1" applyBorder="1" applyAlignment="1">
      <alignment horizontal="center" vertical="center" wrapText="1"/>
    </xf>
    <xf numFmtId="0" fontId="1" fillId="3" borderId="0" xfId="0" applyFont="1" applyFill="1" applyAlignment="1">
      <alignment vertical="center"/>
    </xf>
    <xf numFmtId="0" fontId="1" fillId="0" borderId="10" xfId="0" applyFont="1" applyBorder="1" applyAlignment="1">
      <alignment horizontal="justify" vertical="center" wrapText="1"/>
    </xf>
    <xf numFmtId="0" fontId="1" fillId="0" borderId="10" xfId="0" applyFont="1" applyBorder="1" applyAlignment="1">
      <alignment horizontal="left" vertical="center" wrapText="1"/>
    </xf>
    <xf numFmtId="9" fontId="11" fillId="3" borderId="2" xfId="0" applyNumberFormat="1" applyFont="1" applyFill="1" applyBorder="1" applyAlignment="1">
      <alignment horizontal="center" vertical="center" wrapText="1"/>
    </xf>
    <xf numFmtId="1" fontId="11" fillId="3" borderId="2" xfId="0" applyNumberFormat="1" applyFont="1" applyFill="1" applyBorder="1" applyAlignment="1">
      <alignment horizontal="center" vertical="center" wrapText="1"/>
    </xf>
    <xf numFmtId="0" fontId="0" fillId="0" borderId="2" xfId="0" applyBorder="1" applyAlignment="1" applyProtection="1">
      <alignment horizontal="center" vertical="center" wrapText="1"/>
      <protection locked="0"/>
    </xf>
    <xf numFmtId="0" fontId="1" fillId="3" borderId="2" xfId="0" applyFont="1" applyFill="1" applyBorder="1" applyAlignment="1" applyProtection="1">
      <alignment horizontal="justify" vertical="top" wrapText="1"/>
      <protection locked="0"/>
    </xf>
    <xf numFmtId="17" fontId="1" fillId="0" borderId="2" xfId="0" applyNumberFormat="1" applyFont="1" applyBorder="1" applyAlignment="1" applyProtection="1">
      <alignment horizontal="center" vertical="center" wrapText="1"/>
      <protection locked="0"/>
    </xf>
    <xf numFmtId="0" fontId="1" fillId="0" borderId="2" xfId="0" applyFont="1" applyBorder="1" applyAlignment="1" applyProtection="1">
      <alignment horizontal="justify" vertical="center" wrapText="1"/>
      <protection locked="0"/>
    </xf>
    <xf numFmtId="0" fontId="5" fillId="4" borderId="11" xfId="0" applyFont="1" applyFill="1" applyBorder="1" applyAlignment="1" applyProtection="1">
      <alignment horizontal="center" vertical="center" wrapText="1"/>
      <protection locked="0"/>
    </xf>
    <xf numFmtId="0" fontId="5" fillId="4" borderId="14" xfId="0" applyFont="1" applyFill="1" applyBorder="1" applyAlignment="1" applyProtection="1">
      <alignment horizontal="center" vertical="center" wrapText="1"/>
      <protection locked="0"/>
    </xf>
    <xf numFmtId="0" fontId="5" fillId="4" borderId="6" xfId="0" applyFont="1" applyFill="1" applyBorder="1" applyAlignment="1" applyProtection="1">
      <alignment horizontal="center" vertical="center" wrapText="1"/>
      <protection locked="0"/>
    </xf>
    <xf numFmtId="0" fontId="5" fillId="4" borderId="7" xfId="0"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16"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protection locked="0"/>
    </xf>
    <xf numFmtId="0" fontId="5" fillId="5" borderId="13" xfId="0" applyFont="1" applyFill="1" applyBorder="1" applyAlignment="1" applyProtection="1">
      <alignment horizontal="center" vertical="center"/>
      <protection locked="0"/>
    </xf>
    <xf numFmtId="0" fontId="0" fillId="0" borderId="2" xfId="0" applyBorder="1" applyAlignment="1">
      <alignment horizontal="center" vertical="center" wrapText="1"/>
    </xf>
    <xf numFmtId="0" fontId="1" fillId="3" borderId="2" xfId="0" applyFont="1" applyFill="1" applyBorder="1" applyAlignment="1">
      <alignment horizontal="justify" vertical="top" wrapText="1"/>
    </xf>
    <xf numFmtId="0" fontId="1" fillId="3" borderId="1"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wrapText="1"/>
      <protection locked="0"/>
    </xf>
    <xf numFmtId="0" fontId="1" fillId="0" borderId="9" xfId="0" applyFont="1" applyBorder="1" applyAlignment="1" applyProtection="1">
      <alignment horizontal="justify" vertical="center" wrapText="1"/>
      <protection locked="0"/>
    </xf>
    <xf numFmtId="0" fontId="1" fillId="0" borderId="9" xfId="0" applyFont="1" applyBorder="1" applyAlignment="1" applyProtection="1">
      <alignment horizontal="center" vertical="center" wrapText="1"/>
      <protection locked="0"/>
    </xf>
    <xf numFmtId="17" fontId="1" fillId="7" borderId="1" xfId="0" applyNumberFormat="1"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 fillId="9" borderId="1" xfId="0" applyFont="1" applyFill="1" applyBorder="1" applyAlignment="1" applyProtection="1">
      <alignment horizontal="center" vertical="center" wrapText="1"/>
      <protection locked="0"/>
    </xf>
    <xf numFmtId="0" fontId="1" fillId="7" borderId="2" xfId="0" applyFont="1" applyFill="1" applyBorder="1" applyAlignment="1" applyProtection="1">
      <alignment horizontal="justify" vertical="top" wrapText="1"/>
      <protection locked="0"/>
    </xf>
    <xf numFmtId="0" fontId="17" fillId="0" borderId="2" xfId="0" applyFont="1" applyBorder="1" applyAlignment="1">
      <alignment vertical="center" wrapText="1"/>
    </xf>
    <xf numFmtId="0" fontId="17" fillId="0" borderId="2" xfId="0" applyFont="1" applyBorder="1" applyAlignment="1">
      <alignment horizontal="justify" vertical="center" wrapText="1"/>
    </xf>
    <xf numFmtId="0" fontId="18" fillId="0" borderId="0" xfId="0" applyFont="1" applyAlignment="1">
      <alignment vertical="center"/>
    </xf>
    <xf numFmtId="0" fontId="19" fillId="0" borderId="0" xfId="0" applyFont="1" applyAlignment="1">
      <alignment vertical="center"/>
    </xf>
    <xf numFmtId="0" fontId="17" fillId="0" borderId="0" xfId="0" applyFont="1"/>
    <xf numFmtId="0" fontId="17" fillId="0" borderId="0" xfId="0" applyFont="1" applyAlignment="1">
      <alignment horizontal="center" vertical="center"/>
    </xf>
    <xf numFmtId="0" fontId="17" fillId="0" borderId="0" xfId="0" applyFont="1" applyAlignment="1">
      <alignment wrapText="1"/>
    </xf>
    <xf numFmtId="0" fontId="17" fillId="10" borderId="23" xfId="0" applyFont="1" applyFill="1" applyBorder="1" applyAlignment="1">
      <alignment vertical="center" wrapText="1"/>
    </xf>
    <xf numFmtId="0" fontId="21" fillId="10" borderId="23" xfId="0" applyFont="1" applyFill="1" applyBorder="1" applyAlignment="1">
      <alignment horizontal="center" vertical="center" wrapText="1"/>
    </xf>
    <xf numFmtId="0" fontId="21" fillId="10" borderId="34" xfId="0" applyFont="1" applyFill="1" applyBorder="1" applyAlignment="1">
      <alignment horizontal="center" vertical="center" wrapText="1"/>
    </xf>
    <xf numFmtId="0" fontId="21" fillId="10" borderId="30" xfId="0" applyFont="1" applyFill="1" applyBorder="1" applyAlignment="1">
      <alignment horizontal="center" vertical="center" wrapText="1"/>
    </xf>
    <xf numFmtId="0" fontId="21" fillId="11" borderId="1" xfId="0" applyFont="1" applyFill="1" applyBorder="1" applyAlignment="1">
      <alignment horizontal="center" vertical="center" wrapText="1"/>
    </xf>
    <xf numFmtId="0" fontId="21" fillId="11" borderId="27" xfId="0" applyFont="1" applyFill="1" applyBorder="1" applyAlignment="1">
      <alignment horizontal="center" vertical="center" wrapText="1"/>
    </xf>
    <xf numFmtId="0" fontId="21" fillId="11" borderId="28" xfId="0" applyFont="1" applyFill="1" applyBorder="1" applyAlignment="1">
      <alignment horizontal="center" vertical="center" wrapText="1"/>
    </xf>
    <xf numFmtId="0" fontId="21" fillId="11" borderId="29" xfId="0" applyFont="1" applyFill="1" applyBorder="1" applyAlignment="1">
      <alignment horizontal="center" vertical="center" wrapText="1"/>
    </xf>
    <xf numFmtId="16" fontId="21" fillId="11" borderId="28" xfId="0" applyNumberFormat="1" applyFont="1" applyFill="1" applyBorder="1" applyAlignment="1">
      <alignment horizontal="center" vertical="center" wrapText="1"/>
    </xf>
    <xf numFmtId="9" fontId="17" fillId="0" borderId="2" xfId="2" applyFont="1" applyBorder="1" applyAlignment="1">
      <alignment horizontal="center" vertical="center"/>
    </xf>
    <xf numFmtId="9" fontId="17" fillId="0" borderId="32" xfId="2" applyFont="1" applyBorder="1" applyAlignment="1">
      <alignment horizontal="center" vertical="center"/>
    </xf>
    <xf numFmtId="0" fontId="17" fillId="0" borderId="2" xfId="0" applyFont="1" applyBorder="1"/>
    <xf numFmtId="9" fontId="17" fillId="0" borderId="2" xfId="0" applyNumberFormat="1" applyFont="1" applyBorder="1" applyAlignment="1">
      <alignment horizontal="center" vertical="center"/>
    </xf>
    <xf numFmtId="0" fontId="17" fillId="7" borderId="2" xfId="0" applyFont="1" applyFill="1" applyBorder="1"/>
    <xf numFmtId="0" fontId="17" fillId="12" borderId="2" xfId="0" applyFont="1" applyFill="1" applyBorder="1" applyAlignment="1">
      <alignment vertical="center" wrapText="1"/>
    </xf>
    <xf numFmtId="9" fontId="17" fillId="0" borderId="0" xfId="0" applyNumberFormat="1" applyFont="1" applyAlignment="1">
      <alignment horizontal="center" vertical="center"/>
    </xf>
    <xf numFmtId="9" fontId="17" fillId="0" borderId="33" xfId="0" applyNumberFormat="1" applyFont="1" applyBorder="1" applyAlignment="1">
      <alignment horizontal="center" vertical="center" wrapText="1"/>
    </xf>
    <xf numFmtId="0" fontId="17" fillId="9" borderId="2" xfId="0" applyFont="1" applyFill="1" applyBorder="1"/>
    <xf numFmtId="9" fontId="17" fillId="9" borderId="2" xfId="0" applyNumberFormat="1" applyFont="1" applyFill="1" applyBorder="1" applyAlignment="1">
      <alignment horizontal="center" vertical="center"/>
    </xf>
    <xf numFmtId="0" fontId="17" fillId="12" borderId="2" xfId="0" applyFont="1" applyFill="1" applyBorder="1"/>
    <xf numFmtId="0" fontId="17" fillId="0" borderId="27" xfId="0" applyFont="1" applyBorder="1" applyAlignment="1">
      <alignment vertical="center" wrapText="1"/>
    </xf>
    <xf numFmtId="9" fontId="17" fillId="0" borderId="4" xfId="0" applyNumberFormat="1" applyFont="1" applyBorder="1" applyAlignment="1">
      <alignment horizontal="center" vertical="center"/>
    </xf>
    <xf numFmtId="9" fontId="17" fillId="9" borderId="32" xfId="2" applyFont="1" applyFill="1" applyBorder="1" applyAlignment="1">
      <alignment horizontal="center" vertical="center"/>
    </xf>
    <xf numFmtId="0" fontId="17" fillId="0" borderId="0" xfId="0" applyFont="1" applyAlignment="1">
      <alignment vertical="center" wrapText="1"/>
    </xf>
    <xf numFmtId="9" fontId="17" fillId="0" borderId="2" xfId="0" applyNumberFormat="1" applyFont="1" applyBorder="1" applyAlignment="1">
      <alignment horizontal="center" vertical="center" wrapText="1"/>
    </xf>
    <xf numFmtId="0" fontId="17" fillId="0" borderId="2" xfId="0" applyFont="1" applyBorder="1" applyAlignment="1">
      <alignment wrapText="1"/>
    </xf>
    <xf numFmtId="0" fontId="17" fillId="0" borderId="2" xfId="0" applyFont="1" applyBorder="1" applyAlignment="1">
      <alignment horizontal="left" vertical="top" wrapText="1"/>
    </xf>
    <xf numFmtId="0" fontId="8" fillId="16" borderId="2" xfId="0" applyFont="1" applyFill="1" applyBorder="1" applyAlignment="1">
      <alignment vertical="center" wrapText="1"/>
    </xf>
    <xf numFmtId="0" fontId="18" fillId="16" borderId="0" xfId="0" applyFont="1" applyFill="1" applyAlignment="1">
      <alignment vertical="center"/>
    </xf>
    <xf numFmtId="0" fontId="17" fillId="3" borderId="2" xfId="0" applyFont="1" applyFill="1" applyBorder="1" applyAlignment="1">
      <alignment vertical="center" wrapText="1"/>
    </xf>
    <xf numFmtId="0" fontId="18" fillId="14" borderId="0" xfId="0" applyFont="1" applyFill="1" applyAlignment="1">
      <alignment vertical="center"/>
    </xf>
    <xf numFmtId="0" fontId="17" fillId="3" borderId="2" xfId="0" applyFont="1" applyFill="1" applyBorder="1" applyAlignment="1">
      <alignment horizontal="center" vertical="center"/>
    </xf>
    <xf numFmtId="0" fontId="22" fillId="0" borderId="2" xfId="0" applyFont="1" applyBorder="1" applyAlignment="1">
      <alignment horizontal="center" vertical="center"/>
    </xf>
    <xf numFmtId="0" fontId="23" fillId="0" borderId="2" xfId="0" applyFont="1" applyBorder="1" applyAlignment="1" applyProtection="1">
      <alignment vertical="center" wrapText="1"/>
      <protection locked="0"/>
    </xf>
    <xf numFmtId="0" fontId="23" fillId="0" borderId="2" xfId="0" applyFont="1" applyBorder="1" applyAlignment="1" applyProtection="1">
      <alignment vertical="center"/>
      <protection locked="0"/>
    </xf>
    <xf numFmtId="0" fontId="23" fillId="0" borderId="2" xfId="0" applyFont="1" applyBorder="1" applyAlignment="1">
      <alignment horizontal="left" vertical="center" wrapText="1"/>
    </xf>
    <xf numFmtId="0" fontId="18" fillId="0" borderId="2"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2" xfId="0" applyFont="1" applyBorder="1" applyAlignment="1">
      <alignment horizontal="center" vertical="center"/>
    </xf>
    <xf numFmtId="167" fontId="23" fillId="0" borderId="2" xfId="3" applyNumberFormat="1" applyFont="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18" fillId="0" borderId="2" xfId="0" applyFont="1" applyBorder="1" applyAlignment="1">
      <alignment horizontal="left" vertical="center" wrapText="1"/>
    </xf>
    <xf numFmtId="0" fontId="23" fillId="0" borderId="2" xfId="0" applyFont="1" applyBorder="1" applyAlignment="1">
      <alignment horizontal="justify" vertical="justify" wrapText="1"/>
    </xf>
    <xf numFmtId="0" fontId="18" fillId="0" borderId="2" xfId="0" applyFont="1" applyBorder="1" applyAlignment="1">
      <alignment horizontal="justify" vertical="justify" wrapText="1"/>
    </xf>
    <xf numFmtId="0" fontId="0" fillId="0" borderId="0" xfId="0" applyAlignment="1">
      <alignment horizontal="center"/>
    </xf>
    <xf numFmtId="0" fontId="0" fillId="0" borderId="2" xfId="0" applyBorder="1" applyAlignment="1">
      <alignment horizontal="center"/>
    </xf>
    <xf numFmtId="0" fontId="23" fillId="0" borderId="2" xfId="0" applyFont="1" applyBorder="1" applyAlignment="1">
      <alignment horizontal="left" vertical="justify" wrapText="1"/>
    </xf>
    <xf numFmtId="0" fontId="18" fillId="0" borderId="2" xfId="0" applyFont="1" applyBorder="1" applyAlignment="1">
      <alignment horizontal="left" vertical="justify" wrapText="1"/>
    </xf>
    <xf numFmtId="0" fontId="23" fillId="0" borderId="2" xfId="0" applyFont="1" applyBorder="1" applyProtection="1">
      <protection locked="0"/>
    </xf>
    <xf numFmtId="0" fontId="0" fillId="0" borderId="2" xfId="0" applyBorder="1"/>
    <xf numFmtId="0" fontId="23" fillId="3" borderId="2" xfId="0" applyFont="1" applyFill="1" applyBorder="1" applyAlignment="1" applyProtection="1">
      <alignment horizontal="justify" vertical="center" wrapText="1"/>
      <protection locked="0"/>
    </xf>
    <xf numFmtId="0" fontId="27" fillId="13" borderId="9" xfId="0" applyFont="1" applyFill="1" applyBorder="1" applyAlignment="1" applyProtection="1">
      <alignment horizontal="center" vertical="center"/>
      <protection locked="0"/>
    </xf>
    <xf numFmtId="0" fontId="27" fillId="13" borderId="1" xfId="0" applyFont="1" applyFill="1" applyBorder="1" applyAlignment="1" applyProtection="1">
      <alignment horizontal="center" vertical="center"/>
      <protection locked="0"/>
    </xf>
    <xf numFmtId="0" fontId="0" fillId="0" borderId="2" xfId="0" applyBorder="1" applyAlignment="1">
      <alignment wrapText="1"/>
    </xf>
    <xf numFmtId="0" fontId="0" fillId="0" borderId="2" xfId="0" applyBorder="1" applyAlignment="1">
      <alignment horizontal="center" vertical="top"/>
    </xf>
    <xf numFmtId="0" fontId="29" fillId="19" borderId="38" xfId="0" applyFont="1" applyFill="1" applyBorder="1" applyAlignment="1">
      <alignment horizontal="center" vertical="center"/>
    </xf>
    <xf numFmtId="0" fontId="26" fillId="5" borderId="2" xfId="0" applyFont="1" applyFill="1" applyBorder="1" applyAlignment="1">
      <alignment horizontal="center" vertical="center" wrapText="1"/>
    </xf>
    <xf numFmtId="0" fontId="0" fillId="3" borderId="39" xfId="0" applyFill="1" applyBorder="1" applyAlignment="1">
      <alignment horizontal="left" vertical="center" wrapText="1"/>
    </xf>
    <xf numFmtId="0" fontId="29" fillId="15" borderId="40" xfId="0" applyFont="1" applyFill="1" applyBorder="1" applyAlignment="1">
      <alignment horizontal="center" vertical="center"/>
    </xf>
    <xf numFmtId="0" fontId="26" fillId="25" borderId="2" xfId="0" applyFont="1" applyFill="1" applyBorder="1" applyAlignment="1" applyProtection="1">
      <alignment horizontal="center" vertical="center" wrapText="1"/>
      <protection locked="0"/>
    </xf>
    <xf numFmtId="0" fontId="35" fillId="0" borderId="2" xfId="0" applyFont="1" applyBorder="1" applyAlignment="1">
      <alignment horizontal="left" vertical="center" wrapText="1"/>
    </xf>
    <xf numFmtId="0" fontId="33" fillId="0" borderId="2" xfId="0" applyFont="1" applyBorder="1" applyAlignment="1">
      <alignment horizontal="justify" vertical="center"/>
    </xf>
    <xf numFmtId="0" fontId="30" fillId="0" borderId="2" xfId="0" applyFont="1" applyBorder="1" applyAlignment="1">
      <alignment horizontal="center"/>
    </xf>
    <xf numFmtId="0" fontId="36" fillId="0" borderId="1" xfId="0" applyFont="1" applyBorder="1" applyAlignment="1">
      <alignment vertical="center" wrapText="1"/>
    </xf>
    <xf numFmtId="0" fontId="36" fillId="0" borderId="21" xfId="0" applyFont="1" applyBorder="1" applyAlignment="1">
      <alignment horizontal="center" vertical="center" wrapText="1"/>
    </xf>
    <xf numFmtId="0" fontId="36" fillId="0" borderId="2" xfId="7" applyFont="1" applyBorder="1" applyAlignment="1">
      <alignment horizontal="left" vertical="center" wrapText="1"/>
    </xf>
    <xf numFmtId="0" fontId="36" fillId="0" borderId="10" xfId="0" applyFont="1" applyBorder="1" applyAlignment="1">
      <alignment horizontal="left" vertical="center" wrapText="1"/>
    </xf>
    <xf numFmtId="0" fontId="36" fillId="0" borderId="2" xfId="7" applyFont="1" applyBorder="1" applyAlignment="1">
      <alignment vertical="center" wrapText="1"/>
    </xf>
    <xf numFmtId="0" fontId="36" fillId="0" borderId="1" xfId="7" applyFont="1" applyBorder="1" applyAlignment="1">
      <alignment horizontal="left" vertical="center" wrapText="1"/>
    </xf>
    <xf numFmtId="0" fontId="36" fillId="0" borderId="33" xfId="0" applyFont="1" applyBorder="1" applyAlignment="1">
      <alignment horizontal="center" vertical="center" wrapText="1"/>
    </xf>
    <xf numFmtId="0" fontId="36" fillId="0" borderId="1" xfId="7" applyFont="1" applyBorder="1" applyAlignment="1">
      <alignment horizontal="left" vertical="top" wrapText="1"/>
    </xf>
    <xf numFmtId="0" fontId="36" fillId="0" borderId="32" xfId="0" applyFont="1" applyBorder="1" applyAlignment="1">
      <alignment horizontal="left" vertical="center" wrapText="1"/>
    </xf>
    <xf numFmtId="0" fontId="36" fillId="0" borderId="2" xfId="0" applyFont="1" applyBorder="1" applyAlignment="1">
      <alignment horizontal="left" vertical="justify" wrapText="1"/>
    </xf>
    <xf numFmtId="0" fontId="36" fillId="0" borderId="35" xfId="0" applyFont="1" applyBorder="1" applyAlignment="1">
      <alignment horizontal="center" vertical="center" wrapText="1"/>
    </xf>
    <xf numFmtId="0" fontId="36" fillId="0" borderId="2" xfId="7" applyFont="1" applyBorder="1" applyAlignment="1">
      <alignment horizontal="left" vertical="top" wrapText="1"/>
    </xf>
    <xf numFmtId="0" fontId="36" fillId="0" borderId="32" xfId="0" applyFont="1" applyBorder="1" applyAlignment="1">
      <alignment horizontal="center" vertical="center" wrapText="1"/>
    </xf>
    <xf numFmtId="0" fontId="36" fillId="0" borderId="2" xfId="0" applyFont="1" applyBorder="1" applyAlignment="1">
      <alignment horizontal="left" vertical="top" wrapText="1"/>
    </xf>
    <xf numFmtId="0" fontId="36" fillId="0" borderId="42" xfId="7" applyFont="1" applyBorder="1" applyAlignment="1">
      <alignment horizontal="left" vertical="center" wrapText="1"/>
    </xf>
    <xf numFmtId="0" fontId="36" fillId="0" borderId="2" xfId="7" applyFont="1" applyBorder="1" applyAlignment="1">
      <alignment horizontal="center" vertical="center" wrapText="1"/>
    </xf>
    <xf numFmtId="0" fontId="36" fillId="0" borderId="2" xfId="7" applyFont="1" applyBorder="1" applyAlignment="1">
      <alignment horizontal="center" vertical="center"/>
    </xf>
    <xf numFmtId="0" fontId="36" fillId="0" borderId="2" xfId="7" applyFont="1" applyBorder="1"/>
    <xf numFmtId="0" fontId="36" fillId="0" borderId="2" xfId="0" applyFont="1" applyBorder="1" applyAlignment="1">
      <alignment horizontal="justify" vertical="center" wrapText="1"/>
    </xf>
    <xf numFmtId="9" fontId="36" fillId="0" borderId="2" xfId="0" applyNumberFormat="1" applyFont="1" applyBorder="1" applyAlignment="1">
      <alignment horizontal="center" vertical="center" wrapText="1"/>
    </xf>
    <xf numFmtId="9" fontId="36" fillId="0" borderId="2" xfId="2" applyFont="1" applyFill="1" applyBorder="1" applyAlignment="1">
      <alignment horizontal="center" vertical="center" wrapText="1"/>
    </xf>
    <xf numFmtId="0" fontId="36" fillId="0" borderId="2" xfId="0" applyFont="1" applyBorder="1" applyAlignment="1">
      <alignment vertical="center" wrapText="1"/>
    </xf>
    <xf numFmtId="168" fontId="36" fillId="0" borderId="2" xfId="0" applyNumberFormat="1" applyFont="1" applyBorder="1" applyAlignment="1">
      <alignment horizontal="center" vertical="center" wrapText="1"/>
    </xf>
    <xf numFmtId="0" fontId="39" fillId="0" borderId="0" xfId="0" applyFont="1"/>
    <xf numFmtId="0" fontId="38" fillId="0" borderId="0" xfId="0" applyFont="1"/>
    <xf numFmtId="0" fontId="40" fillId="26" borderId="2" xfId="0" applyFont="1" applyFill="1" applyBorder="1" applyAlignment="1">
      <alignment horizontal="center" vertical="center" wrapText="1"/>
    </xf>
    <xf numFmtId="0" fontId="36" fillId="30" borderId="35" xfId="0" applyFont="1" applyFill="1" applyBorder="1" applyAlignment="1">
      <alignment horizontal="center" vertical="center" wrapText="1"/>
    </xf>
    <xf numFmtId="0" fontId="36" fillId="30" borderId="32" xfId="0" applyFont="1" applyFill="1" applyBorder="1" applyAlignment="1">
      <alignment horizontal="center" vertical="center" wrapText="1"/>
    </xf>
    <xf numFmtId="0" fontId="36" fillId="30" borderId="2" xfId="0" applyFont="1" applyFill="1" applyBorder="1" applyAlignment="1">
      <alignment horizontal="left" vertical="center" wrapText="1"/>
    </xf>
    <xf numFmtId="0" fontId="41" fillId="28" borderId="2" xfId="0" applyFont="1" applyFill="1" applyBorder="1" applyAlignment="1">
      <alignment horizontal="center" vertical="center" wrapText="1"/>
    </xf>
    <xf numFmtId="0" fontId="41" fillId="31" borderId="1" xfId="0" applyFont="1" applyFill="1" applyBorder="1" applyAlignment="1">
      <alignment vertical="center" wrapText="1"/>
    </xf>
    <xf numFmtId="0" fontId="41" fillId="32" borderId="1" xfId="0" applyFont="1" applyFill="1" applyBorder="1" applyAlignment="1">
      <alignment vertical="center" wrapText="1"/>
    </xf>
    <xf numFmtId="0" fontId="36" fillId="30" borderId="33" xfId="0" applyFont="1" applyFill="1" applyBorder="1" applyAlignment="1">
      <alignment horizontal="center" vertical="center" wrapText="1"/>
    </xf>
    <xf numFmtId="0" fontId="36" fillId="30" borderId="32" xfId="0" applyFont="1" applyFill="1" applyBorder="1" applyAlignment="1">
      <alignment horizontal="left" vertical="center" wrapText="1"/>
    </xf>
    <xf numFmtId="0" fontId="36" fillId="30" borderId="2" xfId="0" applyFont="1" applyFill="1" applyBorder="1" applyAlignment="1">
      <alignment horizontal="center" vertical="center" wrapText="1"/>
    </xf>
    <xf numFmtId="0" fontId="36" fillId="30" borderId="1" xfId="0" applyFont="1" applyFill="1" applyBorder="1" applyAlignment="1">
      <alignment horizontal="left" vertical="center" wrapText="1"/>
    </xf>
    <xf numFmtId="0" fontId="41" fillId="32" borderId="1" xfId="0" applyFont="1" applyFill="1" applyBorder="1" applyAlignment="1">
      <alignment vertical="top" wrapText="1"/>
    </xf>
    <xf numFmtId="0" fontId="37" fillId="30" borderId="2" xfId="0" applyFont="1" applyFill="1" applyBorder="1" applyAlignment="1">
      <alignment horizontal="left" vertical="center" wrapText="1"/>
    </xf>
    <xf numFmtId="0" fontId="36" fillId="30" borderId="2" xfId="7" applyFont="1" applyFill="1" applyBorder="1" applyAlignment="1">
      <alignment horizontal="center" vertical="center" wrapText="1"/>
    </xf>
    <xf numFmtId="0" fontId="36" fillId="30" borderId="2" xfId="7" applyFont="1" applyFill="1" applyBorder="1" applyAlignment="1">
      <alignment horizontal="left" vertical="center" wrapText="1"/>
    </xf>
    <xf numFmtId="9" fontId="36" fillId="30" borderId="1" xfId="7" applyNumberFormat="1" applyFont="1" applyFill="1" applyBorder="1" applyAlignment="1">
      <alignment horizontal="center" vertical="center" wrapText="1"/>
    </xf>
    <xf numFmtId="0" fontId="36" fillId="30" borderId="1" xfId="7" applyFont="1" applyFill="1" applyBorder="1" applyAlignment="1">
      <alignment horizontal="center" vertical="center" wrapText="1"/>
    </xf>
    <xf numFmtId="0" fontId="41" fillId="0" borderId="2" xfId="0" applyFont="1" applyBorder="1" applyAlignment="1">
      <alignment horizontal="left" vertical="center" wrapText="1"/>
    </xf>
    <xf numFmtId="9" fontId="41" fillId="0" borderId="2" xfId="0" applyNumberFormat="1" applyFont="1" applyBorder="1" applyAlignment="1">
      <alignment horizontal="center" vertical="center" wrapText="1"/>
    </xf>
    <xf numFmtId="0" fontId="41" fillId="0" borderId="2" xfId="0" applyFont="1" applyBorder="1" applyAlignment="1">
      <alignment horizontal="justify" vertical="center" wrapText="1"/>
    </xf>
    <xf numFmtId="0" fontId="41" fillId="0" borderId="2" xfId="0" applyFont="1" applyBorder="1" applyAlignment="1">
      <alignment horizontal="center" vertical="center" wrapText="1"/>
    </xf>
    <xf numFmtId="0" fontId="41" fillId="0" borderId="2" xfId="0" applyFont="1" applyBorder="1" applyAlignment="1">
      <alignment horizontal="left" vertical="top" wrapText="1"/>
    </xf>
    <xf numFmtId="0" fontId="41" fillId="0" borderId="2" xfId="0" applyFont="1" applyBorder="1" applyAlignment="1">
      <alignment horizontal="center" vertical="top" wrapText="1"/>
    </xf>
    <xf numFmtId="168" fontId="41" fillId="0" borderId="2" xfId="0" applyNumberFormat="1" applyFont="1" applyBorder="1" applyAlignment="1">
      <alignment horizontal="center" vertical="center" wrapText="1"/>
    </xf>
    <xf numFmtId="9" fontId="41" fillId="0" borderId="2" xfId="0" applyNumberFormat="1" applyFont="1" applyBorder="1" applyAlignment="1">
      <alignment horizontal="left" vertical="center" wrapText="1" indent="1"/>
    </xf>
    <xf numFmtId="9" fontId="41" fillId="30" borderId="2" xfId="0" applyNumberFormat="1" applyFont="1" applyFill="1" applyBorder="1" applyAlignment="1">
      <alignment horizontal="center" vertical="center" wrapText="1"/>
    </xf>
    <xf numFmtId="0" fontId="41" fillId="30" borderId="2" xfId="0" applyFont="1" applyFill="1" applyBorder="1" applyAlignment="1">
      <alignment horizontal="justify" vertical="center" wrapText="1"/>
    </xf>
    <xf numFmtId="9" fontId="41" fillId="0" borderId="2" xfId="2" applyFont="1" applyFill="1" applyBorder="1" applyAlignment="1">
      <alignment horizontal="center" vertical="center" wrapText="1"/>
    </xf>
    <xf numFmtId="0" fontId="40" fillId="33" borderId="37" xfId="0" applyFont="1" applyFill="1" applyBorder="1"/>
    <xf numFmtId="0" fontId="40" fillId="33" borderId="10" xfId="0" applyFont="1" applyFill="1" applyBorder="1"/>
    <xf numFmtId="0" fontId="40" fillId="36" borderId="33" xfId="0" applyFont="1" applyFill="1" applyBorder="1" applyAlignment="1">
      <alignment vertical="center"/>
    </xf>
    <xf numFmtId="0" fontId="40" fillId="36" borderId="35" xfId="0" applyFont="1" applyFill="1" applyBorder="1" applyAlignment="1">
      <alignment vertical="center"/>
    </xf>
    <xf numFmtId="0" fontId="40" fillId="36" borderId="32" xfId="0" applyFont="1" applyFill="1" applyBorder="1" applyAlignment="1">
      <alignment vertical="center"/>
    </xf>
    <xf numFmtId="0" fontId="40" fillId="27" borderId="33" xfId="0" applyFont="1" applyFill="1" applyBorder="1" applyAlignment="1">
      <alignment vertical="center" wrapText="1"/>
    </xf>
    <xf numFmtId="0" fontId="40" fillId="27" borderId="35" xfId="0" applyFont="1" applyFill="1" applyBorder="1" applyAlignment="1">
      <alignment vertical="center" wrapText="1"/>
    </xf>
    <xf numFmtId="0" fontId="40" fillId="27" borderId="36" xfId="0" applyFont="1" applyFill="1" applyBorder="1" applyAlignment="1">
      <alignment vertical="center" wrapText="1"/>
    </xf>
    <xf numFmtId="0" fontId="40" fillId="27" borderId="37" xfId="0" applyFont="1" applyFill="1" applyBorder="1" applyAlignment="1">
      <alignment vertical="center" wrapText="1"/>
    </xf>
    <xf numFmtId="0" fontId="40" fillId="27" borderId="32" xfId="0" applyFont="1" applyFill="1" applyBorder="1" applyAlignment="1">
      <alignment vertical="center" wrapText="1"/>
    </xf>
    <xf numFmtId="0" fontId="40" fillId="26" borderId="33" xfId="0" applyFont="1" applyFill="1" applyBorder="1" applyAlignment="1">
      <alignment vertical="center"/>
    </xf>
    <xf numFmtId="0" fontId="40" fillId="26" borderId="35" xfId="0" applyFont="1" applyFill="1" applyBorder="1" applyAlignment="1">
      <alignment vertical="center"/>
    </xf>
    <xf numFmtId="0" fontId="40" fillId="26" borderId="32" xfId="0" applyFont="1" applyFill="1" applyBorder="1" applyAlignment="1">
      <alignment vertical="center"/>
    </xf>
    <xf numFmtId="0" fontId="40" fillId="26" borderId="33" xfId="0" applyFont="1" applyFill="1" applyBorder="1" applyAlignment="1">
      <alignment vertical="center" wrapText="1"/>
    </xf>
    <xf numFmtId="0" fontId="40" fillId="26" borderId="35" xfId="0" applyFont="1" applyFill="1" applyBorder="1" applyAlignment="1">
      <alignment vertical="center" wrapText="1"/>
    </xf>
    <xf numFmtId="0" fontId="40" fillId="26" borderId="32" xfId="0" applyFont="1" applyFill="1" applyBorder="1" applyAlignment="1">
      <alignment vertical="center" wrapText="1"/>
    </xf>
    <xf numFmtId="0" fontId="40" fillId="26" borderId="2" xfId="0" applyFont="1" applyFill="1" applyBorder="1" applyAlignment="1">
      <alignment vertical="center"/>
    </xf>
    <xf numFmtId="0" fontId="25" fillId="24" borderId="2" xfId="0" applyFont="1" applyFill="1" applyBorder="1" applyAlignment="1" applyProtection="1">
      <alignment vertical="center"/>
      <protection locked="0"/>
    </xf>
    <xf numFmtId="0" fontId="26" fillId="25" borderId="32" xfId="0" applyFont="1" applyFill="1" applyBorder="1" applyAlignment="1" applyProtection="1">
      <alignment horizontal="center" vertical="center" wrapText="1"/>
      <protection locked="0"/>
    </xf>
    <xf numFmtId="0" fontId="21" fillId="20" borderId="2" xfId="0" applyFont="1" applyFill="1" applyBorder="1" applyAlignment="1" applyProtection="1">
      <alignment vertical="center"/>
      <protection locked="0"/>
    </xf>
    <xf numFmtId="0" fontId="17" fillId="20" borderId="2" xfId="0" applyFont="1" applyFill="1" applyBorder="1" applyAlignment="1" applyProtection="1">
      <alignment horizontal="center" vertical="center"/>
      <protection locked="0"/>
    </xf>
    <xf numFmtId="0" fontId="26" fillId="20" borderId="2" xfId="0" applyFont="1" applyFill="1" applyBorder="1" applyAlignment="1" applyProtection="1">
      <alignment vertical="center"/>
      <protection locked="0"/>
    </xf>
    <xf numFmtId="0" fontId="23" fillId="0" borderId="0" xfId="0" applyFont="1" applyAlignment="1" applyProtection="1">
      <alignment vertical="center"/>
      <protection locked="0"/>
    </xf>
    <xf numFmtId="0" fontId="25" fillId="24" borderId="2" xfId="0" applyFont="1" applyFill="1" applyBorder="1" applyAlignment="1" applyProtection="1">
      <alignment horizontal="center" vertical="center"/>
      <protection locked="0"/>
    </xf>
    <xf numFmtId="0" fontId="23" fillId="0" borderId="2" xfId="0" applyFont="1" applyBorder="1" applyAlignment="1" applyProtection="1">
      <alignment horizontal="left" vertical="center" wrapText="1"/>
      <protection locked="0"/>
    </xf>
    <xf numFmtId="0" fontId="44" fillId="20" borderId="2" xfId="0" applyFont="1" applyFill="1" applyBorder="1" applyAlignment="1" applyProtection="1">
      <alignment horizontal="center" vertical="center"/>
      <protection locked="0"/>
    </xf>
    <xf numFmtId="0" fontId="42" fillId="47" borderId="3" xfId="0" applyFont="1" applyFill="1" applyBorder="1" applyAlignment="1">
      <alignment horizontal="center" vertical="center" wrapText="1"/>
    </xf>
    <xf numFmtId="0" fontId="42" fillId="47" borderId="12" xfId="0" applyFont="1" applyFill="1" applyBorder="1" applyAlignment="1">
      <alignment horizontal="center" vertical="center" wrapText="1"/>
    </xf>
    <xf numFmtId="0" fontId="42" fillId="47" borderId="2" xfId="0" applyFont="1" applyFill="1" applyBorder="1" applyAlignment="1">
      <alignment horizontal="center" vertical="center" wrapText="1"/>
    </xf>
    <xf numFmtId="9" fontId="35" fillId="0" borderId="2" xfId="0" applyNumberFormat="1" applyFont="1" applyBorder="1" applyAlignment="1">
      <alignment horizontal="center" vertical="center" wrapText="1"/>
    </xf>
    <xf numFmtId="9" fontId="36" fillId="0" borderId="2" xfId="0" applyNumberFormat="1" applyFont="1" applyBorder="1" applyAlignment="1">
      <alignment horizontal="center" vertical="center"/>
    </xf>
    <xf numFmtId="9" fontId="47" fillId="0" borderId="3" xfId="0" applyNumberFormat="1" applyFont="1" applyBorder="1" applyAlignment="1">
      <alignment horizontal="center" vertical="center" wrapText="1"/>
    </xf>
    <xf numFmtId="0" fontId="47" fillId="0" borderId="2" xfId="0" applyFont="1" applyBorder="1" applyAlignment="1">
      <alignment horizontal="center" vertical="center" wrapText="1"/>
    </xf>
    <xf numFmtId="0" fontId="32" fillId="3" borderId="2" xfId="0" applyFont="1" applyFill="1" applyBorder="1" applyAlignment="1">
      <alignment horizontal="center" vertical="center" wrapText="1"/>
    </xf>
    <xf numFmtId="0" fontId="0" fillId="0" borderId="2" xfId="0" applyBorder="1" applyAlignment="1">
      <alignment horizontal="left" vertical="center" wrapText="1"/>
    </xf>
    <xf numFmtId="0" fontId="32" fillId="3" borderId="3" xfId="0" applyFont="1" applyFill="1" applyBorder="1" applyAlignment="1">
      <alignment horizontal="center" vertical="center" wrapText="1"/>
    </xf>
    <xf numFmtId="0" fontId="23" fillId="3" borderId="2" xfId="0" applyFont="1" applyFill="1" applyBorder="1" applyAlignment="1" applyProtection="1">
      <alignment vertical="center"/>
      <protection locked="0"/>
    </xf>
    <xf numFmtId="0" fontId="23" fillId="3" borderId="2" xfId="0" applyFont="1" applyFill="1" applyBorder="1" applyAlignment="1" applyProtection="1">
      <alignment vertical="center" wrapText="1"/>
      <protection locked="0"/>
    </xf>
    <xf numFmtId="0" fontId="0" fillId="0" borderId="0" xfId="0" applyAlignment="1">
      <alignment wrapText="1"/>
    </xf>
    <xf numFmtId="0" fontId="0" fillId="0" borderId="41" xfId="0" applyBorder="1" applyAlignment="1">
      <alignment horizontal="left" vertical="center" wrapText="1"/>
    </xf>
    <xf numFmtId="0" fontId="1" fillId="0" borderId="41" xfId="0" applyFont="1" applyBorder="1" applyAlignment="1">
      <alignment horizontal="justify" vertical="justify" wrapText="1"/>
    </xf>
    <xf numFmtId="0" fontId="1" fillId="0" borderId="41" xfId="0" applyFont="1" applyBorder="1" applyAlignment="1">
      <alignment horizontal="left" vertical="center" wrapText="1"/>
    </xf>
    <xf numFmtId="9" fontId="0" fillId="0" borderId="2" xfId="0" applyNumberFormat="1" applyBorder="1" applyAlignment="1">
      <alignment horizontal="center"/>
    </xf>
    <xf numFmtId="9" fontId="0" fillId="0" borderId="2" xfId="0" applyNumberFormat="1" applyBorder="1"/>
    <xf numFmtId="0" fontId="0" fillId="0" borderId="41" xfId="0" applyBorder="1"/>
    <xf numFmtId="0" fontId="0" fillId="0" borderId="43" xfId="0" applyBorder="1"/>
    <xf numFmtId="0" fontId="0" fillId="0" borderId="0" xfId="0"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12" xfId="0" applyFont="1" applyBorder="1" applyAlignment="1">
      <alignment horizontal="center" vertical="center" wrapText="1"/>
    </xf>
    <xf numFmtId="0" fontId="0" fillId="0" borderId="2" xfId="0" applyBorder="1" applyAlignment="1" applyProtection="1">
      <alignment horizontal="center" vertical="center"/>
      <protection locked="0"/>
    </xf>
    <xf numFmtId="0" fontId="31" fillId="47" borderId="2" xfId="0" applyFont="1" applyFill="1" applyBorder="1" applyAlignment="1">
      <alignment horizontal="center" vertical="center" wrapText="1"/>
    </xf>
    <xf numFmtId="0" fontId="31" fillId="47" borderId="3" xfId="0" applyFont="1" applyFill="1" applyBorder="1" applyAlignment="1">
      <alignment horizontal="center" vertical="center" wrapText="1"/>
    </xf>
    <xf numFmtId="0" fontId="31" fillId="47" borderId="12" xfId="0" applyFont="1" applyFill="1" applyBorder="1" applyAlignment="1">
      <alignment horizontal="center" vertical="center" wrapText="1"/>
    </xf>
    <xf numFmtId="0" fontId="31" fillId="47" borderId="4" xfId="0" applyFont="1" applyFill="1" applyBorder="1" applyAlignment="1">
      <alignment horizontal="center" vertical="center" wrapText="1"/>
    </xf>
    <xf numFmtId="0" fontId="31" fillId="47" borderId="21"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1" fillId="30" borderId="2" xfId="0" applyFont="1" applyFill="1" applyBorder="1" applyAlignment="1">
      <alignment horizontal="left" vertical="center" wrapText="1"/>
    </xf>
    <xf numFmtId="0" fontId="1" fillId="30" borderId="33" xfId="0" applyFont="1" applyFill="1" applyBorder="1" applyAlignment="1">
      <alignment horizontal="center" vertical="center" wrapText="1"/>
    </xf>
    <xf numFmtId="0" fontId="1" fillId="0" borderId="2" xfId="7" applyFont="1" applyBorder="1" applyAlignment="1">
      <alignment horizontal="left" vertical="top" wrapText="1"/>
    </xf>
    <xf numFmtId="0" fontId="1" fillId="0" borderId="33" xfId="0" applyFont="1" applyBorder="1" applyAlignment="1">
      <alignment horizontal="center" vertical="center" wrapText="1"/>
    </xf>
    <xf numFmtId="0" fontId="50" fillId="33" borderId="37" xfId="0" applyFont="1" applyFill="1" applyBorder="1"/>
    <xf numFmtId="0" fontId="1" fillId="30" borderId="1" xfId="0" applyFont="1" applyFill="1" applyBorder="1" applyAlignment="1">
      <alignment horizontal="left" vertical="center" wrapText="1"/>
    </xf>
    <xf numFmtId="0" fontId="1" fillId="30" borderId="1" xfId="7" applyFont="1" applyFill="1" applyBorder="1" applyAlignment="1">
      <alignment vertical="center" wrapText="1"/>
    </xf>
    <xf numFmtId="0" fontId="1" fillId="30" borderId="2" xfId="7" applyFont="1" applyFill="1" applyBorder="1" applyAlignment="1">
      <alignment horizontal="center" vertical="center" wrapText="1"/>
    </xf>
    <xf numFmtId="0" fontId="1" fillId="30" borderId="2" xfId="7" applyFont="1" applyFill="1" applyBorder="1" applyAlignment="1">
      <alignment horizontal="left" vertical="center" wrapText="1"/>
    </xf>
    <xf numFmtId="0" fontId="1" fillId="30" borderId="1" xfId="7" applyFont="1" applyFill="1" applyBorder="1" applyAlignment="1">
      <alignment horizontal="left" vertical="center" wrapText="1"/>
    </xf>
    <xf numFmtId="9" fontId="1" fillId="30" borderId="1" xfId="7" applyNumberFormat="1" applyFont="1" applyFill="1" applyBorder="1" applyAlignment="1">
      <alignment horizontal="center" vertical="center" wrapText="1"/>
    </xf>
    <xf numFmtId="0" fontId="1" fillId="30" borderId="1" xfId="7" applyFont="1" applyFill="1" applyBorder="1" applyAlignment="1">
      <alignment horizontal="center" vertical="center" wrapText="1"/>
    </xf>
    <xf numFmtId="0" fontId="1" fillId="0" borderId="2" xfId="7" applyFont="1" applyBorder="1" applyAlignment="1">
      <alignment horizontal="left" vertical="center" wrapText="1"/>
    </xf>
    <xf numFmtId="0" fontId="1" fillId="0" borderId="2" xfId="7" applyFont="1" applyBorder="1" applyAlignment="1">
      <alignment horizontal="center" vertical="center" wrapText="1"/>
    </xf>
    <xf numFmtId="0" fontId="1" fillId="0" borderId="2" xfId="7" applyFont="1" applyBorder="1" applyAlignment="1">
      <alignment horizontal="center" vertical="center"/>
    </xf>
    <xf numFmtId="9" fontId="1" fillId="0" borderId="2" xfId="2" applyFont="1" applyFill="1" applyBorder="1" applyAlignment="1">
      <alignment horizontal="center" vertical="center" wrapText="1"/>
    </xf>
    <xf numFmtId="0" fontId="50" fillId="36" borderId="35" xfId="0" applyFont="1" applyFill="1" applyBorder="1" applyAlignment="1">
      <alignment vertical="center"/>
    </xf>
    <xf numFmtId="0" fontId="51" fillId="0" borderId="1" xfId="0" applyFont="1" applyBorder="1" applyAlignment="1">
      <alignment vertical="center" wrapText="1"/>
    </xf>
    <xf numFmtId="0" fontId="51" fillId="0" borderId="2" xfId="0" applyFont="1" applyBorder="1" applyAlignment="1">
      <alignment horizontal="left" vertical="center" wrapText="1"/>
    </xf>
    <xf numFmtId="9" fontId="51" fillId="0" borderId="2" xfId="0" applyNumberFormat="1" applyFont="1" applyBorder="1" applyAlignment="1">
      <alignment horizontal="center" vertical="center" wrapText="1"/>
    </xf>
    <xf numFmtId="0" fontId="51" fillId="0" borderId="2" xfId="0" applyFont="1" applyBorder="1" applyAlignment="1">
      <alignment horizontal="justify" vertical="center" wrapText="1"/>
    </xf>
    <xf numFmtId="0" fontId="51" fillId="0" borderId="2" xfId="0" applyFont="1" applyBorder="1" applyAlignment="1">
      <alignment horizontal="center" vertical="center" wrapText="1"/>
    </xf>
    <xf numFmtId="0" fontId="51" fillId="0" borderId="2" xfId="0" applyFont="1" applyBorder="1" applyAlignment="1">
      <alignment horizontal="left" vertical="top" wrapText="1"/>
    </xf>
    <xf numFmtId="0" fontId="51" fillId="0" borderId="2" xfId="0" applyFont="1" applyBorder="1" applyAlignment="1">
      <alignment horizontal="center" vertical="top" wrapText="1"/>
    </xf>
    <xf numFmtId="168" fontId="51" fillId="0" borderId="2" xfId="0" applyNumberFormat="1" applyFont="1" applyBorder="1" applyAlignment="1">
      <alignment horizontal="center" vertical="center" wrapText="1"/>
    </xf>
    <xf numFmtId="168" fontId="1" fillId="0" borderId="2" xfId="0" applyNumberFormat="1" applyFont="1" applyBorder="1" applyAlignment="1">
      <alignment horizontal="center" vertical="center" wrapText="1"/>
    </xf>
    <xf numFmtId="9" fontId="51" fillId="0" borderId="2" xfId="0" applyNumberFormat="1" applyFont="1" applyBorder="1" applyAlignment="1">
      <alignment horizontal="left" vertical="center" wrapText="1" indent="1"/>
    </xf>
    <xf numFmtId="9" fontId="51" fillId="30" borderId="2" xfId="0" applyNumberFormat="1" applyFont="1" applyFill="1" applyBorder="1" applyAlignment="1">
      <alignment horizontal="center" vertical="center" wrapText="1"/>
    </xf>
    <xf numFmtId="0" fontId="51" fillId="30" borderId="2" xfId="0" applyFont="1" applyFill="1" applyBorder="1" applyAlignment="1">
      <alignment horizontal="justify" vertical="center" wrapText="1"/>
    </xf>
    <xf numFmtId="9" fontId="51" fillId="0" borderId="2" xfId="2" applyFont="1" applyFill="1" applyBorder="1" applyAlignment="1">
      <alignment horizontal="center" vertical="center" wrapText="1"/>
    </xf>
    <xf numFmtId="0" fontId="51" fillId="0" borderId="2" xfId="0" applyFont="1" applyBorder="1" applyAlignment="1">
      <alignment vertical="center" wrapText="1"/>
    </xf>
    <xf numFmtId="0" fontId="51" fillId="0" borderId="1" xfId="0" applyFont="1" applyBorder="1" applyAlignment="1">
      <alignment horizontal="justify" vertical="center" wrapText="1"/>
    </xf>
    <xf numFmtId="0" fontId="5" fillId="0" borderId="2" xfId="0" applyFont="1" applyBorder="1" applyAlignment="1">
      <alignment horizontal="justify" vertical="center" wrapText="1"/>
    </xf>
    <xf numFmtId="0" fontId="1" fillId="0" borderId="21" xfId="0" applyFont="1" applyBorder="1" applyAlignment="1">
      <alignment horizontal="center" vertical="center" wrapText="1"/>
    </xf>
    <xf numFmtId="0" fontId="1" fillId="0" borderId="1" xfId="7" applyFont="1" applyBorder="1" applyAlignment="1">
      <alignment horizontal="left" vertical="top" wrapText="1"/>
    </xf>
    <xf numFmtId="0" fontId="1" fillId="0" borderId="2" xfId="0" applyFont="1" applyBorder="1" applyAlignment="1">
      <alignment horizontal="left" vertical="justify" wrapText="1"/>
    </xf>
    <xf numFmtId="0" fontId="1" fillId="0" borderId="2" xfId="7" applyFont="1" applyBorder="1" applyAlignment="1">
      <alignment vertical="center" wrapText="1"/>
    </xf>
    <xf numFmtId="0" fontId="50" fillId="26" borderId="2" xfId="0" applyFont="1" applyFill="1" applyBorder="1" applyAlignment="1">
      <alignment vertical="center" wrapText="1"/>
    </xf>
    <xf numFmtId="0" fontId="23" fillId="0" borderId="0" xfId="0" applyFont="1" applyAlignment="1" applyProtection="1">
      <alignment vertical="center" wrapText="1"/>
      <protection locked="0"/>
    </xf>
    <xf numFmtId="0" fontId="27" fillId="39" borderId="2" xfId="0" applyFont="1" applyFill="1" applyBorder="1" applyAlignment="1" applyProtection="1">
      <alignment horizontal="center" vertical="center"/>
      <protection locked="0"/>
    </xf>
    <xf numFmtId="0" fontId="5" fillId="5" borderId="2" xfId="0" applyFont="1" applyFill="1" applyBorder="1" applyAlignment="1">
      <alignment horizontal="center" vertical="center" wrapText="1"/>
    </xf>
    <xf numFmtId="0" fontId="0" fillId="43" borderId="2" xfId="0" applyFill="1" applyBorder="1" applyAlignment="1">
      <alignment horizontal="center" vertical="center"/>
    </xf>
    <xf numFmtId="9" fontId="47" fillId="0" borderId="2" xfId="0" applyNumberFormat="1" applyFont="1" applyBorder="1" applyAlignment="1">
      <alignment horizontal="center" vertical="center" wrapText="1"/>
    </xf>
    <xf numFmtId="0" fontId="35" fillId="0" borderId="2" xfId="0" applyFont="1" applyBorder="1" applyAlignment="1">
      <alignment horizontal="center" vertical="center" wrapText="1"/>
    </xf>
    <xf numFmtId="9" fontId="1" fillId="0" borderId="3" xfId="0" applyNumberFormat="1" applyFont="1" applyBorder="1" applyAlignment="1">
      <alignment horizontal="center" vertical="center" wrapText="1"/>
    </xf>
    <xf numFmtId="0" fontId="54" fillId="0" borderId="2" xfId="0" applyFont="1" applyBorder="1" applyAlignment="1">
      <alignment horizontal="center" vertical="center" wrapText="1"/>
    </xf>
    <xf numFmtId="9" fontId="48" fillId="0" borderId="2" xfId="0" applyNumberFormat="1" applyFont="1" applyBorder="1" applyAlignment="1">
      <alignment vertical="center" wrapText="1"/>
    </xf>
    <xf numFmtId="0" fontId="0" fillId="3" borderId="2" xfId="0" applyFill="1" applyBorder="1" applyAlignment="1" applyProtection="1">
      <alignment vertical="center" wrapText="1"/>
      <protection locked="0"/>
    </xf>
    <xf numFmtId="9" fontId="36" fillId="0" borderId="2" xfId="2" applyFont="1" applyFill="1" applyBorder="1" applyAlignment="1" applyProtection="1">
      <alignment horizontal="center" vertical="center" wrapText="1"/>
    </xf>
    <xf numFmtId="0" fontId="36" fillId="0" borderId="2" xfId="2" applyNumberFormat="1" applyFont="1" applyFill="1" applyBorder="1" applyAlignment="1" applyProtection="1">
      <alignment horizontal="center" vertical="center" wrapText="1"/>
    </xf>
    <xf numFmtId="9" fontId="36" fillId="0" borderId="3" xfId="2" applyFont="1" applyFill="1" applyBorder="1" applyAlignment="1" applyProtection="1">
      <alignment horizontal="center" vertical="center" wrapText="1"/>
    </xf>
    <xf numFmtId="9" fontId="47" fillId="0" borderId="1" xfId="0" applyNumberFormat="1" applyFont="1" applyBorder="1" applyAlignment="1">
      <alignment horizontal="center" vertical="center" wrapText="1"/>
    </xf>
    <xf numFmtId="166" fontId="35" fillId="3" borderId="2" xfId="9" applyFont="1" applyFill="1" applyBorder="1" applyAlignment="1">
      <alignment horizontal="center"/>
    </xf>
    <xf numFmtId="0" fontId="36" fillId="3" borderId="2" xfId="0" applyFont="1" applyFill="1" applyBorder="1" applyAlignment="1">
      <alignment horizontal="center" vertical="center"/>
    </xf>
    <xf numFmtId="9" fontId="36" fillId="0" borderId="3" xfId="0" applyNumberFormat="1" applyFont="1" applyBorder="1" applyAlignment="1">
      <alignment horizontal="center" vertical="center" wrapText="1"/>
    </xf>
    <xf numFmtId="9" fontId="47" fillId="0" borderId="2" xfId="0" applyNumberFormat="1" applyFont="1" applyBorder="1" applyAlignment="1">
      <alignment horizontal="center" vertical="center"/>
    </xf>
    <xf numFmtId="0" fontId="0" fillId="3" borderId="3" xfId="0" applyFill="1" applyBorder="1" applyAlignment="1">
      <alignment vertical="center" wrapText="1"/>
    </xf>
    <xf numFmtId="0" fontId="45" fillId="39" borderId="33" xfId="0" applyFont="1" applyFill="1" applyBorder="1" applyAlignment="1">
      <alignment vertical="center" wrapText="1"/>
    </xf>
    <xf numFmtId="0" fontId="45" fillId="39" borderId="35" xfId="0" applyFont="1" applyFill="1" applyBorder="1" applyAlignment="1">
      <alignment vertical="center" wrapText="1"/>
    </xf>
    <xf numFmtId="0" fontId="45" fillId="39" borderId="32" xfId="0" applyFont="1" applyFill="1" applyBorder="1" applyAlignment="1">
      <alignment vertical="center" wrapText="1"/>
    </xf>
    <xf numFmtId="0" fontId="26" fillId="13" borderId="33" xfId="0" applyFont="1" applyFill="1" applyBorder="1" applyAlignment="1">
      <alignment vertical="center"/>
    </xf>
    <xf numFmtId="0" fontId="26" fillId="13" borderId="35" xfId="0" applyFont="1" applyFill="1" applyBorder="1" applyAlignment="1">
      <alignment vertical="center"/>
    </xf>
    <xf numFmtId="0" fontId="28" fillId="13" borderId="21" xfId="0" applyFont="1" applyFill="1" applyBorder="1" applyAlignment="1">
      <alignment vertical="center" wrapText="1"/>
    </xf>
    <xf numFmtId="0" fontId="5" fillId="2" borderId="1" xfId="0" applyFont="1" applyFill="1" applyBorder="1" applyAlignment="1">
      <alignment horizontal="center" vertical="center" wrapText="1"/>
    </xf>
    <xf numFmtId="0" fontId="30" fillId="5" borderId="1" xfId="0" applyFont="1" applyFill="1" applyBorder="1" applyAlignment="1">
      <alignment horizontal="center" vertical="center"/>
    </xf>
    <xf numFmtId="0" fontId="30" fillId="5" borderId="1" xfId="0"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wrapText="1"/>
      <protection locked="0"/>
    </xf>
    <xf numFmtId="0" fontId="30" fillId="45" borderId="1" xfId="0" applyFont="1" applyFill="1" applyBorder="1" applyAlignment="1" applyProtection="1">
      <alignment horizontal="center" vertical="center" wrapText="1"/>
      <protection locked="0"/>
    </xf>
    <xf numFmtId="0" fontId="30" fillId="45" borderId="1" xfId="0" applyFont="1" applyFill="1" applyBorder="1" applyAlignment="1">
      <alignment horizontal="center" vertical="center" wrapText="1"/>
    </xf>
    <xf numFmtId="0" fontId="30" fillId="18" borderId="1" xfId="0" applyFont="1" applyFill="1" applyBorder="1" applyAlignment="1">
      <alignment horizontal="center" vertical="center" wrapText="1"/>
    </xf>
    <xf numFmtId="0" fontId="30" fillId="18" borderId="1" xfId="0" applyFont="1" applyFill="1" applyBorder="1" applyAlignment="1" applyProtection="1">
      <alignment horizontal="center" vertical="center" wrapText="1"/>
      <protection locked="0"/>
    </xf>
    <xf numFmtId="0" fontId="5" fillId="18" borderId="1" xfId="0" applyFont="1" applyFill="1" applyBorder="1" applyAlignment="1" applyProtection="1">
      <alignment horizontal="center" vertical="center"/>
      <protection locked="0"/>
    </xf>
    <xf numFmtId="0" fontId="5" fillId="18" borderId="1" xfId="0" applyFont="1" applyFill="1" applyBorder="1" applyAlignment="1" applyProtection="1">
      <alignment horizontal="center" vertical="center" wrapText="1"/>
      <protection locked="0"/>
    </xf>
    <xf numFmtId="0" fontId="30" fillId="41" borderId="1" xfId="0" applyFont="1" applyFill="1" applyBorder="1" applyAlignment="1" applyProtection="1">
      <alignment horizontal="center" vertical="center" wrapText="1"/>
      <protection locked="0"/>
    </xf>
    <xf numFmtId="17" fontId="30" fillId="18" borderId="1" xfId="0" applyNumberFormat="1" applyFont="1" applyFill="1" applyBorder="1" applyAlignment="1">
      <alignment horizontal="center" vertical="center" wrapText="1"/>
    </xf>
    <xf numFmtId="0" fontId="30" fillId="21" borderId="1" xfId="0" applyFont="1" applyFill="1" applyBorder="1" applyAlignment="1" applyProtection="1">
      <alignment horizontal="center" vertical="center" wrapText="1"/>
      <protection locked="0"/>
    </xf>
    <xf numFmtId="0" fontId="30" fillId="42" borderId="1" xfId="0" applyFont="1" applyFill="1" applyBorder="1" applyAlignment="1" applyProtection="1">
      <alignment horizontal="center" vertical="center" wrapText="1"/>
      <protection locked="0"/>
    </xf>
    <xf numFmtId="0" fontId="26" fillId="13" borderId="0" xfId="0" applyFont="1" applyFill="1" applyAlignment="1">
      <alignment vertical="center"/>
    </xf>
    <xf numFmtId="0" fontId="46" fillId="50" borderId="33" xfId="0" applyFont="1" applyFill="1" applyBorder="1" applyAlignment="1" applyProtection="1">
      <alignment vertical="center"/>
      <protection locked="0"/>
    </xf>
    <xf numFmtId="0" fontId="46" fillId="50" borderId="35" xfId="0" applyFont="1" applyFill="1" applyBorder="1" applyAlignment="1" applyProtection="1">
      <alignment vertical="center"/>
      <protection locked="0"/>
    </xf>
    <xf numFmtId="0" fontId="0" fillId="3" borderId="1" xfId="0" applyFill="1" applyBorder="1" applyAlignment="1" applyProtection="1">
      <alignment vertical="center" wrapText="1"/>
      <protection locked="0"/>
    </xf>
    <xf numFmtId="0" fontId="42" fillId="47" borderId="4" xfId="0" applyFont="1" applyFill="1" applyBorder="1" applyAlignment="1">
      <alignment horizontal="center" vertical="center" wrapText="1"/>
    </xf>
    <xf numFmtId="9" fontId="48" fillId="0" borderId="1" xfId="0" applyNumberFormat="1" applyFont="1" applyBorder="1" applyAlignment="1">
      <alignment vertical="center" wrapText="1"/>
    </xf>
    <xf numFmtId="0" fontId="0" fillId="0" borderId="1" xfId="0" applyBorder="1" applyAlignment="1" applyProtection="1">
      <alignment horizontal="center" vertical="center"/>
      <protection locked="0"/>
    </xf>
    <xf numFmtId="0" fontId="42" fillId="47" borderId="1" xfId="0" applyFont="1" applyFill="1" applyBorder="1" applyAlignment="1">
      <alignment horizontal="center" vertical="center" wrapText="1"/>
    </xf>
    <xf numFmtId="0" fontId="42" fillId="49" borderId="1" xfId="0" applyFont="1" applyFill="1" applyBorder="1" applyAlignment="1">
      <alignment horizontal="center" vertical="center" wrapText="1"/>
    </xf>
    <xf numFmtId="9" fontId="36" fillId="0" borderId="1" xfId="0" applyNumberFormat="1" applyFont="1" applyBorder="1" applyAlignment="1">
      <alignment horizontal="center" vertical="center" wrapText="1"/>
    </xf>
    <xf numFmtId="9" fontId="48" fillId="0" borderId="3" xfId="0" applyNumberFormat="1" applyFont="1" applyBorder="1" applyAlignment="1">
      <alignment vertical="center" wrapText="1"/>
    </xf>
    <xf numFmtId="0" fontId="0" fillId="0" borderId="3" xfId="0" applyBorder="1" applyAlignment="1" applyProtection="1">
      <alignment horizontal="center" vertical="center"/>
      <protection locked="0"/>
    </xf>
    <xf numFmtId="0" fontId="43" fillId="5" borderId="33" xfId="0" applyFont="1" applyFill="1" applyBorder="1" applyAlignment="1">
      <alignment horizontal="center" vertical="center"/>
    </xf>
    <xf numFmtId="0" fontId="32" fillId="5" borderId="35" xfId="0" applyFont="1" applyFill="1" applyBorder="1" applyAlignment="1">
      <alignment horizontal="center" vertical="center"/>
    </xf>
    <xf numFmtId="0" fontId="43" fillId="5" borderId="35" xfId="0" applyFont="1" applyFill="1" applyBorder="1" applyAlignment="1" applyProtection="1">
      <alignment horizontal="center" vertical="center" wrapText="1"/>
      <protection locked="0"/>
    </xf>
    <xf numFmtId="0" fontId="43" fillId="5" borderId="35" xfId="0" applyFont="1" applyFill="1" applyBorder="1" applyAlignment="1" applyProtection="1">
      <alignment horizontal="center" vertical="center"/>
      <protection locked="0"/>
    </xf>
    <xf numFmtId="0" fontId="30" fillId="5" borderId="35" xfId="0" applyFont="1" applyFill="1" applyBorder="1" applyAlignment="1" applyProtection="1">
      <alignment horizontal="center" vertical="center"/>
      <protection locked="0"/>
    </xf>
    <xf numFmtId="0" fontId="30" fillId="5" borderId="35" xfId="0" applyFont="1" applyFill="1" applyBorder="1" applyAlignment="1" applyProtection="1">
      <alignment horizontal="center" vertical="center" wrapText="1"/>
      <protection locked="0"/>
    </xf>
    <xf numFmtId="0" fontId="43" fillId="44" borderId="33" xfId="0" applyFont="1" applyFill="1" applyBorder="1" applyAlignment="1">
      <alignment horizontal="center" vertical="center"/>
    </xf>
    <xf numFmtId="0" fontId="32" fillId="44" borderId="35" xfId="0" applyFont="1" applyFill="1" applyBorder="1" applyAlignment="1">
      <alignment horizontal="center" vertical="center"/>
    </xf>
    <xf numFmtId="0" fontId="43" fillId="44" borderId="35" xfId="0" applyFont="1" applyFill="1" applyBorder="1" applyAlignment="1" applyProtection="1">
      <alignment horizontal="center" vertical="center" wrapText="1"/>
      <protection locked="0"/>
    </xf>
    <xf numFmtId="0" fontId="43" fillId="44" borderId="35" xfId="0" applyFont="1" applyFill="1" applyBorder="1" applyAlignment="1" applyProtection="1">
      <alignment horizontal="center" vertical="center"/>
      <protection locked="0"/>
    </xf>
    <xf numFmtId="0" fontId="30" fillId="44" borderId="35" xfId="0" applyFont="1" applyFill="1" applyBorder="1" applyAlignment="1" applyProtection="1">
      <alignment horizontal="center" vertical="center"/>
      <protection locked="0"/>
    </xf>
    <xf numFmtId="0" fontId="30" fillId="44" borderId="35" xfId="0" applyFont="1" applyFill="1" applyBorder="1" applyAlignment="1" applyProtection="1">
      <alignment horizontal="center" vertical="center" wrapText="1"/>
      <protection locked="0"/>
    </xf>
    <xf numFmtId="0" fontId="23" fillId="7" borderId="33" xfId="0" applyFont="1" applyFill="1" applyBorder="1" applyAlignment="1" applyProtection="1">
      <alignment horizontal="center" vertical="center"/>
      <protection locked="0"/>
    </xf>
    <xf numFmtId="0" fontId="23" fillId="7" borderId="35" xfId="0" applyFont="1" applyFill="1" applyBorder="1" applyAlignment="1" applyProtection="1">
      <alignment horizontal="center" vertical="center"/>
      <protection locked="0"/>
    </xf>
    <xf numFmtId="0" fontId="23" fillId="7" borderId="35" xfId="0" applyFont="1" applyFill="1" applyBorder="1" applyAlignment="1" applyProtection="1">
      <alignment vertical="center"/>
      <protection locked="0"/>
    </xf>
    <xf numFmtId="0" fontId="18" fillId="7" borderId="35" xfId="0" applyFont="1" applyFill="1" applyBorder="1" applyAlignment="1" applyProtection="1">
      <alignment horizontal="center" vertical="center"/>
      <protection locked="0"/>
    </xf>
    <xf numFmtId="0" fontId="23" fillId="7" borderId="35" xfId="0" applyFont="1" applyFill="1" applyBorder="1" applyAlignment="1" applyProtection="1">
      <alignment horizontal="center" vertical="center" wrapText="1"/>
      <protection locked="0"/>
    </xf>
    <xf numFmtId="0" fontId="0" fillId="7" borderId="35" xfId="0" applyFill="1" applyBorder="1" applyAlignment="1" applyProtection="1">
      <alignment horizontal="center" vertical="center"/>
      <protection locked="0"/>
    </xf>
    <xf numFmtId="0" fontId="0" fillId="7" borderId="35" xfId="0" applyFill="1" applyBorder="1" applyAlignment="1" applyProtection="1">
      <alignment vertical="center"/>
      <protection locked="0"/>
    </xf>
    <xf numFmtId="167" fontId="0" fillId="7" borderId="35" xfId="3" applyNumberFormat="1" applyFont="1" applyFill="1" applyBorder="1" applyAlignment="1" applyProtection="1">
      <alignment horizontal="center" vertical="center" wrapText="1"/>
      <protection locked="0"/>
    </xf>
    <xf numFmtId="0" fontId="23" fillId="2" borderId="33" xfId="0" applyFont="1" applyFill="1" applyBorder="1" applyAlignment="1" applyProtection="1">
      <alignment horizontal="center" vertical="center"/>
      <protection locked="0"/>
    </xf>
    <xf numFmtId="0" fontId="23" fillId="2" borderId="35" xfId="0" applyFont="1" applyFill="1" applyBorder="1" applyAlignment="1" applyProtection="1">
      <alignment horizontal="center" vertical="center"/>
      <protection locked="0"/>
    </xf>
    <xf numFmtId="0" fontId="0" fillId="2" borderId="35" xfId="0" applyFill="1" applyBorder="1" applyAlignment="1" applyProtection="1">
      <alignment vertical="center" wrapText="1"/>
      <protection locked="0"/>
    </xf>
    <xf numFmtId="0" fontId="23" fillId="2" borderId="35" xfId="0" applyFont="1" applyFill="1" applyBorder="1" applyAlignment="1" applyProtection="1">
      <alignment vertical="center"/>
      <protection locked="0"/>
    </xf>
    <xf numFmtId="0" fontId="18" fillId="2" borderId="35" xfId="0" applyFont="1"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0" fillId="2" borderId="35" xfId="0" applyFill="1" applyBorder="1" applyAlignment="1" applyProtection="1">
      <alignment vertical="center"/>
      <protection locked="0"/>
    </xf>
    <xf numFmtId="167" fontId="0" fillId="2" borderId="35" xfId="3" applyNumberFormat="1" applyFont="1" applyFill="1" applyBorder="1" applyAlignment="1" applyProtection="1">
      <alignment horizontal="center" vertical="center" wrapText="1"/>
      <protection locked="0"/>
    </xf>
    <xf numFmtId="9" fontId="48" fillId="0" borderId="2" xfId="0" applyNumberFormat="1" applyFont="1" applyBorder="1" applyAlignment="1">
      <alignment horizontal="center" vertical="center"/>
    </xf>
    <xf numFmtId="0" fontId="0" fillId="7" borderId="2" xfId="0" applyFill="1" applyBorder="1" applyAlignment="1">
      <alignment vertical="center" wrapText="1"/>
    </xf>
    <xf numFmtId="0" fontId="1" fillId="0" borderId="41" xfId="0" applyFont="1" applyBorder="1" applyAlignment="1">
      <alignment horizontal="center" vertical="center" wrapText="1"/>
    </xf>
    <xf numFmtId="0" fontId="48" fillId="7" borderId="2" xfId="0" applyFont="1" applyFill="1" applyBorder="1" applyAlignment="1">
      <alignment vertical="center" wrapText="1"/>
    </xf>
    <xf numFmtId="0" fontId="42" fillId="48" borderId="2" xfId="0" applyFont="1" applyFill="1" applyBorder="1" applyAlignment="1">
      <alignment horizontal="center" vertical="center" wrapText="1"/>
    </xf>
    <xf numFmtId="0" fontId="42" fillId="48" borderId="1" xfId="0" applyFont="1" applyFill="1" applyBorder="1" applyAlignment="1">
      <alignment horizontal="center" vertical="center" wrapText="1"/>
    </xf>
    <xf numFmtId="0" fontId="0" fillId="5" borderId="2" xfId="0" applyFill="1" applyBorder="1" applyAlignment="1">
      <alignment vertical="center" wrapText="1"/>
    </xf>
    <xf numFmtId="0" fontId="36" fillId="3" borderId="3" xfId="0" applyFont="1" applyFill="1" applyBorder="1" applyAlignment="1">
      <alignment horizontal="center" vertical="center"/>
    </xf>
    <xf numFmtId="170" fontId="36" fillId="0" borderId="1" xfId="8" applyNumberFormat="1" applyFont="1" applyBorder="1" applyAlignment="1">
      <alignment horizontal="center" vertical="center" wrapText="1"/>
    </xf>
    <xf numFmtId="170" fontId="36" fillId="0" borderId="2" xfId="8" applyNumberFormat="1" applyFont="1" applyBorder="1" applyAlignment="1">
      <alignment horizontal="center" vertical="center" wrapText="1"/>
    </xf>
    <xf numFmtId="9" fontId="36" fillId="3" borderId="2" xfId="2" applyFont="1" applyFill="1" applyBorder="1" applyAlignment="1" applyProtection="1">
      <alignment horizontal="center" vertical="center" wrapText="1"/>
    </xf>
    <xf numFmtId="9" fontId="1" fillId="0" borderId="2" xfId="0" applyNumberFormat="1" applyFont="1" applyBorder="1" applyAlignment="1">
      <alignment horizontal="center" vertical="center"/>
    </xf>
    <xf numFmtId="9" fontId="1" fillId="3" borderId="3" xfId="2" applyFont="1" applyFill="1" applyBorder="1" applyAlignment="1">
      <alignment horizontal="center" vertical="center"/>
    </xf>
    <xf numFmtId="9" fontId="35" fillId="3" borderId="2" xfId="0" applyNumberFormat="1" applyFont="1" applyFill="1" applyBorder="1" applyAlignment="1">
      <alignment horizontal="center" vertical="center" wrapText="1"/>
    </xf>
    <xf numFmtId="0" fontId="18" fillId="0" borderId="0" xfId="0" applyFont="1" applyAlignment="1" applyProtection="1">
      <alignment horizontal="center" vertical="center"/>
      <protection locked="0"/>
    </xf>
    <xf numFmtId="167" fontId="23" fillId="0" borderId="0" xfId="3" applyNumberFormat="1" applyFont="1" applyBorder="1" applyAlignment="1" applyProtection="1">
      <alignment horizontal="center" vertical="center"/>
      <protection locked="0"/>
    </xf>
    <xf numFmtId="0" fontId="23" fillId="0" borderId="3" xfId="0" applyFont="1" applyBorder="1" applyAlignment="1" applyProtection="1">
      <alignment vertical="center"/>
      <protection locked="0"/>
    </xf>
    <xf numFmtId="0" fontId="23" fillId="0" borderId="0" xfId="0" applyFont="1" applyAlignment="1">
      <alignment horizontal="center" vertical="center"/>
    </xf>
    <xf numFmtId="0" fontId="23" fillId="0" borderId="0" xfId="0" applyFont="1" applyProtection="1">
      <protection locked="0"/>
    </xf>
    <xf numFmtId="0" fontId="32" fillId="44" borderId="37" xfId="0" applyFont="1" applyFill="1" applyBorder="1" applyAlignment="1">
      <alignment horizontal="center" vertical="center"/>
    </xf>
    <xf numFmtId="0" fontId="26" fillId="13" borderId="35" xfId="0" applyFont="1" applyFill="1" applyBorder="1" applyAlignment="1">
      <alignment horizontal="center" vertical="center"/>
    </xf>
    <xf numFmtId="0" fontId="45" fillId="39" borderId="2" xfId="0" applyFont="1" applyFill="1" applyBorder="1" applyAlignment="1">
      <alignment vertical="center" wrapText="1"/>
    </xf>
    <xf numFmtId="0" fontId="46" fillId="50" borderId="35" xfId="0" applyFont="1" applyFill="1" applyBorder="1" applyAlignment="1" applyProtection="1">
      <alignment horizontal="center" vertical="center"/>
      <protection locked="0"/>
    </xf>
    <xf numFmtId="165" fontId="54" fillId="0" borderId="2" xfId="1" applyFont="1" applyBorder="1" applyAlignment="1">
      <alignment horizontal="center" vertical="center" wrapText="1"/>
    </xf>
    <xf numFmtId="165" fontId="54" fillId="0" borderId="2" xfId="1" applyFont="1" applyBorder="1" applyAlignment="1">
      <alignment horizontal="center" vertical="center"/>
    </xf>
    <xf numFmtId="172" fontId="35" fillId="0" borderId="2" xfId="9" applyNumberFormat="1" applyFont="1" applyFill="1" applyBorder="1" applyAlignment="1">
      <alignment horizontal="center" vertical="center"/>
    </xf>
    <xf numFmtId="165" fontId="54" fillId="3" borderId="2" xfId="1" applyFont="1" applyFill="1" applyBorder="1" applyAlignment="1">
      <alignment horizontal="center" vertical="center"/>
    </xf>
    <xf numFmtId="172" fontId="35" fillId="3" borderId="2" xfId="9" applyNumberFormat="1" applyFont="1" applyFill="1" applyBorder="1" applyAlignment="1">
      <alignment horizontal="center" vertical="center" wrapText="1"/>
    </xf>
    <xf numFmtId="0" fontId="23" fillId="7" borderId="2" xfId="0" applyFont="1" applyFill="1" applyBorder="1" applyAlignment="1" applyProtection="1">
      <alignment vertical="center"/>
      <protection locked="0"/>
    </xf>
    <xf numFmtId="0" fontId="23" fillId="7" borderId="2" xfId="0" applyFont="1" applyFill="1" applyBorder="1" applyAlignment="1" applyProtection="1">
      <alignment vertical="center" wrapText="1"/>
      <protection locked="0"/>
    </xf>
    <xf numFmtId="0" fontId="26" fillId="13" borderId="2" xfId="0" applyFont="1" applyFill="1" applyBorder="1" applyAlignment="1">
      <alignment vertical="center"/>
    </xf>
    <xf numFmtId="0" fontId="26" fillId="13" borderId="2" xfId="0" applyFont="1" applyFill="1" applyBorder="1" applyAlignment="1">
      <alignment horizontal="center" vertical="center"/>
    </xf>
    <xf numFmtId="166" fontId="36" fillId="3" borderId="2" xfId="9" applyFont="1" applyFill="1" applyBorder="1" applyAlignment="1" applyProtection="1">
      <alignment vertical="center" wrapText="1"/>
    </xf>
    <xf numFmtId="165" fontId="35" fillId="0" borderId="2" xfId="1" applyFont="1" applyBorder="1" applyAlignment="1">
      <alignment vertical="center"/>
    </xf>
    <xf numFmtId="9" fontId="35" fillId="0" borderId="2" xfId="2" applyFont="1" applyFill="1" applyBorder="1" applyAlignment="1" applyProtection="1">
      <alignment horizontal="center" vertical="center" wrapText="1"/>
    </xf>
    <xf numFmtId="0" fontId="23" fillId="23" borderId="2" xfId="0" applyFont="1" applyFill="1" applyBorder="1" applyAlignment="1" applyProtection="1">
      <alignment vertical="center"/>
      <protection locked="0"/>
    </xf>
    <xf numFmtId="0" fontId="23" fillId="23" borderId="2" xfId="0" applyFont="1" applyFill="1" applyBorder="1" applyAlignment="1" applyProtection="1">
      <alignment vertical="center" wrapText="1"/>
      <protection locked="0"/>
    </xf>
    <xf numFmtId="0" fontId="23" fillId="2" borderId="2" xfId="0" applyFont="1" applyFill="1" applyBorder="1" applyAlignment="1" applyProtection="1">
      <alignment vertical="center"/>
      <protection locked="0"/>
    </xf>
    <xf numFmtId="0" fontId="23" fillId="2" borderId="2" xfId="0" applyFont="1" applyFill="1" applyBorder="1" applyAlignment="1" applyProtection="1">
      <alignment vertical="center" wrapText="1"/>
      <protection locked="0"/>
    </xf>
    <xf numFmtId="0" fontId="23" fillId="5" borderId="2" xfId="0" applyFont="1" applyFill="1" applyBorder="1" applyAlignment="1" applyProtection="1">
      <alignment vertical="center"/>
      <protection locked="0"/>
    </xf>
    <xf numFmtId="0" fontId="23" fillId="5" borderId="2" xfId="0" applyFont="1" applyFill="1" applyBorder="1" applyAlignment="1" applyProtection="1">
      <alignment vertical="center" wrapText="1"/>
      <protection locked="0"/>
    </xf>
    <xf numFmtId="0" fontId="23" fillId="44" borderId="2" xfId="0" applyFont="1" applyFill="1" applyBorder="1" applyAlignment="1" applyProtection="1">
      <alignment vertical="center"/>
      <protection locked="0"/>
    </xf>
    <xf numFmtId="0" fontId="23" fillId="44" borderId="2" xfId="0" applyFont="1" applyFill="1" applyBorder="1" applyAlignment="1" applyProtection="1">
      <alignment vertical="center" wrapText="1"/>
      <protection locked="0"/>
    </xf>
    <xf numFmtId="0" fontId="23" fillId="39" borderId="2" xfId="0" applyFont="1" applyFill="1" applyBorder="1" applyAlignment="1" applyProtection="1">
      <alignment horizontal="justify" vertical="center" wrapText="1"/>
      <protection locked="0"/>
    </xf>
    <xf numFmtId="0" fontId="1" fillId="50" borderId="2" xfId="0" applyFont="1" applyFill="1" applyBorder="1" applyAlignment="1">
      <alignment vertical="center" wrapText="1"/>
    </xf>
    <xf numFmtId="0" fontId="47" fillId="0" borderId="4" xfId="0" applyFont="1" applyBorder="1" applyAlignment="1">
      <alignment vertical="center" wrapText="1"/>
    </xf>
    <xf numFmtId="0" fontId="36" fillId="50" borderId="2" xfId="0" applyFont="1" applyFill="1" applyBorder="1" applyAlignment="1">
      <alignment vertical="center" wrapText="1"/>
    </xf>
    <xf numFmtId="0" fontId="5" fillId="0" borderId="2" xfId="0" applyFont="1" applyBorder="1" applyAlignment="1">
      <alignment horizontal="center" vertical="center" wrapText="1"/>
    </xf>
    <xf numFmtId="0" fontId="0" fillId="51" borderId="3" xfId="0" applyFill="1" applyBorder="1" applyAlignment="1">
      <alignment horizontal="center" vertical="center" wrapText="1"/>
    </xf>
    <xf numFmtId="0" fontId="51" fillId="51" borderId="2" xfId="0" applyFont="1" applyFill="1" applyBorder="1" applyAlignment="1">
      <alignment horizontal="center" vertical="top" wrapText="1"/>
    </xf>
    <xf numFmtId="0" fontId="5" fillId="51" borderId="1" xfId="0" applyFont="1" applyFill="1" applyBorder="1" applyAlignment="1">
      <alignment horizontal="center" vertical="center" wrapText="1"/>
    </xf>
    <xf numFmtId="0" fontId="5" fillId="51" borderId="2" xfId="0" applyFont="1" applyFill="1" applyBorder="1" applyAlignment="1">
      <alignment horizontal="center" vertical="center" wrapText="1"/>
    </xf>
    <xf numFmtId="0" fontId="45" fillId="2" borderId="35" xfId="0" applyFont="1" applyFill="1" applyBorder="1" applyAlignment="1" applyProtection="1">
      <alignment horizontal="center" vertical="center" wrapText="1"/>
      <protection locked="0"/>
    </xf>
    <xf numFmtId="165" fontId="54" fillId="0" borderId="2" xfId="1" applyFont="1" applyFill="1" applyBorder="1" applyAlignment="1">
      <alignment horizontal="center" vertical="center" wrapText="1"/>
    </xf>
    <xf numFmtId="172" fontId="36" fillId="3" borderId="2" xfId="9" applyNumberFormat="1" applyFont="1" applyFill="1" applyBorder="1" applyAlignment="1" applyProtection="1">
      <alignment vertical="center" wrapText="1"/>
    </xf>
    <xf numFmtId="167" fontId="6" fillId="0" borderId="0" xfId="3" applyNumberFormat="1" applyFont="1" applyBorder="1" applyAlignment="1" applyProtection="1">
      <alignment horizontal="center" vertical="center"/>
      <protection locked="0"/>
    </xf>
    <xf numFmtId="0" fontId="30" fillId="39" borderId="4" xfId="0" applyFont="1" applyFill="1" applyBorder="1" applyAlignment="1">
      <alignment vertical="center" wrapText="1"/>
    </xf>
    <xf numFmtId="0" fontId="0" fillId="23" borderId="2" xfId="0" applyFill="1" applyBorder="1" applyAlignment="1">
      <alignment horizontal="center" vertical="center"/>
    </xf>
    <xf numFmtId="0" fontId="30" fillId="46" borderId="4" xfId="0" applyFont="1" applyFill="1" applyBorder="1" applyAlignment="1">
      <alignment vertical="center" wrapText="1"/>
    </xf>
    <xf numFmtId="0" fontId="30" fillId="5" borderId="4" xfId="0" applyFont="1" applyFill="1" applyBorder="1" applyAlignment="1">
      <alignment vertical="center" wrapText="1"/>
    </xf>
    <xf numFmtId="0" fontId="0" fillId="5" borderId="2" xfId="0" applyFill="1" applyBorder="1" applyAlignment="1">
      <alignment horizontal="center" vertical="center"/>
    </xf>
    <xf numFmtId="0" fontId="0" fillId="7" borderId="2" xfId="0" applyFill="1" applyBorder="1" applyAlignment="1">
      <alignment horizontal="center" vertical="center"/>
    </xf>
    <xf numFmtId="0" fontId="0" fillId="2" borderId="2" xfId="0" applyFill="1" applyBorder="1" applyAlignment="1">
      <alignment horizontal="center" vertical="center"/>
    </xf>
    <xf numFmtId="0" fontId="0" fillId="24" borderId="2" xfId="0" applyFill="1" applyBorder="1" applyAlignment="1">
      <alignment horizontal="center" vertical="center"/>
    </xf>
    <xf numFmtId="0" fontId="0" fillId="50" borderId="2" xfId="0" applyFill="1" applyBorder="1" applyAlignment="1">
      <alignment horizontal="center" vertical="center"/>
    </xf>
    <xf numFmtId="0" fontId="36" fillId="3" borderId="2" xfId="0" applyFont="1" applyFill="1" applyBorder="1" applyAlignment="1">
      <alignment horizontal="center" vertical="center" wrapText="1"/>
    </xf>
    <xf numFmtId="9" fontId="36" fillId="3" borderId="2" xfId="0" applyNumberFormat="1" applyFont="1" applyFill="1" applyBorder="1" applyAlignment="1">
      <alignment horizontal="center" vertical="center" wrapText="1"/>
    </xf>
    <xf numFmtId="41" fontId="35" fillId="3" borderId="2" xfId="8" applyFont="1" applyFill="1" applyBorder="1" applyAlignment="1" applyProtection="1">
      <alignment vertical="center" wrapText="1"/>
    </xf>
    <xf numFmtId="0" fontId="35" fillId="3" borderId="2" xfId="0" applyFont="1" applyFill="1" applyBorder="1" applyAlignment="1">
      <alignment horizontal="center" vertical="center" wrapText="1"/>
    </xf>
    <xf numFmtId="0" fontId="23" fillId="39" borderId="32" xfId="0" applyFont="1" applyFill="1" applyBorder="1" applyAlignment="1" applyProtection="1">
      <alignment horizontal="center" vertical="center"/>
      <protection locked="0"/>
    </xf>
    <xf numFmtId="0" fontId="23" fillId="44" borderId="32" xfId="0" applyFont="1" applyFill="1" applyBorder="1" applyAlignment="1" applyProtection="1">
      <alignment horizontal="center" vertical="center"/>
      <protection locked="0"/>
    </xf>
    <xf numFmtId="0" fontId="23" fillId="5" borderId="32" xfId="0" applyFont="1" applyFill="1" applyBorder="1" applyAlignment="1" applyProtection="1">
      <alignment horizontal="center" vertical="center"/>
      <protection locked="0"/>
    </xf>
    <xf numFmtId="0" fontId="23" fillId="7" borderId="32" xfId="0" applyFont="1" applyFill="1" applyBorder="1" applyAlignment="1" applyProtection="1">
      <alignment horizontal="center" vertical="center"/>
      <protection locked="0"/>
    </xf>
    <xf numFmtId="0" fontId="23" fillId="2" borderId="32" xfId="0" applyFont="1" applyFill="1" applyBorder="1" applyAlignment="1" applyProtection="1">
      <alignment horizontal="center" vertical="center"/>
      <protection locked="0"/>
    </xf>
    <xf numFmtId="0" fontId="23" fillId="23" borderId="32" xfId="0" applyFont="1" applyFill="1" applyBorder="1" applyAlignment="1" applyProtection="1">
      <alignment horizontal="center" vertical="center"/>
      <protection locked="0"/>
    </xf>
    <xf numFmtId="0" fontId="58" fillId="3" borderId="3" xfId="0" applyFont="1" applyFill="1" applyBorder="1" applyAlignment="1">
      <alignment horizontal="center" vertical="center" wrapText="1"/>
    </xf>
    <xf numFmtId="0" fontId="59" fillId="39" borderId="2" xfId="0" applyFont="1" applyFill="1" applyBorder="1" applyAlignment="1">
      <alignment vertical="center" wrapText="1"/>
    </xf>
    <xf numFmtId="0" fontId="59" fillId="44" borderId="35" xfId="0" applyFont="1" applyFill="1" applyBorder="1" applyAlignment="1">
      <alignment vertical="center" wrapText="1"/>
    </xf>
    <xf numFmtId="0" fontId="59" fillId="5" borderId="35" xfId="0" applyFont="1" applyFill="1" applyBorder="1" applyAlignment="1">
      <alignment vertical="center" wrapText="1"/>
    </xf>
    <xf numFmtId="0" fontId="59" fillId="7" borderId="2" xfId="0" applyFont="1" applyFill="1" applyBorder="1" applyAlignment="1" applyProtection="1">
      <alignment vertical="center" wrapText="1"/>
      <protection locked="0"/>
    </xf>
    <xf numFmtId="0" fontId="59" fillId="2" borderId="2" xfId="0" applyFont="1" applyFill="1" applyBorder="1" applyAlignment="1" applyProtection="1">
      <alignment vertical="center" wrapText="1"/>
      <protection locked="0"/>
    </xf>
    <xf numFmtId="0" fontId="57" fillId="50" borderId="35" xfId="0" applyFont="1" applyFill="1" applyBorder="1" applyAlignment="1" applyProtection="1">
      <alignment vertical="center"/>
      <protection locked="0"/>
    </xf>
    <xf numFmtId="0" fontId="57" fillId="40" borderId="1" xfId="0" applyFont="1" applyFill="1" applyBorder="1" applyAlignment="1" applyProtection="1">
      <alignment horizontal="center" vertical="center" wrapText="1"/>
      <protection locked="0"/>
    </xf>
    <xf numFmtId="0" fontId="57" fillId="50" borderId="35" xfId="0" applyFont="1" applyFill="1" applyBorder="1" applyAlignment="1" applyProtection="1">
      <alignment horizontal="center" vertical="center"/>
      <protection locked="0"/>
    </xf>
    <xf numFmtId="0" fontId="57" fillId="24" borderId="2" xfId="0" applyFont="1" applyFill="1" applyBorder="1" applyAlignment="1" applyProtection="1">
      <alignment vertical="center"/>
      <protection locked="0"/>
    </xf>
    <xf numFmtId="0" fontId="57" fillId="13" borderId="35" xfId="0" applyFont="1" applyFill="1" applyBorder="1" applyAlignment="1">
      <alignment horizontal="center" vertical="center"/>
    </xf>
    <xf numFmtId="0" fontId="59" fillId="39" borderId="2" xfId="0" applyFont="1" applyFill="1" applyBorder="1" applyAlignment="1">
      <alignment horizontal="center" vertical="center" wrapText="1"/>
    </xf>
    <xf numFmtId="0" fontId="59" fillId="44" borderId="35" xfId="0" applyFont="1" applyFill="1" applyBorder="1" applyAlignment="1">
      <alignment horizontal="center" vertical="center" wrapText="1"/>
    </xf>
    <xf numFmtId="0" fontId="59" fillId="5" borderId="2" xfId="0" applyFont="1" applyFill="1" applyBorder="1" applyAlignment="1">
      <alignment horizontal="center" vertical="center" wrapText="1"/>
    </xf>
    <xf numFmtId="0" fontId="59" fillId="7" borderId="2" xfId="0" applyFont="1" applyFill="1" applyBorder="1" applyAlignment="1" applyProtection="1">
      <alignment horizontal="center" vertical="center" wrapText="1"/>
      <protection locked="0"/>
    </xf>
    <xf numFmtId="0" fontId="59" fillId="2" borderId="2" xfId="0" applyFont="1" applyFill="1" applyBorder="1" applyAlignment="1" applyProtection="1">
      <alignment horizontal="center" vertical="center" wrapText="1"/>
      <protection locked="0"/>
    </xf>
    <xf numFmtId="0" fontId="55" fillId="0" borderId="2" xfId="0" applyFont="1" applyBorder="1" applyAlignment="1" applyProtection="1">
      <alignment horizontal="center" vertical="center"/>
      <protection locked="0"/>
    </xf>
    <xf numFmtId="0" fontId="59" fillId="24" borderId="2" xfId="0" applyFont="1" applyFill="1" applyBorder="1" applyAlignment="1" applyProtection="1">
      <alignment vertical="center"/>
      <protection locked="0"/>
    </xf>
    <xf numFmtId="0" fontId="57" fillId="13" borderId="35" xfId="0" applyFont="1" applyFill="1" applyBorder="1" applyAlignment="1">
      <alignment vertical="center"/>
    </xf>
    <xf numFmtId="0" fontId="56" fillId="0" borderId="2" xfId="0" applyFont="1" applyBorder="1" applyAlignment="1" applyProtection="1">
      <alignment horizontal="center" vertical="center"/>
      <protection locked="0"/>
    </xf>
    <xf numFmtId="0" fontId="59" fillId="42" borderId="1" xfId="0" applyFont="1" applyFill="1" applyBorder="1" applyAlignment="1" applyProtection="1">
      <alignment horizontal="center" vertical="center" wrapText="1"/>
      <protection locked="0"/>
    </xf>
    <xf numFmtId="0" fontId="59" fillId="44" borderId="35" xfId="0" applyFont="1" applyFill="1" applyBorder="1" applyAlignment="1" applyProtection="1">
      <alignment horizontal="center" vertical="center"/>
      <protection locked="0"/>
    </xf>
    <xf numFmtId="0" fontId="59" fillId="5" borderId="35" xfId="0" applyFont="1" applyFill="1" applyBorder="1" applyAlignment="1" applyProtection="1">
      <alignment horizontal="center" vertical="center"/>
      <protection locked="0"/>
    </xf>
    <xf numFmtId="0" fontId="59" fillId="39" borderId="35" xfId="0" applyFont="1" applyFill="1" applyBorder="1" applyAlignment="1">
      <alignment vertical="center" wrapText="1"/>
    </xf>
    <xf numFmtId="0" fontId="59" fillId="41" borderId="1" xfId="0" applyFont="1" applyFill="1" applyBorder="1" applyAlignment="1" applyProtection="1">
      <alignment horizontal="center" vertical="center" wrapText="1"/>
      <protection locked="0"/>
    </xf>
    <xf numFmtId="0" fontId="59" fillId="2" borderId="35" xfId="0" applyFont="1" applyFill="1" applyBorder="1" applyAlignment="1" applyProtection="1">
      <alignment vertical="center"/>
      <protection locked="0"/>
    </xf>
    <xf numFmtId="0" fontId="56" fillId="0" borderId="2" xfId="0" applyFont="1" applyBorder="1" applyAlignment="1" applyProtection="1">
      <alignment vertical="center"/>
      <protection locked="0"/>
    </xf>
    <xf numFmtId="0" fontId="59" fillId="24" borderId="2" xfId="0" applyFont="1" applyFill="1" applyBorder="1" applyAlignment="1" applyProtection="1">
      <alignment horizontal="center" vertical="center"/>
      <protection locked="0"/>
    </xf>
    <xf numFmtId="0" fontId="59" fillId="39" borderId="35" xfId="0" applyFont="1" applyFill="1" applyBorder="1" applyAlignment="1">
      <alignment horizontal="center" vertical="center" wrapText="1"/>
    </xf>
    <xf numFmtId="0" fontId="57" fillId="44" borderId="35" xfId="0" applyFont="1" applyFill="1" applyBorder="1" applyAlignment="1">
      <alignment horizontal="center" vertical="center" wrapText="1"/>
    </xf>
    <xf numFmtId="0" fontId="57" fillId="5" borderId="35" xfId="0" applyFont="1" applyFill="1" applyBorder="1" applyAlignment="1">
      <alignment horizontal="center" vertical="center" wrapText="1"/>
    </xf>
    <xf numFmtId="0" fontId="23" fillId="3" borderId="2" xfId="0" applyFont="1" applyFill="1" applyBorder="1" applyAlignment="1" applyProtection="1">
      <alignment horizontal="center" vertical="center" wrapText="1"/>
      <protection locked="0"/>
    </xf>
    <xf numFmtId="167" fontId="0" fillId="3" borderId="1" xfId="3" applyNumberFormat="1" applyFont="1" applyFill="1" applyBorder="1" applyAlignment="1" applyProtection="1">
      <alignment vertical="center" wrapText="1"/>
      <protection locked="0"/>
    </xf>
    <xf numFmtId="167" fontId="0" fillId="3" borderId="4" xfId="3" applyNumberFormat="1" applyFont="1" applyFill="1" applyBorder="1" applyAlignment="1" applyProtection="1">
      <alignment vertical="center" wrapText="1"/>
      <protection locked="0"/>
    </xf>
    <xf numFmtId="0" fontId="31" fillId="47" borderId="32" xfId="0" applyFont="1" applyFill="1" applyBorder="1" applyAlignment="1">
      <alignment horizontal="center" vertical="center" wrapText="1"/>
    </xf>
    <xf numFmtId="0" fontId="61" fillId="30" borderId="2" xfId="0" applyFont="1" applyFill="1" applyBorder="1" applyAlignment="1">
      <alignment horizontal="center" vertical="center" wrapText="1"/>
    </xf>
    <xf numFmtId="0" fontId="62" fillId="30"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0" fillId="25" borderId="2" xfId="0" applyFill="1" applyBorder="1" applyAlignment="1">
      <alignment horizontal="center" vertical="center"/>
    </xf>
    <xf numFmtId="0" fontId="0" fillId="3" borderId="2" xfId="0" applyFill="1" applyBorder="1" applyAlignment="1">
      <alignment horizontal="center" vertical="center"/>
    </xf>
    <xf numFmtId="0" fontId="1" fillId="3" borderId="2" xfId="0" applyFont="1" applyFill="1" applyBorder="1" applyAlignment="1">
      <alignment horizontal="center" vertical="center"/>
    </xf>
    <xf numFmtId="9" fontId="36" fillId="0" borderId="44" xfId="0" applyNumberFormat="1" applyFont="1" applyBorder="1" applyAlignment="1">
      <alignment horizontal="center" vertical="center"/>
    </xf>
    <xf numFmtId="0" fontId="42" fillId="47" borderId="44" xfId="0" applyFont="1" applyFill="1" applyBorder="1" applyAlignment="1">
      <alignment horizontal="center" vertical="center" wrapText="1"/>
    </xf>
    <xf numFmtId="0" fontId="5" fillId="0" borderId="44" xfId="0" applyFont="1" applyBorder="1" applyAlignment="1">
      <alignment horizontal="center" vertical="center" wrapText="1"/>
    </xf>
    <xf numFmtId="9" fontId="36" fillId="0" borderId="44" xfId="2" applyFont="1" applyFill="1" applyBorder="1" applyAlignment="1" applyProtection="1">
      <alignment horizontal="center" vertical="center" wrapText="1"/>
    </xf>
    <xf numFmtId="0" fontId="36" fillId="0" borderId="44" xfId="2" applyNumberFormat="1" applyFont="1" applyFill="1" applyBorder="1" applyAlignment="1" applyProtection="1">
      <alignment horizontal="center" vertical="center" wrapText="1"/>
    </xf>
    <xf numFmtId="0" fontId="65" fillId="53" borderId="1" xfId="0" applyFont="1" applyFill="1" applyBorder="1" applyAlignment="1">
      <alignment horizontal="center" vertical="center" wrapText="1"/>
    </xf>
    <xf numFmtId="0" fontId="65" fillId="54" borderId="32" xfId="0" applyFont="1" applyFill="1" applyBorder="1" applyAlignment="1">
      <alignment horizontal="center" vertical="center" wrapText="1"/>
    </xf>
    <xf numFmtId="0" fontId="65" fillId="54" borderId="9" xfId="0" applyFont="1" applyFill="1" applyBorder="1" applyAlignment="1">
      <alignment horizontal="center" vertical="center" wrapText="1"/>
    </xf>
    <xf numFmtId="0" fontId="65" fillId="53" borderId="32" xfId="0" applyFont="1" applyFill="1" applyBorder="1" applyAlignment="1">
      <alignment horizontal="center" vertical="top" wrapText="1"/>
    </xf>
    <xf numFmtId="169" fontId="36" fillId="0" borderId="4" xfId="9" applyNumberFormat="1" applyFont="1" applyFill="1" applyBorder="1" applyAlignment="1" applyProtection="1">
      <alignment horizontal="center" vertical="center" wrapText="1"/>
    </xf>
    <xf numFmtId="169" fontId="36" fillId="0" borderId="3" xfId="9" applyNumberFormat="1" applyFont="1" applyFill="1" applyBorder="1" applyAlignment="1" applyProtection="1">
      <alignment horizontal="center" vertical="center" wrapText="1"/>
    </xf>
    <xf numFmtId="0" fontId="23" fillId="3" borderId="32" xfId="0" applyFont="1" applyFill="1" applyBorder="1" applyAlignment="1" applyProtection="1">
      <alignment horizontal="center" vertical="center" wrapText="1"/>
      <protection locked="0"/>
    </xf>
    <xf numFmtId="9" fontId="36" fillId="0" borderId="32" xfId="0" applyNumberFormat="1" applyFont="1" applyBorder="1" applyAlignment="1">
      <alignment horizontal="center" vertical="center" wrapText="1"/>
    </xf>
    <xf numFmtId="0" fontId="58" fillId="0" borderId="1" xfId="0" applyFont="1" applyBorder="1" applyAlignment="1">
      <alignment horizontal="center" vertical="center" wrapText="1"/>
    </xf>
    <xf numFmtId="0" fontId="23" fillId="3" borderId="0" xfId="0" applyFont="1" applyFill="1" applyAlignment="1" applyProtection="1">
      <alignment horizontal="center" vertical="center" wrapText="1"/>
      <protection locked="0"/>
    </xf>
    <xf numFmtId="0" fontId="23" fillId="7" borderId="2" xfId="0" applyFont="1" applyFill="1" applyBorder="1" applyAlignment="1" applyProtection="1">
      <alignment horizontal="center" vertical="center" wrapText="1"/>
      <protection locked="0"/>
    </xf>
    <xf numFmtId="0" fontId="23" fillId="2" borderId="2" xfId="0" applyFont="1" applyFill="1" applyBorder="1" applyAlignment="1" applyProtection="1">
      <alignment horizontal="center" vertical="center" wrapText="1"/>
      <protection locked="0"/>
    </xf>
    <xf numFmtId="0" fontId="23" fillId="23" borderId="2" xfId="0" applyFont="1" applyFill="1" applyBorder="1" applyAlignment="1" applyProtection="1">
      <alignment horizontal="center" vertical="center" wrapText="1"/>
      <protection locked="0"/>
    </xf>
    <xf numFmtId="9" fontId="47" fillId="0" borderId="44" xfId="0" applyNumberFormat="1" applyFont="1" applyBorder="1" applyAlignment="1">
      <alignment horizontal="center" vertical="center" wrapText="1"/>
    </xf>
    <xf numFmtId="0" fontId="25" fillId="24" borderId="2" xfId="0" applyFont="1" applyFill="1" applyBorder="1" applyAlignment="1" applyProtection="1">
      <alignment vertical="center" wrapText="1"/>
      <protection locked="0"/>
    </xf>
    <xf numFmtId="0" fontId="26" fillId="13" borderId="2" xfId="0" applyFont="1" applyFill="1" applyBorder="1" applyAlignment="1">
      <alignment horizontal="center" vertical="center" wrapText="1"/>
    </xf>
    <xf numFmtId="0" fontId="30" fillId="44" borderId="32" xfId="0" applyFont="1" applyFill="1" applyBorder="1" applyAlignment="1" applyProtection="1">
      <alignment horizontal="center" vertical="center" wrapText="1"/>
      <protection locked="0"/>
    </xf>
    <xf numFmtId="0" fontId="30" fillId="5" borderId="32" xfId="0" applyFont="1" applyFill="1" applyBorder="1" applyAlignment="1" applyProtection="1">
      <alignment horizontal="center" vertical="center" wrapText="1"/>
      <protection locked="0"/>
    </xf>
    <xf numFmtId="0" fontId="0" fillId="7" borderId="32" xfId="0" applyFill="1" applyBorder="1" applyAlignment="1" applyProtection="1">
      <alignment horizontal="center" vertical="center" wrapText="1"/>
      <protection locked="0"/>
    </xf>
    <xf numFmtId="0" fontId="0" fillId="2" borderId="32" xfId="0" applyFill="1" applyBorder="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23" fillId="0" borderId="2" xfId="0" applyFont="1" applyBorder="1" applyAlignment="1" applyProtection="1">
      <alignment horizontal="center" vertical="center" wrapText="1"/>
      <protection locked="0"/>
    </xf>
    <xf numFmtId="0" fontId="61" fillId="30" borderId="52" xfId="0" applyFont="1" applyFill="1" applyBorder="1" applyAlignment="1">
      <alignment horizontal="center" vertical="center" wrapText="1"/>
    </xf>
    <xf numFmtId="0" fontId="42" fillId="47" borderId="21" xfId="0" applyFont="1" applyFill="1" applyBorder="1" applyAlignment="1">
      <alignment horizontal="center" vertical="center" wrapText="1"/>
    </xf>
    <xf numFmtId="0" fontId="23" fillId="3" borderId="1" xfId="0" applyFont="1" applyFill="1" applyBorder="1" applyAlignment="1" applyProtection="1">
      <alignment horizontal="center" vertical="center" wrapText="1"/>
      <protection locked="0"/>
    </xf>
    <xf numFmtId="0" fontId="32" fillId="3" borderId="44" xfId="0" applyFont="1" applyFill="1" applyBorder="1" applyAlignment="1">
      <alignment horizontal="center" vertical="center" wrapText="1"/>
    </xf>
    <xf numFmtId="0" fontId="1" fillId="3" borderId="44" xfId="0" applyFont="1" applyFill="1" applyBorder="1" applyAlignment="1">
      <alignment horizontal="center" vertical="center"/>
    </xf>
    <xf numFmtId="0" fontId="23" fillId="3" borderId="44" xfId="0" applyFont="1" applyFill="1" applyBorder="1" applyAlignment="1" applyProtection="1">
      <alignment horizontal="center" vertical="center" wrapText="1"/>
      <protection locked="0"/>
    </xf>
    <xf numFmtId="9" fontId="1" fillId="0" borderId="52" xfId="0" applyNumberFormat="1" applyFont="1" applyBorder="1" applyAlignment="1">
      <alignment horizontal="center" vertical="center" wrapText="1"/>
    </xf>
    <xf numFmtId="9" fontId="1" fillId="0" borderId="13" xfId="0" applyNumberFormat="1" applyFont="1" applyBorder="1" applyAlignment="1">
      <alignment horizontal="center" vertical="center" wrapText="1"/>
    </xf>
    <xf numFmtId="0" fontId="23" fillId="52" borderId="2" xfId="0" applyFont="1" applyFill="1" applyBorder="1" applyAlignment="1" applyProtection="1">
      <alignment horizontal="center" vertical="center" wrapText="1"/>
      <protection locked="0"/>
    </xf>
    <xf numFmtId="0" fontId="23" fillId="3" borderId="54" xfId="0" applyFont="1" applyFill="1" applyBorder="1" applyAlignment="1" applyProtection="1">
      <alignment horizontal="center" vertical="center" wrapText="1"/>
      <protection locked="0"/>
    </xf>
    <xf numFmtId="0" fontId="23" fillId="3" borderId="55" xfId="0" applyFont="1" applyFill="1" applyBorder="1" applyAlignment="1" applyProtection="1">
      <alignment horizontal="center" vertical="center" wrapText="1"/>
      <protection locked="0"/>
    </xf>
    <xf numFmtId="0" fontId="23" fillId="3" borderId="32" xfId="0" applyFont="1" applyFill="1" applyBorder="1" applyAlignment="1" applyProtection="1">
      <alignment vertical="center"/>
      <protection locked="0"/>
    </xf>
    <xf numFmtId="0" fontId="0" fillId="50" borderId="44" xfId="0" applyFill="1" applyBorder="1" applyAlignment="1">
      <alignment horizontal="center" vertical="center"/>
    </xf>
    <xf numFmtId="0" fontId="58" fillId="3" borderId="44" xfId="0" applyFont="1" applyFill="1" applyBorder="1" applyAlignment="1">
      <alignment horizontal="center" vertical="center" wrapText="1"/>
    </xf>
    <xf numFmtId="9" fontId="47" fillId="0" borderId="44" xfId="0" applyNumberFormat="1" applyFont="1" applyBorder="1" applyAlignment="1">
      <alignment horizontal="center" vertical="center"/>
    </xf>
    <xf numFmtId="0" fontId="36" fillId="3" borderId="44" xfId="0" applyFont="1" applyFill="1" applyBorder="1" applyAlignment="1">
      <alignment horizontal="center" vertical="center"/>
    </xf>
    <xf numFmtId="0" fontId="47" fillId="0" borderId="44" xfId="0" applyFont="1" applyBorder="1" applyAlignment="1">
      <alignment horizontal="center" vertical="center" wrapText="1"/>
    </xf>
    <xf numFmtId="0" fontId="36" fillId="0" borderId="44" xfId="0" applyFont="1" applyBorder="1" applyAlignment="1">
      <alignment vertical="center" wrapText="1"/>
    </xf>
    <xf numFmtId="165" fontId="54" fillId="0" borderId="44" xfId="1" applyFont="1" applyBorder="1" applyAlignment="1">
      <alignment horizontal="center" vertical="center" wrapText="1"/>
    </xf>
    <xf numFmtId="0" fontId="23" fillId="3" borderId="44" xfId="0" applyFont="1" applyFill="1" applyBorder="1" applyAlignment="1" applyProtection="1">
      <alignment vertical="center" wrapText="1"/>
      <protection locked="0"/>
    </xf>
    <xf numFmtId="0" fontId="23" fillId="0" borderId="44" xfId="0" applyFont="1" applyBorder="1" applyAlignment="1" applyProtection="1">
      <alignment vertical="center"/>
      <protection locked="0"/>
    </xf>
    <xf numFmtId="0" fontId="0" fillId="50" borderId="1" xfId="0" applyFill="1" applyBorder="1" applyAlignment="1">
      <alignment horizontal="center" vertical="center"/>
    </xf>
    <xf numFmtId="0" fontId="58" fillId="3" borderId="4" xfId="0" applyFont="1" applyFill="1" applyBorder="1" applyAlignment="1">
      <alignment horizontal="center" vertical="center" wrapText="1"/>
    </xf>
    <xf numFmtId="9" fontId="47" fillId="0" borderId="31" xfId="0" applyNumberFormat="1" applyFont="1" applyBorder="1" applyAlignment="1">
      <alignment horizontal="center" vertical="center"/>
    </xf>
    <xf numFmtId="0" fontId="42" fillId="47" borderId="53" xfId="0" applyFont="1" applyFill="1" applyBorder="1" applyAlignment="1">
      <alignment horizontal="center" vertical="center" wrapText="1"/>
    </xf>
    <xf numFmtId="0" fontId="36" fillId="3" borderId="10" xfId="0" applyFont="1" applyFill="1" applyBorder="1" applyAlignment="1">
      <alignment horizontal="center" vertical="center"/>
    </xf>
    <xf numFmtId="165" fontId="54" fillId="3" borderId="1" xfId="1" applyFont="1" applyFill="1" applyBorder="1" applyAlignment="1">
      <alignment horizontal="center" vertical="center" wrapText="1"/>
    </xf>
    <xf numFmtId="0" fontId="23" fillId="3" borderId="1" xfId="0" applyFont="1" applyFill="1" applyBorder="1" applyAlignment="1" applyProtection="1">
      <alignment vertical="center" wrapText="1"/>
      <protection locked="0"/>
    </xf>
    <xf numFmtId="0" fontId="23" fillId="0" borderId="1" xfId="0" applyFont="1" applyBorder="1" applyAlignment="1" applyProtection="1">
      <alignment vertical="center"/>
      <protection locked="0"/>
    </xf>
    <xf numFmtId="0" fontId="23" fillId="3" borderId="33" xfId="0" applyFont="1" applyFill="1" applyBorder="1" applyAlignment="1" applyProtection="1">
      <alignment horizontal="center" vertical="center" wrapText="1"/>
      <protection locked="0"/>
    </xf>
    <xf numFmtId="0" fontId="23" fillId="3" borderId="3" xfId="0" applyFont="1" applyFill="1" applyBorder="1" applyAlignment="1" applyProtection="1">
      <alignment horizontal="center" vertical="center" wrapText="1"/>
      <protection locked="0"/>
    </xf>
    <xf numFmtId="0" fontId="23" fillId="3" borderId="9" xfId="0" applyFont="1" applyFill="1" applyBorder="1" applyAlignment="1" applyProtection="1">
      <alignment horizontal="center" vertical="center" wrapText="1"/>
      <protection locked="0"/>
    </xf>
    <xf numFmtId="0" fontId="23" fillId="0" borderId="3" xfId="0" applyFont="1" applyBorder="1" applyAlignment="1" applyProtection="1">
      <alignment vertical="center" wrapText="1"/>
      <protection locked="0"/>
    </xf>
    <xf numFmtId="0" fontId="23" fillId="3" borderId="57" xfId="0" applyFont="1" applyFill="1" applyBorder="1" applyAlignment="1" applyProtection="1">
      <alignment horizontal="center" vertical="center" wrapText="1"/>
      <protection locked="0"/>
    </xf>
    <xf numFmtId="0" fontId="23" fillId="3" borderId="48" xfId="0" applyFont="1" applyFill="1" applyBorder="1" applyAlignment="1" applyProtection="1">
      <alignment horizontal="center" vertical="center" wrapText="1"/>
      <protection locked="0"/>
    </xf>
    <xf numFmtId="0" fontId="68" fillId="3" borderId="2" xfId="20" applyFill="1" applyBorder="1" applyAlignment="1" applyProtection="1">
      <alignment horizontal="justify" vertical="center" wrapText="1"/>
      <protection locked="0"/>
    </xf>
    <xf numFmtId="0" fontId="23" fillId="3" borderId="2" xfId="0" applyFont="1" applyFill="1" applyBorder="1" applyAlignment="1" applyProtection="1">
      <alignment horizontal="left" vertical="center" wrapText="1"/>
      <protection locked="0"/>
    </xf>
    <xf numFmtId="0" fontId="62" fillId="30" borderId="2" xfId="0" applyFont="1" applyFill="1" applyBorder="1" applyAlignment="1">
      <alignment horizontal="left" vertical="center" wrapText="1"/>
    </xf>
    <xf numFmtId="0" fontId="69" fillId="3" borderId="32" xfId="0" applyFont="1" applyFill="1" applyBorder="1" applyAlignment="1" applyProtection="1">
      <alignment horizontal="center" vertical="center" wrapText="1"/>
      <protection locked="0"/>
    </xf>
    <xf numFmtId="14" fontId="47" fillId="0" borderId="2" xfId="0" applyNumberFormat="1" applyFont="1" applyBorder="1" applyAlignment="1">
      <alignment horizontal="center" vertical="center" wrapText="1"/>
    </xf>
    <xf numFmtId="0" fontId="54" fillId="3" borderId="2" xfId="0" applyFont="1" applyFill="1" applyBorder="1" applyAlignment="1">
      <alignment horizontal="center" vertical="center" wrapText="1"/>
    </xf>
    <xf numFmtId="0" fontId="61" fillId="3" borderId="2" xfId="0" applyFont="1" applyFill="1" applyBorder="1" applyAlignment="1" applyProtection="1">
      <alignment horizontal="center" vertical="center" wrapText="1"/>
      <protection locked="0"/>
    </xf>
    <xf numFmtId="9" fontId="47" fillId="0" borderId="4" xfId="0" applyNumberFormat="1" applyFont="1" applyBorder="1" applyAlignment="1">
      <alignment horizontal="center" vertical="center" wrapText="1"/>
    </xf>
    <xf numFmtId="0" fontId="47" fillId="0" borderId="53" xfId="0" applyFont="1" applyBorder="1" applyAlignment="1">
      <alignment horizontal="center" vertical="center" wrapText="1"/>
    </xf>
    <xf numFmtId="14" fontId="47" fillId="0" borderId="44" xfId="0" applyNumberFormat="1" applyFont="1" applyBorder="1" applyAlignment="1">
      <alignment horizontal="center" vertical="center" wrapText="1"/>
    </xf>
    <xf numFmtId="0" fontId="61" fillId="3" borderId="44" xfId="0" applyFont="1" applyFill="1" applyBorder="1" applyAlignment="1" applyProtection="1">
      <alignment horizontal="center" vertical="center" wrapText="1"/>
      <protection locked="0"/>
    </xf>
    <xf numFmtId="0" fontId="47" fillId="0" borderId="12" xfId="0" applyFont="1" applyBorder="1" applyAlignment="1">
      <alignment horizontal="center" vertical="center" wrapText="1"/>
    </xf>
    <xf numFmtId="0" fontId="61" fillId="3" borderId="3" xfId="0" applyFont="1" applyFill="1" applyBorder="1" applyAlignment="1" applyProtection="1">
      <alignment horizontal="center" vertical="center" wrapText="1"/>
      <protection locked="0"/>
    </xf>
    <xf numFmtId="0" fontId="54" fillId="7" borderId="2" xfId="0" applyFont="1" applyFill="1" applyBorder="1" applyAlignment="1" applyProtection="1">
      <alignment horizontal="center" vertical="center"/>
      <protection locked="0"/>
    </xf>
    <xf numFmtId="0" fontId="54" fillId="7" borderId="35" xfId="0" applyFont="1" applyFill="1" applyBorder="1" applyAlignment="1" applyProtection="1">
      <alignment vertical="center"/>
      <protection locked="0"/>
    </xf>
    <xf numFmtId="0" fontId="54" fillId="7" borderId="35" xfId="0" applyFont="1" applyFill="1" applyBorder="1" applyAlignment="1" applyProtection="1">
      <alignment horizontal="center" vertical="center"/>
      <protection locked="0"/>
    </xf>
    <xf numFmtId="14" fontId="47" fillId="7" borderId="35" xfId="0" applyNumberFormat="1" applyFont="1" applyFill="1" applyBorder="1" applyAlignment="1">
      <alignment horizontal="center" vertical="center" wrapText="1"/>
    </xf>
    <xf numFmtId="0" fontId="54" fillId="0" borderId="3" xfId="0" applyFont="1" applyBorder="1" applyAlignment="1" applyProtection="1">
      <alignment horizontal="center" vertical="center" wrapText="1"/>
      <protection locked="0"/>
    </xf>
    <xf numFmtId="0" fontId="11" fillId="0" borderId="3" xfId="0" applyFont="1" applyBorder="1" applyAlignment="1">
      <alignment horizontal="center" vertical="center" wrapText="1"/>
    </xf>
    <xf numFmtId="0" fontId="54" fillId="0" borderId="2" xfId="0" applyFont="1" applyBorder="1" applyAlignment="1" applyProtection="1">
      <alignment horizontal="center" vertical="center" wrapText="1"/>
      <protection locked="0"/>
    </xf>
    <xf numFmtId="0" fontId="54" fillId="0" borderId="1" xfId="0" applyFont="1" applyBorder="1" applyAlignment="1" applyProtection="1">
      <alignment horizontal="center" vertical="center" wrapText="1"/>
      <protection locked="0"/>
    </xf>
    <xf numFmtId="0" fontId="54" fillId="2" borderId="35" xfId="0" applyFont="1" applyFill="1" applyBorder="1" applyAlignment="1" applyProtection="1">
      <alignment horizontal="center" vertical="center"/>
      <protection locked="0"/>
    </xf>
    <xf numFmtId="0" fontId="47" fillId="3" borderId="2" xfId="0" applyFont="1" applyFill="1" applyBorder="1" applyAlignment="1">
      <alignment horizontal="center" vertical="center" wrapText="1"/>
    </xf>
    <xf numFmtId="0" fontId="47" fillId="0" borderId="2" xfId="0" applyFont="1" applyBorder="1" applyAlignment="1">
      <alignment horizontal="center" vertical="center"/>
    </xf>
    <xf numFmtId="0" fontId="47" fillId="0" borderId="1" xfId="0" applyFont="1" applyBorder="1" applyAlignment="1">
      <alignment horizontal="center" vertical="center"/>
    </xf>
    <xf numFmtId="0" fontId="47" fillId="3" borderId="3" xfId="0" applyFont="1" applyFill="1" applyBorder="1" applyAlignment="1">
      <alignment horizontal="center" vertical="center"/>
    </xf>
    <xf numFmtId="0" fontId="47" fillId="3" borderId="2" xfId="0" applyFont="1" applyFill="1" applyBorder="1" applyAlignment="1">
      <alignment horizontal="center" vertical="center"/>
    </xf>
    <xf numFmtId="0" fontId="47" fillId="0" borderId="3" xfId="0" applyFont="1" applyBorder="1" applyAlignment="1">
      <alignment horizontal="left" vertical="center" wrapText="1"/>
    </xf>
    <xf numFmtId="9" fontId="47" fillId="3" borderId="3" xfId="0" applyNumberFormat="1" applyFont="1" applyFill="1" applyBorder="1" applyAlignment="1">
      <alignment horizontal="center" vertical="center" wrapText="1"/>
    </xf>
    <xf numFmtId="9" fontId="47" fillId="3" borderId="3" xfId="0" applyNumberFormat="1" applyFont="1" applyFill="1" applyBorder="1" applyAlignment="1">
      <alignment horizontal="center" vertical="center"/>
    </xf>
    <xf numFmtId="0" fontId="54" fillId="0" borderId="2" xfId="0" applyFont="1" applyBorder="1" applyAlignment="1">
      <alignment vertical="center" wrapText="1"/>
    </xf>
    <xf numFmtId="0" fontId="47" fillId="0" borderId="2" xfId="0" applyFont="1" applyBorder="1" applyAlignment="1">
      <alignment vertical="center" wrapText="1"/>
    </xf>
    <xf numFmtId="17" fontId="47" fillId="0" borderId="2" xfId="0" applyNumberFormat="1" applyFont="1" applyBorder="1" applyAlignment="1">
      <alignment horizontal="center" vertical="center" wrapText="1"/>
    </xf>
    <xf numFmtId="9" fontId="47" fillId="3" borderId="2" xfId="2" applyFont="1" applyFill="1" applyBorder="1" applyAlignment="1" applyProtection="1">
      <alignment horizontal="center" vertical="center" wrapText="1"/>
    </xf>
    <xf numFmtId="14" fontId="47" fillId="3" borderId="2" xfId="0" applyNumberFormat="1" applyFont="1" applyFill="1" applyBorder="1" applyAlignment="1">
      <alignment horizontal="center" vertical="center" wrapText="1"/>
    </xf>
    <xf numFmtId="9" fontId="47" fillId="3" borderId="2" xfId="0" applyNumberFormat="1" applyFont="1" applyFill="1" applyBorder="1" applyAlignment="1">
      <alignment horizontal="center" vertical="center" wrapText="1"/>
    </xf>
    <xf numFmtId="14" fontId="47" fillId="0" borderId="2" xfId="0" applyNumberFormat="1" applyFont="1" applyBorder="1" applyAlignment="1">
      <alignment horizontal="center" vertical="center"/>
    </xf>
    <xf numFmtId="9" fontId="47" fillId="0" borderId="3" xfId="0" applyNumberFormat="1" applyFont="1" applyBorder="1" applyAlignment="1">
      <alignment horizontal="center" vertical="center"/>
    </xf>
    <xf numFmtId="0" fontId="61" fillId="0" borderId="44" xfId="0" applyFont="1" applyBorder="1" applyAlignment="1">
      <alignment horizontal="center" vertical="center" wrapText="1"/>
    </xf>
    <xf numFmtId="0" fontId="61" fillId="0" borderId="0" xfId="0" applyFont="1" applyAlignment="1">
      <alignment vertical="center" wrapText="1"/>
    </xf>
    <xf numFmtId="0" fontId="47" fillId="3" borderId="3" xfId="0" applyFont="1" applyFill="1" applyBorder="1" applyAlignment="1">
      <alignment horizontal="center" vertical="top" wrapText="1"/>
    </xf>
    <xf numFmtId="0" fontId="61" fillId="0" borderId="56" xfId="0" applyFont="1" applyBorder="1" applyAlignment="1">
      <alignment horizontal="left" vertical="center" wrapText="1"/>
    </xf>
    <xf numFmtId="0" fontId="61" fillId="0" borderId="56" xfId="0" applyFont="1" applyBorder="1" applyAlignment="1">
      <alignment horizontal="center" vertical="center" wrapText="1"/>
    </xf>
    <xf numFmtId="0" fontId="47" fillId="3" borderId="4" xfId="0" applyFont="1" applyFill="1" applyBorder="1" applyAlignment="1">
      <alignment horizontal="center" vertical="center"/>
    </xf>
    <xf numFmtId="9" fontId="47" fillId="0" borderId="53" xfId="2" applyFont="1" applyFill="1" applyBorder="1" applyAlignment="1" applyProtection="1">
      <alignment horizontal="center" vertical="center"/>
    </xf>
    <xf numFmtId="14" fontId="47" fillId="0" borderId="1" xfId="0" applyNumberFormat="1" applyFont="1" applyBorder="1" applyAlignment="1">
      <alignment horizontal="center" vertical="center"/>
    </xf>
    <xf numFmtId="0" fontId="47" fillId="3" borderId="44" xfId="0" applyFont="1" applyFill="1" applyBorder="1" applyAlignment="1">
      <alignment horizontal="center" vertical="center"/>
    </xf>
    <xf numFmtId="0" fontId="61" fillId="52" borderId="44" xfId="0" applyFont="1" applyFill="1" applyBorder="1" applyAlignment="1">
      <alignment horizontal="center" vertical="center" wrapText="1"/>
    </xf>
    <xf numFmtId="0" fontId="54" fillId="0" borderId="0" xfId="0" applyFont="1" applyAlignment="1" applyProtection="1">
      <alignment horizontal="center" vertical="center"/>
      <protection locked="0"/>
    </xf>
    <xf numFmtId="0" fontId="47" fillId="0" borderId="0" xfId="0" applyFont="1" applyAlignment="1" applyProtection="1">
      <alignment horizontal="center" vertical="center"/>
      <protection locked="0"/>
    </xf>
    <xf numFmtId="0" fontId="54" fillId="0" borderId="0" xfId="0" applyFont="1" applyAlignment="1" applyProtection="1">
      <alignment vertical="center"/>
      <protection locked="0"/>
    </xf>
    <xf numFmtId="0" fontId="54" fillId="0" borderId="2" xfId="0" applyFont="1" applyBorder="1" applyAlignment="1" applyProtection="1">
      <alignment horizontal="center" vertical="center"/>
      <protection locked="0"/>
    </xf>
    <xf numFmtId="0" fontId="47" fillId="0" borderId="2" xfId="0" applyFont="1" applyBorder="1" applyAlignment="1" applyProtection="1">
      <alignment horizontal="center" vertical="center"/>
      <protection locked="0"/>
    </xf>
    <xf numFmtId="0" fontId="54" fillId="0" borderId="2" xfId="0" applyFont="1" applyBorder="1" applyAlignment="1" applyProtection="1">
      <alignment vertical="center"/>
      <protection locked="0"/>
    </xf>
    <xf numFmtId="0" fontId="61" fillId="3" borderId="2" xfId="0" applyFont="1" applyFill="1" applyBorder="1" applyAlignment="1" applyProtection="1">
      <alignment horizontal="center" vertical="top" wrapText="1"/>
      <protection locked="0"/>
    </xf>
    <xf numFmtId="0" fontId="32" fillId="55" borderId="3" xfId="0" applyFont="1" applyFill="1" applyBorder="1" applyAlignment="1">
      <alignment horizontal="center" vertical="center" wrapText="1"/>
    </xf>
    <xf numFmtId="0" fontId="23" fillId="3" borderId="2" xfId="0" applyFont="1" applyFill="1" applyBorder="1" applyAlignment="1" applyProtection="1">
      <alignment horizontal="center" vertical="center"/>
      <protection locked="0"/>
    </xf>
    <xf numFmtId="0" fontId="62" fillId="0" borderId="0" xfId="0" applyFont="1" applyAlignment="1" applyProtection="1">
      <alignment wrapText="1"/>
      <protection locked="0"/>
    </xf>
    <xf numFmtId="0" fontId="61" fillId="30" borderId="33" xfId="0" applyFont="1" applyFill="1" applyBorder="1" applyAlignment="1">
      <alignment vertical="top" wrapText="1"/>
    </xf>
    <xf numFmtId="0" fontId="23" fillId="0" borderId="2" xfId="0" applyFont="1" applyBorder="1" applyAlignment="1" applyProtection="1">
      <alignment horizontal="right" vertical="center" indent="1"/>
      <protection locked="0"/>
    </xf>
    <xf numFmtId="0" fontId="23" fillId="12" borderId="2" xfId="0" applyFont="1" applyFill="1" applyBorder="1" applyAlignment="1" applyProtection="1">
      <alignment horizontal="center" vertical="center"/>
      <protection locked="0"/>
    </xf>
    <xf numFmtId="0" fontId="32" fillId="0" borderId="2" xfId="0" applyFont="1" applyBorder="1" applyAlignment="1">
      <alignment horizontal="center" vertical="center" wrapText="1"/>
    </xf>
    <xf numFmtId="0" fontId="32" fillId="55" borderId="2" xfId="0" applyFont="1" applyFill="1" applyBorder="1" applyAlignment="1">
      <alignment horizontal="center" vertical="center" wrapText="1"/>
    </xf>
    <xf numFmtId="0" fontId="32" fillId="0" borderId="44" xfId="0" applyFont="1" applyBorder="1" applyAlignment="1">
      <alignment horizontal="center" vertical="center" wrapText="1"/>
    </xf>
    <xf numFmtId="0" fontId="32" fillId="0" borderId="53" xfId="0" applyFont="1" applyBorder="1" applyAlignment="1">
      <alignment horizontal="center" vertical="center" wrapText="1"/>
    </xf>
    <xf numFmtId="0" fontId="23" fillId="3" borderId="2" xfId="0" applyFont="1" applyFill="1" applyBorder="1" applyAlignment="1" applyProtection="1">
      <alignment horizontal="left" vertical="top" wrapText="1"/>
      <protection locked="0"/>
    </xf>
    <xf numFmtId="0" fontId="23" fillId="3" borderId="2" xfId="0" applyFont="1" applyFill="1" applyBorder="1" applyAlignment="1" applyProtection="1">
      <alignment horizontal="center" vertical="top" wrapText="1"/>
      <protection locked="0"/>
    </xf>
    <xf numFmtId="0" fontId="23" fillId="3" borderId="32" xfId="0" applyFont="1" applyFill="1" applyBorder="1" applyAlignment="1" applyProtection="1">
      <alignment horizontal="center" vertical="top" wrapText="1"/>
      <protection locked="0"/>
    </xf>
    <xf numFmtId="0" fontId="23" fillId="3" borderId="2" xfId="0" applyFont="1" applyFill="1" applyBorder="1" applyAlignment="1" applyProtection="1">
      <alignment vertical="top" wrapText="1"/>
      <protection locked="0"/>
    </xf>
    <xf numFmtId="0" fontId="62" fillId="0" borderId="0" xfId="0" applyFont="1" applyAlignment="1" applyProtection="1">
      <alignment vertical="top" wrapText="1"/>
      <protection locked="0"/>
    </xf>
    <xf numFmtId="0" fontId="61" fillId="30" borderId="2" xfId="0" applyFont="1" applyFill="1" applyBorder="1" applyAlignment="1" applyProtection="1">
      <alignment vertical="top" wrapText="1"/>
      <protection locked="0"/>
    </xf>
    <xf numFmtId="0" fontId="23" fillId="3" borderId="1" xfId="0" applyFont="1" applyFill="1" applyBorder="1" applyAlignment="1" applyProtection="1">
      <alignment vertical="top" wrapText="1"/>
      <protection locked="0"/>
    </xf>
    <xf numFmtId="0" fontId="23" fillId="3" borderId="52" xfId="0" applyFont="1" applyFill="1" applyBorder="1" applyAlignment="1" applyProtection="1">
      <alignment vertical="top" wrapText="1"/>
      <protection locked="0"/>
    </xf>
    <xf numFmtId="0" fontId="43" fillId="39" borderId="35" xfId="0" applyFont="1" applyFill="1" applyBorder="1" applyAlignment="1">
      <alignment vertical="center" wrapText="1"/>
    </xf>
    <xf numFmtId="0" fontId="70" fillId="7" borderId="35" xfId="0" applyFont="1" applyFill="1" applyBorder="1" applyAlignment="1" applyProtection="1">
      <alignment horizontal="center" vertical="center"/>
      <protection locked="0"/>
    </xf>
    <xf numFmtId="0" fontId="70" fillId="2" borderId="35" xfId="0" applyFont="1" applyFill="1" applyBorder="1" applyAlignment="1" applyProtection="1">
      <alignment horizontal="center" vertical="center"/>
      <protection locked="0"/>
    </xf>
    <xf numFmtId="0" fontId="32" fillId="50" borderId="35" xfId="0" applyFont="1" applyFill="1" applyBorder="1" applyAlignment="1" applyProtection="1">
      <alignment vertical="center"/>
      <protection locked="0"/>
    </xf>
    <xf numFmtId="0" fontId="32" fillId="51" borderId="1" xfId="0" applyFont="1" applyFill="1" applyBorder="1" applyAlignment="1">
      <alignment horizontal="center" vertical="center" wrapText="1"/>
    </xf>
    <xf numFmtId="0" fontId="59" fillId="42" borderId="1" xfId="0" applyFont="1" applyFill="1" applyBorder="1" applyAlignment="1" applyProtection="1">
      <alignment horizontal="center" vertical="top" wrapText="1"/>
      <protection locked="0"/>
    </xf>
    <xf numFmtId="0" fontId="47" fillId="0" borderId="0" xfId="0" applyFont="1" applyAlignment="1">
      <alignment horizontal="center" vertical="center" wrapText="1" readingOrder="1"/>
    </xf>
    <xf numFmtId="0" fontId="47" fillId="3" borderId="0" xfId="0" applyFont="1" applyFill="1" applyAlignment="1">
      <alignment horizontal="center" vertical="center" wrapText="1" readingOrder="1"/>
    </xf>
    <xf numFmtId="0" fontId="61" fillId="3" borderId="2" xfId="0" applyFont="1" applyFill="1" applyBorder="1" applyAlignment="1" applyProtection="1">
      <alignment vertical="center" wrapText="1"/>
      <protection locked="0"/>
    </xf>
    <xf numFmtId="0" fontId="23" fillId="3" borderId="33" xfId="0" applyFont="1" applyFill="1" applyBorder="1" applyAlignment="1" applyProtection="1">
      <alignment horizontal="center" vertical="center"/>
      <protection locked="0"/>
    </xf>
    <xf numFmtId="0" fontId="61" fillId="0" borderId="0" xfId="0" applyFont="1" applyAlignment="1">
      <alignment wrapText="1"/>
    </xf>
    <xf numFmtId="0" fontId="61" fillId="0" borderId="0" xfId="0" applyFont="1" applyAlignment="1" applyProtection="1">
      <alignment horizontal="left" vertical="center" wrapText="1"/>
      <protection locked="0"/>
    </xf>
    <xf numFmtId="0" fontId="67" fillId="0" borderId="53" xfId="0" applyFont="1" applyBorder="1" applyAlignment="1">
      <alignment horizontal="left" vertical="center" wrapText="1"/>
    </xf>
    <xf numFmtId="0" fontId="71" fillId="0" borderId="0" xfId="0" applyFont="1" applyAlignment="1" applyProtection="1">
      <alignment horizontal="center" vertical="center" wrapText="1"/>
      <protection locked="0"/>
    </xf>
    <xf numFmtId="0" fontId="61" fillId="0" borderId="2" xfId="0" applyFont="1" applyBorder="1" applyAlignment="1" applyProtection="1">
      <alignment wrapText="1"/>
      <protection locked="0"/>
    </xf>
    <xf numFmtId="0" fontId="47" fillId="0" borderId="53" xfId="0" applyFont="1" applyBorder="1" applyAlignment="1">
      <alignment horizontal="center" vertical="top" wrapText="1"/>
    </xf>
    <xf numFmtId="0" fontId="58" fillId="0" borderId="0" xfId="0" applyFont="1" applyAlignment="1">
      <alignment horizontal="justify" vertical="center" readingOrder="1"/>
    </xf>
    <xf numFmtId="0" fontId="23" fillId="5" borderId="2" xfId="0" applyFont="1" applyFill="1" applyBorder="1" applyAlignment="1" applyProtection="1">
      <alignment horizontal="center" vertical="center" wrapText="1"/>
      <protection locked="0"/>
    </xf>
    <xf numFmtId="0" fontId="23" fillId="3" borderId="33" xfId="0" applyFont="1" applyFill="1" applyBorder="1" applyAlignment="1" applyProtection="1">
      <alignment vertical="center"/>
      <protection locked="0"/>
    </xf>
    <xf numFmtId="0" fontId="23" fillId="5" borderId="33" xfId="0" applyFont="1" applyFill="1" applyBorder="1" applyAlignment="1" applyProtection="1">
      <alignment vertical="center"/>
      <protection locked="0"/>
    </xf>
    <xf numFmtId="0" fontId="61" fillId="3" borderId="33" xfId="0" applyFont="1" applyFill="1" applyBorder="1" applyAlignment="1" applyProtection="1">
      <alignment vertical="center" wrapText="1"/>
      <protection locked="0"/>
    </xf>
    <xf numFmtId="0" fontId="47" fillId="0" borderId="31" xfId="0" applyFont="1" applyBorder="1" applyAlignment="1" applyProtection="1">
      <alignment horizontal="center" vertical="center" wrapText="1"/>
      <protection locked="0"/>
    </xf>
    <xf numFmtId="0" fontId="58" fillId="0" borderId="31" xfId="0" applyFont="1" applyBorder="1" applyAlignment="1" applyProtection="1">
      <alignment horizontal="center" vertical="center" wrapText="1"/>
      <protection locked="0"/>
    </xf>
    <xf numFmtId="0" fontId="61" fillId="3" borderId="33" xfId="0" applyFont="1" applyFill="1" applyBorder="1" applyAlignment="1" applyProtection="1">
      <alignment vertical="center"/>
      <protection locked="0"/>
    </xf>
    <xf numFmtId="0" fontId="23" fillId="7" borderId="31" xfId="0" applyFont="1" applyFill="1" applyBorder="1" applyAlignment="1" applyProtection="1">
      <alignment vertical="center"/>
      <protection locked="0"/>
    </xf>
    <xf numFmtId="0" fontId="0" fillId="0" borderId="57" xfId="0" applyBorder="1" applyAlignment="1">
      <alignment horizontal="center" vertical="center" wrapText="1"/>
    </xf>
    <xf numFmtId="0" fontId="23" fillId="2" borderId="12" xfId="0" applyFont="1" applyFill="1" applyBorder="1" applyAlignment="1" applyProtection="1">
      <alignment vertical="center"/>
      <protection locked="0"/>
    </xf>
    <xf numFmtId="0" fontId="23" fillId="3" borderId="33" xfId="0" applyFont="1" applyFill="1" applyBorder="1" applyAlignment="1" applyProtection="1">
      <alignment vertical="center" wrapText="1"/>
      <protection locked="0"/>
    </xf>
    <xf numFmtId="0" fontId="23" fillId="23" borderId="33" xfId="0" applyFont="1" applyFill="1" applyBorder="1" applyAlignment="1" applyProtection="1">
      <alignment vertical="center"/>
      <protection locked="0"/>
    </xf>
    <xf numFmtId="0" fontId="18" fillId="0" borderId="33" xfId="0" applyFont="1" applyBorder="1" applyAlignment="1" applyProtection="1">
      <alignment horizontal="center" vertical="center" wrapText="1"/>
      <protection locked="0"/>
    </xf>
    <xf numFmtId="0" fontId="23" fillId="3" borderId="33" xfId="0" applyFont="1" applyFill="1" applyBorder="1" applyAlignment="1" applyProtection="1">
      <alignment vertical="top" wrapText="1"/>
      <protection locked="0"/>
    </xf>
    <xf numFmtId="0" fontId="23" fillId="52" borderId="33" xfId="0" applyFont="1" applyFill="1" applyBorder="1" applyAlignment="1" applyProtection="1">
      <alignment vertical="center" wrapText="1"/>
      <protection locked="0"/>
    </xf>
    <xf numFmtId="0" fontId="23" fillId="52" borderId="33" xfId="0" applyFont="1" applyFill="1" applyBorder="1" applyAlignment="1" applyProtection="1">
      <alignment vertical="center"/>
      <protection locked="0"/>
    </xf>
    <xf numFmtId="0" fontId="23" fillId="3" borderId="31" xfId="0" applyFont="1" applyFill="1" applyBorder="1" applyAlignment="1" applyProtection="1">
      <alignment vertical="center" wrapText="1"/>
      <protection locked="0"/>
    </xf>
    <xf numFmtId="0" fontId="23" fillId="3" borderId="57" xfId="0" applyFont="1" applyFill="1" applyBorder="1" applyAlignment="1" applyProtection="1">
      <alignment vertical="center" wrapText="1"/>
      <protection locked="0"/>
    </xf>
    <xf numFmtId="0" fontId="27" fillId="39" borderId="2" xfId="0" applyFont="1" applyFill="1" applyBorder="1" applyAlignment="1" applyProtection="1">
      <alignment horizontal="center" vertical="center" wrapText="1"/>
      <protection locked="0"/>
    </xf>
    <xf numFmtId="0" fontId="23" fillId="44" borderId="2" xfId="0" applyFont="1" applyFill="1" applyBorder="1" applyAlignment="1" applyProtection="1">
      <alignment horizontal="center" vertical="center" wrapText="1"/>
      <protection locked="0"/>
    </xf>
    <xf numFmtId="0" fontId="23" fillId="5" borderId="32" xfId="0" applyFont="1" applyFill="1" applyBorder="1" applyAlignment="1" applyProtection="1">
      <alignment horizontal="center" vertical="center" wrapText="1"/>
      <protection locked="0"/>
    </xf>
    <xf numFmtId="0" fontId="61" fillId="3" borderId="32" xfId="0" applyFont="1" applyFill="1" applyBorder="1" applyAlignment="1" applyProtection="1">
      <alignment horizontal="center" vertical="center" wrapText="1"/>
      <protection locked="0"/>
    </xf>
    <xf numFmtId="0" fontId="23" fillId="7" borderId="32" xfId="0" applyFont="1" applyFill="1" applyBorder="1" applyAlignment="1" applyProtection="1">
      <alignment horizontal="center" vertical="center" wrapText="1"/>
      <protection locked="0"/>
    </xf>
    <xf numFmtId="0" fontId="23" fillId="2" borderId="32" xfId="0" applyFont="1" applyFill="1" applyBorder="1" applyAlignment="1" applyProtection="1">
      <alignment horizontal="center" vertical="center" wrapText="1"/>
      <protection locked="0"/>
    </xf>
    <xf numFmtId="0" fontId="23" fillId="23" borderId="32" xfId="0" applyFont="1" applyFill="1" applyBorder="1" applyAlignment="1" applyProtection="1">
      <alignment horizontal="center" vertical="center" wrapText="1"/>
      <protection locked="0"/>
    </xf>
    <xf numFmtId="0" fontId="23" fillId="3" borderId="52" xfId="0" applyFont="1" applyFill="1" applyBorder="1" applyAlignment="1" applyProtection="1">
      <alignment horizontal="center" vertical="center" wrapText="1"/>
      <protection locked="0"/>
    </xf>
    <xf numFmtId="0" fontId="23" fillId="3" borderId="32" xfId="0" applyFont="1" applyFill="1" applyBorder="1" applyAlignment="1" applyProtection="1">
      <alignment horizontal="left" vertical="center" wrapText="1"/>
      <protection locked="0"/>
    </xf>
    <xf numFmtId="17" fontId="47" fillId="56" borderId="3" xfId="0" applyNumberFormat="1" applyFont="1" applyFill="1" applyBorder="1" applyAlignment="1">
      <alignment horizontal="center" vertical="center" wrapText="1"/>
    </xf>
    <xf numFmtId="9" fontId="47" fillId="56" borderId="2" xfId="0" applyNumberFormat="1" applyFont="1" applyFill="1" applyBorder="1" applyAlignment="1">
      <alignment horizontal="center" vertical="center" wrapText="1"/>
    </xf>
    <xf numFmtId="0" fontId="54" fillId="56" borderId="2" xfId="0" applyFont="1" applyFill="1" applyBorder="1" applyAlignment="1">
      <alignment horizontal="center" vertical="center" wrapText="1"/>
    </xf>
    <xf numFmtId="0" fontId="47" fillId="56" borderId="2" xfId="0" applyFont="1" applyFill="1" applyBorder="1" applyAlignment="1">
      <alignment horizontal="center" vertical="center" wrapText="1"/>
    </xf>
    <xf numFmtId="9" fontId="1" fillId="56" borderId="2" xfId="0" applyNumberFormat="1" applyFont="1" applyFill="1" applyBorder="1" applyAlignment="1">
      <alignment horizontal="center" vertical="center" wrapText="1"/>
    </xf>
    <xf numFmtId="0" fontId="0" fillId="3" borderId="12" xfId="0" applyFill="1" applyBorder="1" applyAlignment="1">
      <alignment horizontal="center" vertical="center" wrapText="1"/>
    </xf>
    <xf numFmtId="0" fontId="1" fillId="3" borderId="37" xfId="0" applyFont="1" applyFill="1" applyBorder="1" applyAlignment="1">
      <alignment horizontal="center" vertical="center" wrapText="1"/>
    </xf>
    <xf numFmtId="0" fontId="61" fillId="0" borderId="0" xfId="0" applyFont="1" applyAlignment="1" applyProtection="1">
      <alignment vertical="top" wrapText="1"/>
      <protection locked="0"/>
    </xf>
    <xf numFmtId="0" fontId="23" fillId="3" borderId="59" xfId="0" applyFont="1" applyFill="1" applyBorder="1" applyAlignment="1" applyProtection="1">
      <alignment horizontal="center" vertical="center" wrapText="1"/>
      <protection locked="0"/>
    </xf>
    <xf numFmtId="0" fontId="0" fillId="3" borderId="48" xfId="0" applyFill="1" applyBorder="1" applyAlignment="1" applyProtection="1">
      <alignment vertical="center" wrapText="1"/>
      <protection locked="0"/>
    </xf>
    <xf numFmtId="0" fontId="60" fillId="0" borderId="1" xfId="0" applyFont="1" applyBorder="1" applyAlignment="1">
      <alignment horizontal="center" vertical="top" wrapText="1"/>
    </xf>
    <xf numFmtId="0" fontId="61" fillId="0" borderId="0" xfId="0" applyFont="1" applyAlignment="1">
      <alignment horizontal="center" vertical="center"/>
    </xf>
    <xf numFmtId="14" fontId="47" fillId="3" borderId="2" xfId="0" applyNumberFormat="1" applyFont="1" applyFill="1" applyBorder="1" applyAlignment="1">
      <alignment horizontal="center" vertical="center"/>
    </xf>
    <xf numFmtId="0" fontId="32" fillId="57" borderId="1" xfId="0" applyFont="1" applyFill="1" applyBorder="1" applyAlignment="1">
      <alignment horizontal="center" vertical="center" wrapText="1"/>
    </xf>
    <xf numFmtId="0" fontId="36" fillId="57" borderId="1" xfId="0" applyFont="1" applyFill="1" applyBorder="1" applyAlignment="1">
      <alignment vertical="center" wrapText="1"/>
    </xf>
    <xf numFmtId="166" fontId="35" fillId="57" borderId="2" xfId="9" applyFont="1" applyFill="1" applyBorder="1" applyAlignment="1">
      <alignment horizontal="center"/>
    </xf>
    <xf numFmtId="0" fontId="0" fillId="57" borderId="1" xfId="0" applyFill="1" applyBorder="1" applyAlignment="1" applyProtection="1">
      <alignment vertical="center" wrapText="1"/>
      <protection locked="0"/>
    </xf>
    <xf numFmtId="0" fontId="0" fillId="57" borderId="31" xfId="0" applyFill="1" applyBorder="1" applyAlignment="1" applyProtection="1">
      <alignment vertical="center" wrapText="1"/>
      <protection locked="0"/>
    </xf>
    <xf numFmtId="0" fontId="23" fillId="57" borderId="2" xfId="0" applyFont="1" applyFill="1" applyBorder="1" applyAlignment="1" applyProtection="1">
      <alignment horizontal="center" vertical="center" wrapText="1"/>
      <protection locked="0"/>
    </xf>
    <xf numFmtId="0" fontId="23" fillId="57" borderId="32" xfId="0" applyFont="1" applyFill="1" applyBorder="1" applyAlignment="1" applyProtection="1">
      <alignment horizontal="center" vertical="center" wrapText="1"/>
      <protection locked="0"/>
    </xf>
    <xf numFmtId="0" fontId="23" fillId="57" borderId="2" xfId="0" applyFont="1" applyFill="1" applyBorder="1" applyAlignment="1" applyProtection="1">
      <alignment vertical="center"/>
      <protection locked="0"/>
    </xf>
    <xf numFmtId="0" fontId="23" fillId="57" borderId="2" xfId="0" applyFont="1" applyFill="1" applyBorder="1" applyAlignment="1" applyProtection="1">
      <alignment vertical="center" wrapText="1"/>
      <protection locked="0"/>
    </xf>
    <xf numFmtId="0" fontId="57" fillId="57" borderId="2" xfId="0" applyFont="1" applyFill="1" applyBorder="1" applyAlignment="1">
      <alignment horizontal="center" vertical="center" wrapText="1"/>
    </xf>
    <xf numFmtId="9" fontId="47" fillId="57" borderId="2" xfId="0" applyNumberFormat="1" applyFont="1" applyFill="1" applyBorder="1" applyAlignment="1">
      <alignment horizontal="center" vertical="center"/>
    </xf>
    <xf numFmtId="9" fontId="47" fillId="57" borderId="3" xfId="0" applyNumberFormat="1" applyFont="1" applyFill="1" applyBorder="1" applyAlignment="1">
      <alignment horizontal="center" vertical="center"/>
    </xf>
    <xf numFmtId="0" fontId="42" fillId="57" borderId="3" xfId="0" applyFont="1" applyFill="1" applyBorder="1" applyAlignment="1">
      <alignment horizontal="center" vertical="center" wrapText="1"/>
    </xf>
    <xf numFmtId="0" fontId="5" fillId="57" borderId="1" xfId="0" applyFont="1" applyFill="1" applyBorder="1" applyAlignment="1">
      <alignment horizontal="center" vertical="center" wrapText="1"/>
    </xf>
    <xf numFmtId="0" fontId="47" fillId="57" borderId="2" xfId="0" applyFont="1" applyFill="1" applyBorder="1" applyAlignment="1">
      <alignment horizontal="center" vertical="center" wrapText="1"/>
    </xf>
    <xf numFmtId="0" fontId="36" fillId="57" borderId="3" xfId="0" applyFont="1" applyFill="1" applyBorder="1" applyAlignment="1">
      <alignment horizontal="center" vertical="center" wrapText="1"/>
    </xf>
    <xf numFmtId="0" fontId="36" fillId="57" borderId="2" xfId="0" applyFont="1" applyFill="1" applyBorder="1" applyAlignment="1">
      <alignment horizontal="center" vertical="center" wrapText="1"/>
    </xf>
    <xf numFmtId="0" fontId="18" fillId="57" borderId="2" xfId="0" applyFont="1" applyFill="1" applyBorder="1" applyAlignment="1" applyProtection="1">
      <alignment horizontal="center" vertical="center"/>
      <protection locked="0"/>
    </xf>
    <xf numFmtId="0" fontId="47" fillId="57" borderId="1" xfId="0" applyFont="1" applyFill="1" applyBorder="1" applyAlignment="1">
      <alignment horizontal="center" vertical="center" wrapText="1"/>
    </xf>
    <xf numFmtId="0" fontId="57" fillId="57" borderId="3" xfId="0" applyFont="1" applyFill="1" applyBorder="1" applyAlignment="1">
      <alignment horizontal="center" vertical="center"/>
    </xf>
    <xf numFmtId="0" fontId="61" fillId="0" borderId="44" xfId="0" applyFont="1" applyBorder="1" applyAlignment="1">
      <alignment wrapText="1"/>
    </xf>
    <xf numFmtId="0" fontId="23" fillId="3" borderId="33" xfId="0" applyFont="1" applyFill="1" applyBorder="1" applyAlignment="1" applyProtection="1">
      <alignment horizontal="center" vertical="top" wrapText="1"/>
      <protection locked="0"/>
    </xf>
    <xf numFmtId="0" fontId="23" fillId="3" borderId="32" xfId="0" applyFont="1" applyFill="1" applyBorder="1" applyAlignment="1" applyProtection="1">
      <alignment vertical="center" wrapText="1"/>
      <protection locked="0"/>
    </xf>
    <xf numFmtId="0" fontId="23" fillId="3" borderId="1" xfId="0" applyFont="1" applyFill="1" applyBorder="1" applyAlignment="1" applyProtection="1">
      <alignment horizontal="center" vertical="top" wrapText="1"/>
      <protection locked="0"/>
    </xf>
    <xf numFmtId="0" fontId="61" fillId="0" borderId="44" xfId="0" applyFont="1" applyBorder="1" applyAlignment="1">
      <alignment horizontal="center" vertical="center"/>
    </xf>
    <xf numFmtId="0" fontId="61" fillId="0" borderId="53" xfId="0" applyFont="1" applyBorder="1" applyAlignment="1">
      <alignment horizontal="center" vertical="center"/>
    </xf>
    <xf numFmtId="0" fontId="23" fillId="3" borderId="13" xfId="0" applyFont="1" applyFill="1" applyBorder="1" applyAlignment="1" applyProtection="1">
      <alignment horizontal="center" vertical="center" wrapText="1"/>
      <protection locked="0"/>
    </xf>
    <xf numFmtId="0" fontId="61" fillId="30" borderId="3" xfId="0" applyFont="1" applyFill="1" applyBorder="1" applyAlignment="1" applyProtection="1">
      <alignment wrapText="1"/>
      <protection locked="0"/>
    </xf>
    <xf numFmtId="0" fontId="61" fillId="0" borderId="0" xfId="0" applyFont="1" applyAlignment="1" applyProtection="1">
      <alignment wrapText="1"/>
      <protection locked="0"/>
    </xf>
    <xf numFmtId="9" fontId="1" fillId="3"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3"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xf>
    <xf numFmtId="0" fontId="17" fillId="0" borderId="2"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3" xfId="0" applyFont="1" applyBorder="1" applyAlignment="1">
      <alignment horizontal="center" vertical="center" wrapText="1"/>
    </xf>
    <xf numFmtId="0" fontId="0" fillId="3" borderId="1" xfId="0" applyFill="1" applyBorder="1" applyAlignment="1" applyProtection="1">
      <alignment horizontal="center" vertical="center" wrapText="1"/>
      <protection locked="0"/>
    </xf>
    <xf numFmtId="0" fontId="47" fillId="0" borderId="1" xfId="0" applyFont="1" applyBorder="1" applyAlignment="1">
      <alignment horizontal="center" vertical="center" wrapText="1"/>
    </xf>
    <xf numFmtId="0" fontId="47" fillId="0" borderId="3" xfId="0" applyFont="1" applyBorder="1" applyAlignment="1">
      <alignment horizontal="center" vertical="center" wrapText="1"/>
    </xf>
    <xf numFmtId="0" fontId="0" fillId="3" borderId="1" xfId="0" applyFill="1" applyBorder="1" applyAlignment="1">
      <alignment horizontal="center" vertical="center"/>
    </xf>
    <xf numFmtId="14" fontId="47" fillId="0" borderId="1" xfId="0" applyNumberFormat="1" applyFont="1" applyBorder="1" applyAlignment="1">
      <alignment horizontal="center" vertical="center" wrapText="1"/>
    </xf>
    <xf numFmtId="14" fontId="47" fillId="0" borderId="3" xfId="0" applyNumberFormat="1" applyFont="1" applyBorder="1" applyAlignment="1">
      <alignment horizontal="center" vertical="center" wrapText="1"/>
    </xf>
    <xf numFmtId="0" fontId="54" fillId="0" borderId="1" xfId="0" applyFont="1" applyBorder="1" applyAlignment="1">
      <alignment horizontal="center" vertical="center" wrapText="1"/>
    </xf>
    <xf numFmtId="0" fontId="54"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4" fillId="3" borderId="1" xfId="0" applyFont="1" applyFill="1" applyBorder="1" applyAlignment="1">
      <alignment horizontal="center" vertical="center" wrapText="1"/>
    </xf>
    <xf numFmtId="0" fontId="54" fillId="3" borderId="3"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2" xfId="0" applyFill="1" applyBorder="1" applyAlignment="1" applyProtection="1">
      <alignment horizontal="center" vertical="center" wrapText="1"/>
      <protection locked="0"/>
    </xf>
    <xf numFmtId="169" fontId="36" fillId="3" borderId="2" xfId="9" applyNumberFormat="1" applyFont="1" applyFill="1" applyBorder="1" applyAlignment="1" applyProtection="1">
      <alignment horizontal="center" vertical="center" wrapText="1"/>
    </xf>
    <xf numFmtId="0" fontId="36" fillId="0" borderId="2" xfId="0" applyFont="1" applyBorder="1" applyAlignment="1">
      <alignment horizontal="center" vertical="center" wrapText="1"/>
    </xf>
    <xf numFmtId="0" fontId="0" fillId="3" borderId="4" xfId="0" applyFill="1" applyBorder="1" applyAlignment="1" applyProtection="1">
      <alignment horizontal="center" vertical="center" wrapText="1"/>
      <protection locked="0"/>
    </xf>
    <xf numFmtId="165" fontId="0" fillId="3" borderId="4" xfId="1" applyFont="1" applyFill="1" applyBorder="1" applyAlignment="1" applyProtection="1">
      <alignment horizontal="center" vertical="center" wrapText="1"/>
      <protection locked="0"/>
    </xf>
    <xf numFmtId="0" fontId="0" fillId="25" borderId="1" xfId="0" applyFill="1" applyBorder="1" applyAlignment="1">
      <alignment horizontal="center" vertical="center"/>
    </xf>
    <xf numFmtId="0" fontId="36" fillId="0" borderId="1" xfId="0" applyFont="1" applyBorder="1" applyAlignment="1">
      <alignment horizontal="center" vertical="center" wrapText="1"/>
    </xf>
    <xf numFmtId="0" fontId="0" fillId="0" borderId="3" xfId="0" applyBorder="1" applyAlignment="1">
      <alignment horizontal="center" vertical="center" wrapText="1"/>
    </xf>
    <xf numFmtId="0" fontId="47" fillId="3" borderId="1"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54" fillId="0" borderId="44" xfId="0" applyFont="1" applyBorder="1" applyAlignment="1">
      <alignment horizontal="center" vertical="center" wrapText="1"/>
    </xf>
    <xf numFmtId="9" fontId="1" fillId="3" borderId="3" xfId="0" applyNumberFormat="1" applyFont="1" applyFill="1" applyBorder="1" applyAlignment="1">
      <alignment horizontal="center" vertical="center"/>
    </xf>
    <xf numFmtId="169" fontId="36" fillId="0" borderId="2" xfId="9" applyNumberFormat="1" applyFont="1" applyFill="1" applyBorder="1" applyAlignment="1" applyProtection="1">
      <alignment horizontal="center" vertical="center" wrapText="1"/>
    </xf>
    <xf numFmtId="0" fontId="0" fillId="3" borderId="1" xfId="0" applyFill="1" applyBorder="1" applyAlignment="1" applyProtection="1">
      <alignment horizontal="left" vertical="center" wrapText="1"/>
      <protection locked="0"/>
    </xf>
    <xf numFmtId="0" fontId="1" fillId="3" borderId="1" xfId="0" applyFont="1" applyFill="1" applyBorder="1" applyAlignment="1">
      <alignment horizontal="center" vertical="center"/>
    </xf>
    <xf numFmtId="0" fontId="52" fillId="0" borderId="2" xfId="0" applyFont="1" applyBorder="1" applyAlignment="1">
      <alignment horizontal="justify" vertical="center" wrapText="1"/>
    </xf>
    <xf numFmtId="0" fontId="53" fillId="0" borderId="2" xfId="0" applyFont="1" applyBorder="1" applyAlignment="1">
      <alignment horizontal="justify" vertical="center" wrapText="1"/>
    </xf>
    <xf numFmtId="0" fontId="41" fillId="29" borderId="1" xfId="0" applyFont="1" applyFill="1" applyBorder="1" applyAlignment="1">
      <alignment horizontal="center" vertical="center" wrapText="1"/>
    </xf>
    <xf numFmtId="0" fontId="40" fillId="26" borderId="2" xfId="0" applyFont="1" applyFill="1" applyBorder="1" applyAlignment="1">
      <alignment horizontal="center" vertical="center"/>
    </xf>
    <xf numFmtId="0" fontId="36" fillId="0" borderId="1" xfId="0" applyFont="1" applyBorder="1" applyAlignment="1">
      <alignment horizontal="left" vertical="center" wrapText="1"/>
    </xf>
    <xf numFmtId="0" fontId="36" fillId="0" borderId="4" xfId="0" applyFont="1" applyBorder="1" applyAlignment="1">
      <alignment horizontal="left" vertical="center" wrapText="1"/>
    </xf>
    <xf numFmtId="0" fontId="36" fillId="0" borderId="2" xfId="0" applyFont="1" applyBorder="1" applyAlignment="1">
      <alignment horizontal="left" vertical="center" wrapText="1"/>
    </xf>
    <xf numFmtId="0" fontId="36" fillId="30" borderId="1" xfId="7" applyFont="1" applyFill="1" applyBorder="1" applyAlignment="1">
      <alignment horizontal="left" vertical="center" wrapText="1"/>
    </xf>
    <xf numFmtId="0" fontId="0" fillId="3" borderId="4" xfId="0" applyFill="1" applyBorder="1" applyAlignment="1">
      <alignment horizontal="center" vertical="center" wrapText="1"/>
    </xf>
    <xf numFmtId="167" fontId="0" fillId="3" borderId="4" xfId="3" applyNumberFormat="1" applyFont="1" applyFill="1" applyBorder="1" applyAlignment="1" applyProtection="1">
      <alignment horizontal="center" vertical="center" wrapText="1"/>
      <protection locked="0"/>
    </xf>
    <xf numFmtId="0" fontId="0" fillId="25" borderId="4" xfId="0" applyFill="1" applyBorder="1" applyAlignment="1">
      <alignment horizontal="center" vertical="center"/>
    </xf>
    <xf numFmtId="0" fontId="0" fillId="3" borderId="4" xfId="0" applyFill="1" applyBorder="1" applyAlignment="1">
      <alignment horizontal="center" vertical="center"/>
    </xf>
    <xf numFmtId="14" fontId="47" fillId="3" borderId="4" xfId="0" applyNumberFormat="1" applyFont="1" applyFill="1" applyBorder="1" applyAlignment="1">
      <alignment horizontal="center" vertical="center" wrapText="1"/>
    </xf>
    <xf numFmtId="9" fontId="47" fillId="56" borderId="3" xfId="0" applyNumberFormat="1" applyFont="1" applyFill="1" applyBorder="1" applyAlignment="1">
      <alignment horizontal="center" vertical="center" wrapText="1"/>
    </xf>
    <xf numFmtId="0" fontId="61" fillId="30" borderId="3" xfId="0" applyFont="1" applyFill="1" applyBorder="1" applyAlignment="1" applyProtection="1">
      <alignment horizontal="left" vertical="center" wrapText="1"/>
      <protection locked="0"/>
    </xf>
    <xf numFmtId="0" fontId="58" fillId="0" borderId="0" xfId="0" applyFont="1" applyAlignment="1">
      <alignment horizontal="center" vertical="center" wrapText="1" readingOrder="1"/>
    </xf>
    <xf numFmtId="0" fontId="58" fillId="0" borderId="0" xfId="0" applyFont="1" applyAlignment="1">
      <alignment horizontal="center" vertical="center" readingOrder="1"/>
    </xf>
    <xf numFmtId="0" fontId="47" fillId="0" borderId="35" xfId="0" applyFont="1" applyBorder="1" applyAlignment="1">
      <alignment horizontal="center" vertical="center" wrapText="1"/>
    </xf>
    <xf numFmtId="9" fontId="47" fillId="0" borderId="35" xfId="0" applyNumberFormat="1" applyFont="1" applyBorder="1" applyAlignment="1">
      <alignment horizontal="center" vertical="center" wrapText="1"/>
    </xf>
    <xf numFmtId="0" fontId="32" fillId="0" borderId="37" xfId="0" applyFont="1" applyBorder="1" applyAlignment="1">
      <alignment horizontal="center" vertical="center" wrapText="1"/>
    </xf>
    <xf numFmtId="0" fontId="75" fillId="0" borderId="0" xfId="0" applyFont="1" applyAlignment="1">
      <alignment horizontal="center" vertical="center" readingOrder="1"/>
    </xf>
    <xf numFmtId="0" fontId="73" fillId="52" borderId="3" xfId="0" applyFont="1" applyFill="1" applyBorder="1" applyAlignment="1">
      <alignment horizontal="center" vertical="top" wrapText="1"/>
    </xf>
    <xf numFmtId="0" fontId="0" fillId="23" borderId="4" xfId="0" applyFill="1" applyBorder="1" applyAlignment="1">
      <alignment horizontal="center" vertical="center"/>
    </xf>
    <xf numFmtId="0" fontId="61" fillId="30" borderId="2" xfId="0" applyFont="1" applyFill="1" applyBorder="1" applyAlignment="1" applyProtection="1">
      <alignment wrapText="1"/>
      <protection locked="0"/>
    </xf>
    <xf numFmtId="9" fontId="47" fillId="56" borderId="2" xfId="0" applyNumberFormat="1" applyFont="1" applyFill="1" applyBorder="1" applyAlignment="1" applyProtection="1">
      <alignment horizontal="center" vertical="center" wrapText="1"/>
      <protection locked="0"/>
    </xf>
    <xf numFmtId="0" fontId="79" fillId="30" borderId="2" xfId="0" applyFont="1" applyFill="1" applyBorder="1" applyAlignment="1" applyProtection="1">
      <alignment horizontal="center" vertical="center" wrapText="1"/>
      <protection locked="0"/>
    </xf>
    <xf numFmtId="14" fontId="47" fillId="3" borderId="2" xfId="0" applyNumberFormat="1" applyFont="1" applyFill="1" applyBorder="1" applyAlignment="1" applyProtection="1">
      <alignment horizontal="center" vertical="center" wrapText="1"/>
      <protection locked="0"/>
    </xf>
    <xf numFmtId="0" fontId="47" fillId="56" borderId="3" xfId="0" applyFont="1" applyFill="1" applyBorder="1" applyAlignment="1">
      <alignment horizontal="center" vertical="center" wrapText="1"/>
    </xf>
    <xf numFmtId="0" fontId="47" fillId="0" borderId="3" xfId="0" applyFont="1" applyBorder="1" applyAlignment="1">
      <alignment vertical="center" wrapText="1"/>
    </xf>
    <xf numFmtId="0" fontId="0" fillId="3" borderId="1" xfId="0" applyFill="1" applyBorder="1" applyAlignment="1">
      <alignment vertical="center"/>
    </xf>
    <xf numFmtId="0" fontId="0" fillId="3" borderId="4" xfId="0" applyFill="1" applyBorder="1" applyAlignment="1">
      <alignment vertical="center"/>
    </xf>
    <xf numFmtId="0" fontId="0" fillId="3" borderId="3" xfId="0" applyFill="1" applyBorder="1" applyAlignment="1">
      <alignment vertical="center"/>
    </xf>
    <xf numFmtId="14" fontId="47" fillId="0" borderId="4" xfId="0" applyNumberFormat="1" applyFont="1" applyBorder="1" applyAlignment="1">
      <alignment vertical="center" wrapText="1"/>
    </xf>
    <xf numFmtId="14" fontId="47" fillId="0" borderId="3" xfId="0" applyNumberFormat="1" applyFont="1" applyBorder="1" applyAlignment="1">
      <alignment vertical="center" wrapText="1"/>
    </xf>
    <xf numFmtId="0" fontId="32" fillId="0" borderId="1" xfId="0" applyFont="1" applyBorder="1" applyAlignment="1">
      <alignment vertical="center" wrapText="1"/>
    </xf>
    <xf numFmtId="0" fontId="32" fillId="0" borderId="4" xfId="0" applyFont="1" applyBorder="1" applyAlignment="1">
      <alignment vertical="center" wrapText="1"/>
    </xf>
    <xf numFmtId="0" fontId="32" fillId="0" borderId="3" xfId="0" applyFont="1" applyBorder="1" applyAlignment="1">
      <alignment vertical="center" wrapText="1"/>
    </xf>
    <xf numFmtId="0" fontId="1" fillId="3" borderId="4" xfId="0" applyFont="1" applyFill="1" applyBorder="1" applyAlignment="1">
      <alignment vertical="center"/>
    </xf>
    <xf numFmtId="0" fontId="1" fillId="3" borderId="3" xfId="0" applyFont="1" applyFill="1" applyBorder="1" applyAlignment="1">
      <alignment vertical="center"/>
    </xf>
    <xf numFmtId="0" fontId="72" fillId="0" borderId="1" xfId="0" applyFont="1" applyBorder="1" applyAlignment="1">
      <alignment horizontal="center" vertical="center" wrapText="1"/>
    </xf>
    <xf numFmtId="9" fontId="47" fillId="56" borderId="1" xfId="0" applyNumberFormat="1" applyFont="1" applyFill="1" applyBorder="1" applyAlignment="1">
      <alignment horizontal="center" vertical="center" wrapText="1"/>
    </xf>
    <xf numFmtId="0" fontId="31" fillId="59" borderId="2" xfId="0" applyFont="1" applyFill="1" applyBorder="1" applyAlignment="1">
      <alignment horizontal="center" vertical="center" wrapText="1"/>
    </xf>
    <xf numFmtId="0" fontId="32" fillId="56" borderId="2" xfId="0" applyFont="1" applyFill="1" applyBorder="1" applyAlignment="1">
      <alignment horizontal="center" vertical="center" wrapText="1"/>
    </xf>
    <xf numFmtId="0" fontId="32" fillId="56" borderId="3" xfId="0" applyFont="1" applyFill="1" applyBorder="1" applyAlignment="1">
      <alignment horizontal="center" vertical="center" wrapText="1"/>
    </xf>
    <xf numFmtId="0" fontId="1" fillId="56" borderId="3" xfId="0" applyFont="1" applyFill="1" applyBorder="1" applyAlignment="1">
      <alignment vertical="center"/>
    </xf>
    <xf numFmtId="0" fontId="47" fillId="56" borderId="44" xfId="0" applyFont="1" applyFill="1" applyBorder="1" applyAlignment="1">
      <alignment horizontal="center" vertical="center" wrapText="1"/>
    </xf>
    <xf numFmtId="9" fontId="1" fillId="56" borderId="44" xfId="0" applyNumberFormat="1" applyFont="1" applyFill="1" applyBorder="1" applyAlignment="1">
      <alignment horizontal="center" vertical="center" wrapText="1"/>
    </xf>
    <xf numFmtId="0" fontId="31" fillId="59" borderId="32" xfId="0" applyFont="1" applyFill="1" applyBorder="1" applyAlignment="1">
      <alignment horizontal="center" vertical="center" wrapText="1"/>
    </xf>
    <xf numFmtId="0" fontId="0" fillId="56" borderId="3" xfId="0" applyFill="1" applyBorder="1" applyAlignment="1">
      <alignment vertical="center"/>
    </xf>
    <xf numFmtId="0" fontId="32" fillId="60" borderId="2" xfId="0" applyFont="1" applyFill="1" applyBorder="1" applyAlignment="1">
      <alignment horizontal="center" vertical="center" wrapText="1"/>
    </xf>
    <xf numFmtId="0" fontId="72" fillId="0" borderId="2" xfId="0" applyFont="1" applyBorder="1" applyAlignment="1">
      <alignment horizontal="center" vertical="center" wrapText="1"/>
    </xf>
    <xf numFmtId="9" fontId="49" fillId="0" borderId="2" xfId="0" applyNumberFormat="1" applyFont="1" applyBorder="1" applyAlignment="1">
      <alignment horizontal="center" vertical="center" wrapText="1"/>
    </xf>
    <xf numFmtId="9" fontId="72" fillId="3" borderId="2" xfId="0" applyNumberFormat="1" applyFont="1" applyFill="1" applyBorder="1" applyAlignment="1">
      <alignment horizontal="center" vertical="center" wrapText="1"/>
    </xf>
    <xf numFmtId="0" fontId="47" fillId="0" borderId="2" xfId="0" applyFont="1" applyBorder="1" applyAlignment="1" applyProtection="1">
      <alignment horizontal="center" vertical="center" wrapText="1"/>
      <protection locked="0"/>
    </xf>
    <xf numFmtId="0" fontId="36" fillId="3" borderId="2" xfId="0" applyFont="1" applyFill="1" applyBorder="1" applyAlignment="1" applyProtection="1">
      <alignment horizontal="center" vertical="center" wrapText="1"/>
      <protection locked="0"/>
    </xf>
    <xf numFmtId="0" fontId="35" fillId="3" borderId="2" xfId="0" applyFont="1" applyFill="1" applyBorder="1" applyAlignment="1" applyProtection="1">
      <alignment horizontal="center" vertical="center" wrapText="1"/>
      <protection locked="0"/>
    </xf>
    <xf numFmtId="0" fontId="47" fillId="3" borderId="1" xfId="0" applyFont="1" applyFill="1" applyBorder="1" applyAlignment="1" applyProtection="1">
      <alignment horizontal="center" vertical="center" wrapText="1"/>
      <protection locked="0"/>
    </xf>
    <xf numFmtId="167" fontId="0" fillId="3" borderId="2" xfId="3" applyNumberFormat="1" applyFont="1" applyFill="1" applyBorder="1" applyAlignment="1" applyProtection="1">
      <alignment horizontal="center" vertical="center" wrapText="1"/>
      <protection locked="0"/>
    </xf>
    <xf numFmtId="0" fontId="61" fillId="30" borderId="3" xfId="0" applyFont="1" applyFill="1" applyBorder="1" applyAlignment="1" applyProtection="1">
      <alignment horizontal="center" vertical="center" wrapText="1"/>
      <protection locked="0"/>
    </xf>
    <xf numFmtId="0" fontId="23" fillId="0" borderId="52" xfId="0" applyFont="1" applyBorder="1" applyAlignment="1" applyProtection="1">
      <alignment vertical="center"/>
      <protection locked="0"/>
    </xf>
    <xf numFmtId="0" fontId="61" fillId="0" borderId="2" xfId="0" applyFont="1" applyBorder="1" applyAlignment="1" applyProtection="1">
      <alignment horizontal="center" vertical="center" wrapText="1"/>
      <protection locked="0"/>
    </xf>
    <xf numFmtId="0" fontId="31" fillId="0" borderId="2" xfId="0" applyFont="1" applyBorder="1" applyAlignment="1" applyProtection="1">
      <alignment horizontal="center" vertical="center" wrapText="1"/>
      <protection locked="0"/>
    </xf>
    <xf numFmtId="0" fontId="80" fillId="3" borderId="2" xfId="0" applyFont="1" applyFill="1" applyBorder="1" applyAlignment="1" applyProtection="1">
      <alignment horizontal="center" vertical="center" wrapText="1"/>
      <protection locked="0"/>
    </xf>
    <xf numFmtId="0" fontId="69" fillId="3" borderId="2" xfId="0" applyFont="1" applyFill="1" applyBorder="1" applyAlignment="1" applyProtection="1">
      <alignment horizontal="center" vertical="center" wrapText="1"/>
      <protection locked="0"/>
    </xf>
    <xf numFmtId="0" fontId="77" fillId="0" borderId="0" xfId="0" applyFont="1" applyAlignment="1" applyProtection="1">
      <alignment horizontal="center" vertical="center" wrapText="1"/>
      <protection locked="0"/>
    </xf>
    <xf numFmtId="0" fontId="78" fillId="0" borderId="0" xfId="0" applyFont="1" applyAlignment="1" applyProtection="1">
      <alignment horizontal="center" vertical="center" wrapText="1"/>
      <protection locked="0"/>
    </xf>
    <xf numFmtId="0" fontId="61" fillId="30" borderId="2" xfId="0" applyFont="1" applyFill="1" applyBorder="1" applyAlignment="1" applyProtection="1">
      <alignment horizontal="center" vertical="center" wrapText="1"/>
      <protection locked="0"/>
    </xf>
    <xf numFmtId="0" fontId="82" fillId="61" borderId="3" xfId="0" applyFont="1" applyFill="1" applyBorder="1" applyAlignment="1" applyProtection="1">
      <alignment horizontal="center" vertical="center" wrapText="1"/>
      <protection locked="0"/>
    </xf>
    <xf numFmtId="0" fontId="61" fillId="62" borderId="3" xfId="0" applyFont="1" applyFill="1" applyBorder="1" applyAlignment="1" applyProtection="1">
      <alignment horizontal="center" vertical="center" wrapText="1"/>
      <protection locked="0"/>
    </xf>
    <xf numFmtId="0" fontId="61" fillId="7" borderId="2" xfId="0" applyFont="1" applyFill="1" applyBorder="1" applyAlignment="1" applyProtection="1">
      <alignment horizontal="center" vertical="center" wrapText="1"/>
      <protection locked="0"/>
    </xf>
    <xf numFmtId="0" fontId="57" fillId="17" borderId="1" xfId="0" applyFont="1" applyFill="1" applyBorder="1" applyAlignment="1" applyProtection="1">
      <alignment horizontal="center" vertical="center" wrapText="1"/>
      <protection locked="0"/>
    </xf>
    <xf numFmtId="0" fontId="61" fillId="58" borderId="3" xfId="0" applyFont="1" applyFill="1" applyBorder="1" applyAlignment="1" applyProtection="1">
      <alignment horizontal="center" vertical="center" wrapText="1"/>
      <protection locked="0"/>
    </xf>
    <xf numFmtId="0" fontId="61" fillId="58" borderId="2" xfId="0" applyFont="1" applyFill="1" applyBorder="1" applyAlignment="1" applyProtection="1">
      <alignment horizontal="center" vertical="center" wrapText="1"/>
      <protection locked="0"/>
    </xf>
    <xf numFmtId="0" fontId="83" fillId="56" borderId="0" xfId="0" applyFont="1" applyFill="1" applyAlignment="1">
      <alignment horizontal="center" vertical="center" wrapText="1" readingOrder="1"/>
    </xf>
    <xf numFmtId="0" fontId="23" fillId="56" borderId="2" xfId="0" applyFont="1" applyFill="1" applyBorder="1" applyAlignment="1" applyProtection="1">
      <alignment horizontal="center" vertical="center" wrapText="1"/>
      <protection locked="0"/>
    </xf>
    <xf numFmtId="0" fontId="76" fillId="3" borderId="4" xfId="0" applyFont="1" applyFill="1" applyBorder="1" applyAlignment="1">
      <alignment horizontal="center" vertical="center" wrapText="1"/>
    </xf>
    <xf numFmtId="9" fontId="1" fillId="56" borderId="3" xfId="0" applyNumberFormat="1" applyFont="1" applyFill="1" applyBorder="1" applyAlignment="1">
      <alignment horizontal="center" vertical="center" wrapText="1"/>
    </xf>
    <xf numFmtId="0" fontId="58" fillId="0" borderId="2" xfId="0" applyFont="1" applyBorder="1" applyAlignment="1">
      <alignment horizontal="center" vertical="center" wrapText="1" readingOrder="1"/>
    </xf>
    <xf numFmtId="0" fontId="1" fillId="3" borderId="4" xfId="0" applyFont="1" applyFill="1" applyBorder="1" applyAlignment="1">
      <alignment horizontal="center" vertical="center"/>
    </xf>
    <xf numFmtId="0" fontId="72" fillId="0" borderId="4" xfId="0" applyFont="1" applyBorder="1" applyAlignment="1">
      <alignment horizontal="center" vertical="center" wrapText="1"/>
    </xf>
    <xf numFmtId="0" fontId="47" fillId="0" borderId="4" xfId="0" applyFont="1" applyBorder="1" applyAlignment="1">
      <alignment horizontal="center" vertical="center" wrapText="1"/>
    </xf>
    <xf numFmtId="0" fontId="0" fillId="23" borderId="1" xfId="0" applyFill="1" applyBorder="1" applyAlignment="1">
      <alignment horizontal="center" vertical="center"/>
    </xf>
    <xf numFmtId="0" fontId="73" fillId="52" borderId="3"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83" fillId="56" borderId="1" xfId="0" applyFont="1" applyFill="1" applyBorder="1" applyAlignment="1">
      <alignment horizontal="center" vertical="center" wrapText="1" readingOrder="1"/>
    </xf>
    <xf numFmtId="0" fontId="61" fillId="52" borderId="2" xfId="0" applyFont="1" applyFill="1" applyBorder="1" applyAlignment="1">
      <alignment horizontal="center" vertical="center" wrapText="1"/>
    </xf>
    <xf numFmtId="0" fontId="61" fillId="52" borderId="3" xfId="0" applyFont="1" applyFill="1" applyBorder="1" applyAlignment="1">
      <alignment horizontal="center" vertical="center" wrapText="1"/>
    </xf>
    <xf numFmtId="0" fontId="61" fillId="0" borderId="0" xfId="0" applyFont="1" applyAlignment="1" applyProtection="1">
      <alignment horizontal="center" vertical="center" wrapText="1"/>
      <protection locked="0"/>
    </xf>
    <xf numFmtId="0" fontId="23" fillId="63" borderId="2" xfId="0" applyFont="1" applyFill="1" applyBorder="1" applyAlignment="1" applyProtection="1">
      <alignment horizontal="center" vertical="center" wrapText="1"/>
      <protection locked="0"/>
    </xf>
    <xf numFmtId="0" fontId="61" fillId="52" borderId="2" xfId="0" applyFont="1" applyFill="1" applyBorder="1" applyAlignment="1">
      <alignment horizontal="center" vertical="top" wrapText="1"/>
    </xf>
    <xf numFmtId="0" fontId="7" fillId="2" borderId="15"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protection locked="0"/>
    </xf>
    <xf numFmtId="0" fontId="7" fillId="4" borderId="17" xfId="0" applyFont="1" applyFill="1" applyBorder="1" applyAlignment="1" applyProtection="1">
      <alignment horizontal="center" vertical="center"/>
      <protection locked="0"/>
    </xf>
    <xf numFmtId="0" fontId="7" fillId="4" borderId="18" xfId="0" applyFont="1" applyFill="1" applyBorder="1" applyAlignment="1" applyProtection="1">
      <alignment horizontal="center" vertical="center"/>
      <protection locked="0"/>
    </xf>
    <xf numFmtId="0" fontId="7" fillId="4" borderId="19" xfId="0" applyFont="1" applyFill="1" applyBorder="1" applyAlignment="1" applyProtection="1">
      <alignment horizontal="center" vertical="center"/>
      <protection locked="0"/>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9" fontId="1" fillId="3" borderId="1" xfId="0" applyNumberFormat="1" applyFont="1" applyFill="1" applyBorder="1" applyAlignment="1">
      <alignment horizontal="center" vertical="center" wrapText="1"/>
    </xf>
    <xf numFmtId="9" fontId="1" fillId="3" borderId="3" xfId="0" applyNumberFormat="1" applyFont="1" applyFill="1" applyBorder="1" applyAlignment="1">
      <alignment horizontal="center" vertical="center" wrapText="1"/>
    </xf>
    <xf numFmtId="165" fontId="1" fillId="0" borderId="1" xfId="0" applyNumberFormat="1" applyFont="1" applyBorder="1" applyAlignment="1">
      <alignment horizontal="center" vertical="center" wrapText="1"/>
    </xf>
    <xf numFmtId="165" fontId="1" fillId="0" borderId="4"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165" fontId="1" fillId="3" borderId="1" xfId="1" applyFont="1" applyFill="1" applyBorder="1" applyAlignment="1" applyProtection="1">
      <alignment horizontal="center" vertical="center" wrapText="1"/>
    </xf>
    <xf numFmtId="165" fontId="1" fillId="3" borderId="4" xfId="1" applyFont="1" applyFill="1" applyBorder="1" applyAlignment="1" applyProtection="1">
      <alignment horizontal="center" vertical="center" wrapText="1"/>
    </xf>
    <xf numFmtId="165" fontId="1" fillId="3" borderId="3" xfId="1" applyFont="1" applyFill="1" applyBorder="1" applyAlignment="1" applyProtection="1">
      <alignment horizontal="center" vertical="center" wrapText="1"/>
    </xf>
    <xf numFmtId="165" fontId="1" fillId="0" borderId="3" xfId="0" applyNumberFormat="1" applyFont="1" applyBorder="1" applyAlignment="1">
      <alignment horizontal="center" vertical="center" wrapText="1"/>
    </xf>
    <xf numFmtId="0" fontId="1" fillId="3" borderId="4" xfId="0" applyFont="1" applyFill="1" applyBorder="1" applyAlignment="1">
      <alignment horizontal="center" vertical="center"/>
    </xf>
    <xf numFmtId="0" fontId="1" fillId="3" borderId="3" xfId="0" applyFont="1" applyFill="1" applyBorder="1" applyAlignment="1">
      <alignment horizontal="center" vertical="center"/>
    </xf>
    <xf numFmtId="9" fontId="1" fillId="3" borderId="4"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17" fillId="0" borderId="2" xfId="0" applyFont="1" applyBorder="1" applyAlignment="1">
      <alignment horizontal="center" vertical="center" wrapText="1"/>
    </xf>
    <xf numFmtId="0" fontId="21" fillId="11" borderId="9" xfId="0" applyFont="1" applyFill="1" applyBorder="1" applyAlignment="1">
      <alignment horizontal="center" vertical="center" wrapText="1"/>
    </xf>
    <xf numFmtId="0" fontId="21" fillId="11" borderId="13" xfId="0" applyFont="1" applyFill="1" applyBorder="1" applyAlignment="1">
      <alignment horizontal="center" vertical="center" wrapText="1"/>
    </xf>
    <xf numFmtId="0" fontId="17" fillId="7" borderId="1" xfId="0" applyFont="1" applyFill="1" applyBorder="1" applyAlignment="1">
      <alignment horizontal="center"/>
    </xf>
    <xf numFmtId="0" fontId="17" fillId="7" borderId="3" xfId="0" applyFont="1" applyFill="1" applyBorder="1" applyAlignment="1">
      <alignment horizontal="center"/>
    </xf>
    <xf numFmtId="0" fontId="17" fillId="7" borderId="4" xfId="0" applyFont="1" applyFill="1" applyBorder="1" applyAlignment="1">
      <alignment horizontal="center"/>
    </xf>
    <xf numFmtId="0" fontId="17" fillId="12" borderId="31" xfId="0" applyFont="1" applyFill="1" applyBorder="1" applyAlignment="1">
      <alignment horizontal="center"/>
    </xf>
    <xf numFmtId="0" fontId="17" fillId="12" borderId="21" xfId="0" applyFont="1" applyFill="1" applyBorder="1" applyAlignment="1">
      <alignment horizontal="center"/>
    </xf>
    <xf numFmtId="0" fontId="20" fillId="0" borderId="0" xfId="0" applyFont="1" applyAlignment="1">
      <alignment horizontal="center" vertical="center"/>
    </xf>
    <xf numFmtId="0" fontId="21" fillId="11" borderId="24" xfId="0" applyFont="1" applyFill="1" applyBorder="1" applyAlignment="1">
      <alignment horizontal="center" vertical="center" wrapText="1"/>
    </xf>
    <xf numFmtId="0" fontId="21" fillId="11" borderId="25" xfId="0" applyFont="1" applyFill="1" applyBorder="1" applyAlignment="1">
      <alignment horizontal="center" vertical="center" wrapText="1"/>
    </xf>
    <xf numFmtId="0" fontId="21" fillId="11" borderId="26"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3" xfId="0" applyFont="1" applyBorder="1" applyAlignment="1">
      <alignment horizontal="center" vertical="center" wrapText="1"/>
    </xf>
    <xf numFmtId="0" fontId="32" fillId="7" borderId="9" xfId="0" applyFont="1" applyFill="1" applyBorder="1" applyAlignment="1">
      <alignment horizontal="center" vertical="center" wrapText="1"/>
    </xf>
    <xf numFmtId="0" fontId="32" fillId="7" borderId="13" xfId="0" applyFont="1" applyFill="1" applyBorder="1" applyAlignment="1">
      <alignment horizontal="center" vertical="center" wrapText="1"/>
    </xf>
    <xf numFmtId="0" fontId="1" fillId="3" borderId="1" xfId="0" applyFont="1" applyFill="1" applyBorder="1" applyAlignment="1">
      <alignment horizontal="center" vertical="center"/>
    </xf>
    <xf numFmtId="14" fontId="47" fillId="0" borderId="1" xfId="0" applyNumberFormat="1" applyFont="1" applyBorder="1" applyAlignment="1">
      <alignment horizontal="center" vertical="center" wrapText="1"/>
    </xf>
    <xf numFmtId="14" fontId="47" fillId="0" borderId="4" xfId="0" applyNumberFormat="1" applyFont="1" applyBorder="1" applyAlignment="1">
      <alignment horizontal="center" vertical="center" wrapText="1"/>
    </xf>
    <xf numFmtId="14" fontId="47" fillId="0" borderId="3" xfId="0" applyNumberFormat="1" applyFont="1" applyBorder="1" applyAlignment="1">
      <alignment horizontal="center" vertical="center" wrapText="1"/>
    </xf>
    <xf numFmtId="14" fontId="47" fillId="0" borderId="2" xfId="0" applyNumberFormat="1" applyFont="1" applyBorder="1" applyAlignment="1">
      <alignment horizontal="center" vertical="center" wrapText="1"/>
    </xf>
    <xf numFmtId="0" fontId="0" fillId="3" borderId="1" xfId="0" applyFill="1" applyBorder="1" applyAlignment="1">
      <alignment horizontal="center" vertical="center"/>
    </xf>
    <xf numFmtId="0" fontId="0" fillId="3" borderId="3" xfId="0" applyFill="1" applyBorder="1" applyAlignment="1">
      <alignment horizontal="center" vertical="center"/>
    </xf>
    <xf numFmtId="0" fontId="23" fillId="0" borderId="37" xfId="0" applyFont="1" applyBorder="1" applyAlignment="1" applyProtection="1">
      <alignment horizontal="center" vertical="center" wrapText="1"/>
      <protection locked="0"/>
    </xf>
    <xf numFmtId="14" fontId="47" fillId="3" borderId="1" xfId="0" applyNumberFormat="1" applyFont="1" applyFill="1" applyBorder="1" applyAlignment="1">
      <alignment horizontal="center" vertical="center" wrapText="1"/>
    </xf>
    <xf numFmtId="14" fontId="47" fillId="3" borderId="4" xfId="0" applyNumberFormat="1" applyFont="1" applyFill="1" applyBorder="1" applyAlignment="1">
      <alignment horizontal="center" vertical="center" wrapText="1"/>
    </xf>
    <xf numFmtId="14" fontId="47" fillId="3" borderId="3" xfId="0" applyNumberFormat="1" applyFont="1" applyFill="1" applyBorder="1" applyAlignment="1">
      <alignment horizontal="center" vertical="center" wrapText="1"/>
    </xf>
    <xf numFmtId="0" fontId="47" fillId="56" borderId="1" xfId="0" applyFont="1" applyFill="1" applyBorder="1" applyAlignment="1">
      <alignment horizontal="center" vertical="center" wrapText="1"/>
    </xf>
    <xf numFmtId="0" fontId="47" fillId="56" borderId="4" xfId="0" applyFont="1" applyFill="1" applyBorder="1" applyAlignment="1">
      <alignment horizontal="center" vertical="center" wrapText="1"/>
    </xf>
    <xf numFmtId="0" fontId="47" fillId="56" borderId="3" xfId="0" applyFont="1" applyFill="1" applyBorder="1" applyAlignment="1">
      <alignment horizontal="center" vertical="center" wrapText="1"/>
    </xf>
    <xf numFmtId="0" fontId="0" fillId="3" borderId="4" xfId="0" applyFill="1" applyBorder="1" applyAlignment="1">
      <alignment horizontal="center" vertical="center"/>
    </xf>
    <xf numFmtId="0" fontId="72" fillId="0" borderId="1" xfId="0" applyFont="1" applyBorder="1" applyAlignment="1">
      <alignment horizontal="center" vertical="center" wrapText="1"/>
    </xf>
    <xf numFmtId="0" fontId="72" fillId="0" borderId="4" xfId="0" applyFont="1" applyBorder="1" applyAlignment="1">
      <alignment horizontal="center" vertical="center" wrapText="1"/>
    </xf>
    <xf numFmtId="0" fontId="72" fillId="0" borderId="3" xfId="0" applyFont="1" applyBorder="1" applyAlignment="1">
      <alignment horizontal="center" vertical="center" wrapText="1"/>
    </xf>
    <xf numFmtId="0" fontId="32" fillId="12" borderId="1" xfId="0" applyFont="1" applyFill="1" applyBorder="1" applyAlignment="1">
      <alignment horizontal="center" vertical="center" wrapText="1"/>
    </xf>
    <xf numFmtId="0" fontId="32" fillId="12" borderId="4" xfId="0" applyFont="1" applyFill="1" applyBorder="1" applyAlignment="1">
      <alignment horizontal="center" vertical="center" wrapText="1"/>
    </xf>
    <xf numFmtId="0" fontId="32" fillId="12" borderId="3"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32" fillId="7" borderId="3" xfId="0" applyFont="1" applyFill="1" applyBorder="1" applyAlignment="1">
      <alignment horizontal="center" vertical="center" wrapText="1"/>
    </xf>
    <xf numFmtId="0" fontId="26" fillId="24" borderId="33" xfId="0" applyFont="1" applyFill="1" applyBorder="1" applyAlignment="1">
      <alignment horizontal="center" vertical="center" wrapText="1"/>
    </xf>
    <xf numFmtId="0" fontId="26" fillId="24" borderId="35" xfId="0" applyFont="1" applyFill="1" applyBorder="1" applyAlignment="1">
      <alignment horizontal="center" vertical="center" wrapText="1"/>
    </xf>
    <xf numFmtId="0" fontId="26" fillId="24" borderId="32"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47" fillId="0" borderId="1"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3" xfId="0" applyFont="1" applyBorder="1" applyAlignment="1">
      <alignment horizontal="center" vertical="center" wrapText="1"/>
    </xf>
    <xf numFmtId="0" fontId="21" fillId="5" borderId="33" xfId="0" applyFont="1" applyFill="1" applyBorder="1" applyAlignment="1" applyProtection="1">
      <alignment horizontal="center" vertical="center"/>
      <protection locked="0"/>
    </xf>
    <xf numFmtId="0" fontId="21" fillId="5" borderId="35" xfId="0" applyFont="1" applyFill="1" applyBorder="1" applyAlignment="1" applyProtection="1">
      <alignment horizontal="center" vertical="center"/>
      <protection locked="0"/>
    </xf>
    <xf numFmtId="0" fontId="21" fillId="5" borderId="32" xfId="0" applyFont="1" applyFill="1" applyBorder="1" applyAlignment="1" applyProtection="1">
      <alignment horizontal="center" vertical="center"/>
      <protection locked="0"/>
    </xf>
    <xf numFmtId="0" fontId="21" fillId="45" borderId="33" xfId="0" applyFont="1" applyFill="1" applyBorder="1" applyAlignment="1" applyProtection="1">
      <alignment horizontal="center" vertical="center"/>
      <protection locked="0"/>
    </xf>
    <xf numFmtId="0" fontId="21" fillId="45" borderId="35" xfId="0" applyFont="1" applyFill="1" applyBorder="1" applyAlignment="1" applyProtection="1">
      <alignment horizontal="center" vertical="center"/>
      <protection locked="0"/>
    </xf>
    <xf numFmtId="0" fontId="21" fillId="45" borderId="32" xfId="0" applyFont="1" applyFill="1" applyBorder="1" applyAlignment="1" applyProtection="1">
      <alignment horizontal="center" vertical="center"/>
      <protection locked="0"/>
    </xf>
    <xf numFmtId="0" fontId="54" fillId="56" borderId="1" xfId="0" applyFont="1" applyFill="1" applyBorder="1" applyAlignment="1">
      <alignment horizontal="center" vertical="center" wrapText="1"/>
    </xf>
    <xf numFmtId="0" fontId="54" fillId="56" borderId="4" xfId="0" applyFont="1" applyFill="1" applyBorder="1" applyAlignment="1">
      <alignment horizontal="center" vertical="center" wrapText="1"/>
    </xf>
    <xf numFmtId="0" fontId="54" fillId="56" borderId="3" xfId="0" applyFont="1" applyFill="1" applyBorder="1" applyAlignment="1">
      <alignment horizontal="center" vertical="center" wrapText="1"/>
    </xf>
    <xf numFmtId="0" fontId="54" fillId="51" borderId="49" xfId="0" applyFont="1" applyFill="1" applyBorder="1" applyAlignment="1">
      <alignment horizontal="center" vertical="center" wrapText="1"/>
    </xf>
    <xf numFmtId="0" fontId="54" fillId="51" borderId="51" xfId="0" applyFont="1" applyFill="1" applyBorder="1" applyAlignment="1">
      <alignment horizontal="center" vertical="center" wrapText="1"/>
    </xf>
    <xf numFmtId="0" fontId="54" fillId="0" borderId="1" xfId="0" applyFont="1" applyBorder="1" applyAlignment="1">
      <alignment horizontal="center" vertical="center" wrapText="1"/>
    </xf>
    <xf numFmtId="0" fontId="54" fillId="0" borderId="3" xfId="0" applyFont="1" applyBorder="1" applyAlignment="1">
      <alignment horizontal="center" vertical="center" wrapText="1"/>
    </xf>
    <xf numFmtId="0" fontId="0" fillId="3" borderId="1" xfId="0" applyFill="1"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54" fillId="3" borderId="1" xfId="0" applyFont="1" applyFill="1" applyBorder="1" applyAlignment="1">
      <alignment horizontal="center" vertical="top" wrapText="1"/>
    </xf>
    <xf numFmtId="0" fontId="54" fillId="3" borderId="4" xfId="0" applyFont="1" applyFill="1" applyBorder="1" applyAlignment="1">
      <alignment horizontal="center" vertical="top" wrapText="1"/>
    </xf>
    <xf numFmtId="0" fontId="54" fillId="3" borderId="3" xfId="0" applyFont="1" applyFill="1" applyBorder="1" applyAlignment="1">
      <alignment horizontal="center" vertical="top" wrapText="1"/>
    </xf>
    <xf numFmtId="0" fontId="0" fillId="3" borderId="3" xfId="0" applyFill="1" applyBorder="1" applyAlignment="1" applyProtection="1">
      <alignment horizontal="center" vertical="center" wrapText="1"/>
      <protection locked="0"/>
    </xf>
    <xf numFmtId="167" fontId="0" fillId="3" borderId="1" xfId="3" applyNumberFormat="1" applyFont="1" applyFill="1" applyBorder="1" applyAlignment="1" applyProtection="1">
      <alignment horizontal="center" vertical="center" wrapText="1"/>
      <protection locked="0"/>
    </xf>
    <xf numFmtId="167" fontId="0" fillId="3" borderId="4" xfId="3" applyNumberFormat="1" applyFont="1" applyFill="1" applyBorder="1" applyAlignment="1" applyProtection="1">
      <alignment horizontal="center" vertical="center" wrapText="1"/>
      <protection locked="0"/>
    </xf>
    <xf numFmtId="167" fontId="0" fillId="3" borderId="3" xfId="3" applyNumberFormat="1" applyFont="1" applyFill="1" applyBorder="1" applyAlignment="1" applyProtection="1">
      <alignment horizontal="center" vertical="center" wrapText="1"/>
      <protection locked="0"/>
    </xf>
    <xf numFmtId="0" fontId="0" fillId="3" borderId="2" xfId="0" applyFill="1" applyBorder="1" applyAlignment="1" applyProtection="1">
      <alignment horizontal="center" vertical="center" wrapText="1"/>
      <protection locked="0"/>
    </xf>
    <xf numFmtId="0" fontId="25" fillId="25" borderId="2" xfId="0" applyFont="1" applyFill="1" applyBorder="1" applyAlignment="1" applyProtection="1">
      <alignment horizontal="center" vertical="center"/>
      <protection locked="0"/>
    </xf>
    <xf numFmtId="0" fontId="0" fillId="23" borderId="1" xfId="0" applyFill="1" applyBorder="1" applyAlignment="1">
      <alignment horizontal="center" vertical="center"/>
    </xf>
    <xf numFmtId="0" fontId="0" fillId="23" borderId="3" xfId="0" applyFill="1" applyBorder="1" applyAlignment="1">
      <alignment horizontal="center" vertical="center"/>
    </xf>
    <xf numFmtId="0" fontId="0" fillId="23" borderId="4" xfId="0" applyFill="1" applyBorder="1" applyAlignment="1">
      <alignment horizontal="center" vertical="center"/>
    </xf>
    <xf numFmtId="0" fontId="0" fillId="25" borderId="1" xfId="0" applyFill="1" applyBorder="1" applyAlignment="1">
      <alignment horizontal="center" vertical="center"/>
    </xf>
    <xf numFmtId="0" fontId="0" fillId="25" borderId="4" xfId="0" applyFill="1" applyBorder="1" applyAlignment="1">
      <alignment horizontal="center" vertical="center"/>
    </xf>
    <xf numFmtId="0" fontId="0" fillId="25" borderId="3" xfId="0" applyFill="1" applyBorder="1" applyAlignment="1">
      <alignment horizontal="center" vertical="center"/>
    </xf>
    <xf numFmtId="0" fontId="0" fillId="3" borderId="1" xfId="0" quotePrefix="1" applyFill="1" applyBorder="1" applyAlignment="1">
      <alignment horizontal="center" vertical="center" wrapText="1"/>
    </xf>
    <xf numFmtId="0" fontId="0" fillId="3" borderId="4" xfId="0" quotePrefix="1" applyFill="1" applyBorder="1" applyAlignment="1">
      <alignment horizontal="center" vertical="center" wrapText="1"/>
    </xf>
    <xf numFmtId="0" fontId="0" fillId="3" borderId="3" xfId="0" quotePrefix="1"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54" fillId="3" borderId="1" xfId="0" applyFont="1" applyFill="1" applyBorder="1" applyAlignment="1">
      <alignment horizontal="center" vertical="center" wrapText="1"/>
    </xf>
    <xf numFmtId="0" fontId="54" fillId="3" borderId="4" xfId="0" applyFont="1" applyFill="1" applyBorder="1" applyAlignment="1">
      <alignment horizontal="center" vertical="center" wrapText="1"/>
    </xf>
    <xf numFmtId="0" fontId="54" fillId="3" borderId="3" xfId="0" applyFont="1" applyFill="1" applyBorder="1" applyAlignment="1">
      <alignment horizontal="center" vertical="center" wrapText="1"/>
    </xf>
    <xf numFmtId="0" fontId="54" fillId="0" borderId="4" xfId="0" applyFont="1" applyBorder="1" applyAlignment="1">
      <alignment horizontal="center" vertical="center" wrapText="1"/>
    </xf>
    <xf numFmtId="0" fontId="47" fillId="3" borderId="1" xfId="0" applyFont="1" applyFill="1" applyBorder="1" applyAlignment="1">
      <alignment horizontal="center" vertical="center" wrapText="1"/>
    </xf>
    <xf numFmtId="0" fontId="47" fillId="3" borderId="4"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48" fillId="0" borderId="1" xfId="0" applyFont="1" applyBorder="1" applyAlignment="1">
      <alignment horizontal="center" vertical="center" wrapText="1"/>
    </xf>
    <xf numFmtId="0" fontId="48" fillId="0" borderId="4" xfId="0" applyFont="1" applyBorder="1" applyAlignment="1">
      <alignment horizontal="center" vertical="center" wrapText="1"/>
    </xf>
    <xf numFmtId="0" fontId="48" fillId="0" borderId="3" xfId="0" applyFont="1" applyBorder="1" applyAlignment="1">
      <alignment horizontal="center" vertical="center" wrapText="1"/>
    </xf>
    <xf numFmtId="9" fontId="54" fillId="0" borderId="1" xfId="0" applyNumberFormat="1" applyFont="1" applyBorder="1" applyAlignment="1">
      <alignment horizontal="center" vertical="center" wrapText="1"/>
    </xf>
    <xf numFmtId="9" fontId="54" fillId="0" borderId="4" xfId="0" applyNumberFormat="1" applyFont="1" applyBorder="1" applyAlignment="1">
      <alignment horizontal="center" vertical="center" wrapText="1"/>
    </xf>
    <xf numFmtId="9" fontId="54" fillId="0" borderId="3" xfId="0" applyNumberFormat="1" applyFont="1" applyBorder="1" applyAlignment="1">
      <alignment horizontal="center" vertical="center" wrapText="1"/>
    </xf>
    <xf numFmtId="0" fontId="36" fillId="0" borderId="1" xfId="0" applyFont="1" applyBorder="1" applyAlignment="1">
      <alignment horizontal="center" vertical="center" wrapText="1"/>
    </xf>
    <xf numFmtId="0" fontId="36" fillId="0" borderId="3" xfId="0" applyFont="1" applyBorder="1" applyAlignment="1">
      <alignment horizontal="center" vertical="center" wrapText="1"/>
    </xf>
    <xf numFmtId="9" fontId="35" fillId="0" borderId="1" xfId="0" applyNumberFormat="1" applyFont="1" applyBorder="1" applyAlignment="1">
      <alignment horizontal="center" vertical="center" wrapText="1"/>
    </xf>
    <xf numFmtId="9" fontId="35" fillId="0" borderId="4" xfId="0" applyNumberFormat="1" applyFont="1" applyBorder="1" applyAlignment="1">
      <alignment horizontal="center" vertical="center" wrapText="1"/>
    </xf>
    <xf numFmtId="9" fontId="35" fillId="0" borderId="3" xfId="0" applyNumberFormat="1" applyFont="1" applyBorder="1" applyAlignment="1">
      <alignment horizontal="center" vertical="center" wrapText="1"/>
    </xf>
    <xf numFmtId="0" fontId="54" fillId="0" borderId="46" xfId="0" applyFont="1" applyBorder="1" applyAlignment="1">
      <alignment horizontal="center" vertical="center" wrapText="1"/>
    </xf>
    <xf numFmtId="9" fontId="0" fillId="0" borderId="1" xfId="0" applyNumberFormat="1" applyBorder="1" applyAlignment="1">
      <alignment horizontal="center" vertical="center" wrapText="1"/>
    </xf>
    <xf numFmtId="9" fontId="0" fillId="0" borderId="4" xfId="0" applyNumberFormat="1" applyBorder="1" applyAlignment="1">
      <alignment horizontal="center" vertical="center" wrapText="1"/>
    </xf>
    <xf numFmtId="9" fontId="0" fillId="0" borderId="3" xfId="0" applyNumberFormat="1" applyBorder="1" applyAlignment="1">
      <alignment horizontal="center" vertical="center" wrapText="1"/>
    </xf>
    <xf numFmtId="0" fontId="0" fillId="0" borderId="1" xfId="0" quotePrefix="1" applyBorder="1" applyAlignment="1">
      <alignment horizontal="center" vertical="center" wrapText="1"/>
    </xf>
    <xf numFmtId="0" fontId="0" fillId="0" borderId="4" xfId="0" quotePrefix="1" applyBorder="1" applyAlignment="1">
      <alignment horizontal="center" vertical="center" wrapText="1"/>
    </xf>
    <xf numFmtId="0" fontId="0" fillId="0" borderId="3" xfId="0" quotePrefix="1" applyBorder="1" applyAlignment="1">
      <alignment horizontal="center" vertical="center" wrapText="1"/>
    </xf>
    <xf numFmtId="0" fontId="1" fillId="3" borderId="36" xfId="0" applyFont="1" applyFill="1" applyBorder="1" applyAlignment="1">
      <alignment horizontal="center" vertical="center" wrapText="1"/>
    </xf>
    <xf numFmtId="0" fontId="1" fillId="3" borderId="37" xfId="0" applyFont="1" applyFill="1" applyBorder="1" applyAlignment="1">
      <alignment horizontal="center" vertical="center" wrapText="1"/>
    </xf>
    <xf numFmtId="0" fontId="54" fillId="0" borderId="2" xfId="0" applyFont="1" applyBorder="1" applyAlignment="1">
      <alignment horizontal="center" vertical="top" wrapText="1"/>
    </xf>
    <xf numFmtId="0" fontId="54" fillId="52" borderId="1" xfId="0" applyFont="1" applyFill="1" applyBorder="1" applyAlignment="1">
      <alignment horizontal="center" vertical="center" wrapText="1"/>
    </xf>
    <xf numFmtId="0" fontId="54" fillId="52" borderId="3" xfId="0" applyFont="1" applyFill="1" applyBorder="1" applyAlignment="1">
      <alignment horizontal="center" vertical="center" wrapText="1"/>
    </xf>
    <xf numFmtId="0" fontId="72" fillId="0" borderId="2" xfId="0" applyFont="1" applyBorder="1" applyAlignment="1">
      <alignment horizontal="center" vertical="center" wrapText="1"/>
    </xf>
    <xf numFmtId="0" fontId="58" fillId="58" borderId="4" xfId="0" applyFont="1" applyFill="1" applyBorder="1" applyAlignment="1">
      <alignment horizontal="center" vertical="center" wrapText="1"/>
    </xf>
    <xf numFmtId="0" fontId="58" fillId="58" borderId="3" xfId="0" applyFont="1" applyFill="1" applyBorder="1" applyAlignment="1">
      <alignment horizontal="center" vertical="center" wrapText="1"/>
    </xf>
    <xf numFmtId="0" fontId="73" fillId="52" borderId="1" xfId="0" applyFont="1" applyFill="1" applyBorder="1" applyAlignment="1">
      <alignment horizontal="center" vertical="center" wrapText="1"/>
    </xf>
    <xf numFmtId="0" fontId="73" fillId="52" borderId="4" xfId="0" applyFont="1" applyFill="1" applyBorder="1" applyAlignment="1">
      <alignment horizontal="center" vertical="center" wrapText="1"/>
    </xf>
    <xf numFmtId="0" fontId="73" fillId="52" borderId="3" xfId="0" applyFont="1" applyFill="1" applyBorder="1" applyAlignment="1">
      <alignment horizontal="center" vertical="center" wrapText="1"/>
    </xf>
    <xf numFmtId="166" fontId="35" fillId="3" borderId="1" xfId="9" applyFont="1" applyFill="1" applyBorder="1" applyAlignment="1">
      <alignment horizontal="center" vertical="center" wrapText="1"/>
    </xf>
    <xf numFmtId="166" fontId="35" fillId="3" borderId="3" xfId="9" applyFont="1" applyFill="1" applyBorder="1" applyAlignment="1">
      <alignment horizontal="center" vertical="center" wrapText="1"/>
    </xf>
    <xf numFmtId="0" fontId="0" fillId="5" borderId="1" xfId="0" applyFill="1" applyBorder="1" applyAlignment="1">
      <alignment horizontal="center" vertical="center"/>
    </xf>
    <xf numFmtId="0" fontId="0" fillId="5" borderId="4" xfId="0" applyFill="1" applyBorder="1" applyAlignment="1">
      <alignment horizontal="center" vertical="center"/>
    </xf>
    <xf numFmtId="0" fontId="0" fillId="5" borderId="3" xfId="0" applyFill="1" applyBorder="1" applyAlignment="1">
      <alignment horizontal="center" vertical="center"/>
    </xf>
    <xf numFmtId="0" fontId="54" fillId="0" borderId="21" xfId="0" applyFont="1" applyBorder="1" applyAlignment="1">
      <alignment horizontal="center" vertical="center" wrapText="1"/>
    </xf>
    <xf numFmtId="0" fontId="0" fillId="44" borderId="1" xfId="0" applyFill="1" applyBorder="1" applyAlignment="1">
      <alignment horizontal="center" vertical="center"/>
    </xf>
    <xf numFmtId="0" fontId="0" fillId="44" borderId="4" xfId="0" applyFill="1" applyBorder="1" applyAlignment="1">
      <alignment horizontal="center" vertical="center"/>
    </xf>
    <xf numFmtId="0" fontId="0" fillId="44" borderId="3" xfId="0" applyFill="1" applyBorder="1" applyAlignment="1">
      <alignment horizontal="center" vertical="center"/>
    </xf>
    <xf numFmtId="0" fontId="76" fillId="3" borderId="1" xfId="0" applyFont="1" applyFill="1" applyBorder="1" applyAlignment="1">
      <alignment horizontal="center" vertical="center" wrapText="1"/>
    </xf>
    <xf numFmtId="0" fontId="76" fillId="3" borderId="3" xfId="0" applyFont="1" applyFill="1" applyBorder="1" applyAlignment="1">
      <alignment horizontal="center" vertical="center" wrapText="1"/>
    </xf>
    <xf numFmtId="167" fontId="0" fillId="3" borderId="36" xfId="3" applyNumberFormat="1" applyFont="1" applyFill="1" applyBorder="1" applyAlignment="1" applyProtection="1">
      <alignment horizontal="center" vertical="center" wrapText="1"/>
      <protection locked="0"/>
    </xf>
    <xf numFmtId="167" fontId="0" fillId="3" borderId="0" xfId="3" applyNumberFormat="1" applyFont="1" applyFill="1" applyBorder="1" applyAlignment="1" applyProtection="1">
      <alignment horizontal="center" vertical="center" wrapText="1"/>
      <protection locked="0"/>
    </xf>
    <xf numFmtId="167" fontId="0" fillId="3" borderId="44" xfId="3" applyNumberFormat="1" applyFont="1" applyFill="1" applyBorder="1" applyAlignment="1" applyProtection="1">
      <alignment horizontal="center" vertical="center" wrapText="1"/>
      <protection locked="0"/>
    </xf>
    <xf numFmtId="167" fontId="0" fillId="3" borderId="37" xfId="3" applyNumberFormat="1" applyFont="1" applyFill="1" applyBorder="1" applyAlignment="1" applyProtection="1">
      <alignment horizontal="center" vertical="center" wrapText="1"/>
      <protection locked="0"/>
    </xf>
    <xf numFmtId="165" fontId="0" fillId="3" borderId="1" xfId="1" applyFont="1" applyFill="1" applyBorder="1" applyAlignment="1" applyProtection="1">
      <alignment horizontal="center" vertical="center" wrapText="1"/>
      <protection locked="0"/>
    </xf>
    <xf numFmtId="165" fontId="0" fillId="3" borderId="4" xfId="1" applyFont="1" applyFill="1" applyBorder="1" applyAlignment="1" applyProtection="1">
      <alignment horizontal="center" vertical="center" wrapText="1"/>
      <protection locked="0"/>
    </xf>
    <xf numFmtId="165" fontId="0" fillId="3" borderId="3" xfId="1" applyFont="1" applyFill="1" applyBorder="1" applyAlignment="1" applyProtection="1">
      <alignment horizontal="center" vertical="center" wrapText="1"/>
      <protection locked="0"/>
    </xf>
    <xf numFmtId="165" fontId="36" fillId="3" borderId="1" xfId="1" applyFont="1" applyFill="1" applyBorder="1" applyAlignment="1">
      <alignment horizontal="center" vertical="center"/>
    </xf>
    <xf numFmtId="165" fontId="36" fillId="3" borderId="3" xfId="1" applyFont="1" applyFill="1" applyBorder="1" applyAlignment="1">
      <alignment horizontal="center" vertical="center"/>
    </xf>
    <xf numFmtId="0" fontId="36" fillId="0" borderId="2" xfId="0" applyFont="1" applyBorder="1" applyAlignment="1">
      <alignment horizontal="center" vertical="center" wrapText="1"/>
    </xf>
    <xf numFmtId="169" fontId="36" fillId="0" borderId="2" xfId="9" applyNumberFormat="1" applyFont="1" applyFill="1" applyBorder="1" applyAlignment="1" applyProtection="1">
      <alignment horizontal="center" vertical="center" wrapText="1"/>
    </xf>
    <xf numFmtId="165" fontId="36" fillId="3" borderId="4" xfId="1" applyFont="1" applyFill="1" applyBorder="1" applyAlignment="1">
      <alignment horizontal="center" vertical="center"/>
    </xf>
    <xf numFmtId="165" fontId="36" fillId="57" borderId="4" xfId="1" applyFont="1" applyFill="1" applyBorder="1" applyAlignment="1">
      <alignment horizontal="center" vertical="center"/>
    </xf>
    <xf numFmtId="165" fontId="36" fillId="3" borderId="58" xfId="1" applyFont="1" applyFill="1" applyBorder="1" applyAlignment="1">
      <alignment horizontal="center" vertical="center"/>
    </xf>
    <xf numFmtId="0" fontId="0" fillId="3" borderId="1" xfId="0" applyFill="1" applyBorder="1" applyAlignment="1" applyProtection="1">
      <alignment horizontal="left" vertical="center" wrapText="1"/>
      <protection locked="0"/>
    </xf>
    <xf numFmtId="0" fontId="0" fillId="3" borderId="3" xfId="0" applyFill="1" applyBorder="1" applyAlignment="1" applyProtection="1">
      <alignment horizontal="left" vertical="center" wrapText="1"/>
      <protection locked="0"/>
    </xf>
    <xf numFmtId="0" fontId="36" fillId="3" borderId="1" xfId="0" applyFont="1" applyFill="1" applyBorder="1" applyAlignment="1">
      <alignment horizontal="center" vertical="center" wrapText="1"/>
    </xf>
    <xf numFmtId="0" fontId="36" fillId="3" borderId="4" xfId="0" applyFont="1" applyFill="1" applyBorder="1" applyAlignment="1">
      <alignment horizontal="center" vertical="center" wrapText="1"/>
    </xf>
    <xf numFmtId="0" fontId="36" fillId="3" borderId="3" xfId="0" applyFont="1" applyFill="1" applyBorder="1" applyAlignment="1">
      <alignment horizontal="center" vertical="center" wrapText="1"/>
    </xf>
    <xf numFmtId="171" fontId="35" fillId="3" borderId="1" xfId="0" applyNumberFormat="1" applyFont="1" applyFill="1" applyBorder="1" applyAlignment="1">
      <alignment horizontal="center" vertical="center"/>
    </xf>
    <xf numFmtId="171" fontId="35" fillId="3" borderId="4" xfId="0" applyNumberFormat="1" applyFont="1" applyFill="1" applyBorder="1" applyAlignment="1">
      <alignment horizontal="center" vertical="center"/>
    </xf>
    <xf numFmtId="171" fontId="35" fillId="3" borderId="3" xfId="0" applyNumberFormat="1" applyFont="1" applyFill="1" applyBorder="1" applyAlignment="1">
      <alignment horizontal="center" vertical="center"/>
    </xf>
    <xf numFmtId="166" fontId="35" fillId="3" borderId="1" xfId="9" applyFont="1" applyFill="1" applyBorder="1" applyAlignment="1">
      <alignment horizontal="center"/>
    </xf>
    <xf numFmtId="166" fontId="35" fillId="3" borderId="3" xfId="9" applyFont="1" applyFill="1" applyBorder="1" applyAlignment="1">
      <alignment horizontal="center"/>
    </xf>
    <xf numFmtId="0" fontId="0" fillId="3" borderId="44" xfId="0" applyFill="1" applyBorder="1" applyAlignment="1" applyProtection="1">
      <alignment horizontal="center" vertical="center" wrapText="1"/>
      <protection locked="0"/>
    </xf>
    <xf numFmtId="165" fontId="0" fillId="3" borderId="44" xfId="1" applyFont="1" applyFill="1" applyBorder="1" applyAlignment="1" applyProtection="1">
      <alignment horizontal="center" vertical="center" wrapText="1"/>
      <protection locked="0"/>
    </xf>
    <xf numFmtId="0" fontId="47" fillId="0" borderId="2" xfId="0" applyFont="1" applyBorder="1" applyAlignment="1">
      <alignment horizontal="center" vertical="center" wrapText="1"/>
    </xf>
    <xf numFmtId="0" fontId="0" fillId="3" borderId="2" xfId="0" applyFill="1" applyBorder="1" applyAlignment="1">
      <alignment horizontal="center" vertical="center"/>
    </xf>
    <xf numFmtId="0" fontId="0" fillId="3" borderId="31" xfId="0" applyFill="1" applyBorder="1" applyAlignment="1">
      <alignment horizontal="center" vertical="center"/>
    </xf>
    <xf numFmtId="0" fontId="0" fillId="3" borderId="12" xfId="0" applyFill="1" applyBorder="1" applyAlignment="1">
      <alignment horizontal="center" vertical="center"/>
    </xf>
    <xf numFmtId="9" fontId="0" fillId="0" borderId="1" xfId="2" applyFont="1" applyBorder="1" applyAlignment="1">
      <alignment horizontal="center" vertical="center" wrapText="1"/>
    </xf>
    <xf numFmtId="9" fontId="0" fillId="0" borderId="4" xfId="2" applyFont="1" applyBorder="1" applyAlignment="1">
      <alignment horizontal="center" vertical="center" wrapText="1"/>
    </xf>
    <xf numFmtId="9" fontId="0" fillId="0" borderId="3" xfId="2" applyFont="1" applyBorder="1" applyAlignment="1">
      <alignment horizontal="center" vertical="center" wrapText="1"/>
    </xf>
    <xf numFmtId="9" fontId="35" fillId="0" borderId="1" xfId="2" applyFont="1" applyBorder="1" applyAlignment="1">
      <alignment horizontal="center" vertical="center" wrapText="1"/>
    </xf>
    <xf numFmtId="9" fontId="35" fillId="0" borderId="3" xfId="2" applyFont="1" applyBorder="1" applyAlignment="1">
      <alignment horizontal="center" vertical="center" wrapText="1"/>
    </xf>
    <xf numFmtId="0" fontId="54" fillId="0" borderId="47" xfId="0" applyFont="1" applyBorder="1" applyAlignment="1">
      <alignment horizontal="center" vertical="center" wrapText="1"/>
    </xf>
    <xf numFmtId="0" fontId="54" fillId="0" borderId="48" xfId="0" applyFont="1" applyBorder="1" applyAlignment="1">
      <alignment horizontal="center" vertical="center" wrapText="1"/>
    </xf>
    <xf numFmtId="9" fontId="1" fillId="3" borderId="49" xfId="0" applyNumberFormat="1" applyFont="1" applyFill="1" applyBorder="1" applyAlignment="1">
      <alignment horizontal="center" vertical="center" wrapText="1"/>
    </xf>
    <xf numFmtId="9" fontId="1" fillId="3" borderId="50" xfId="0" applyNumberFormat="1" applyFont="1" applyFill="1" applyBorder="1" applyAlignment="1">
      <alignment horizontal="center" vertical="center" wrapText="1"/>
    </xf>
    <xf numFmtId="0" fontId="54" fillId="3" borderId="45" xfId="0" applyFont="1" applyFill="1" applyBorder="1" applyAlignment="1">
      <alignment horizontal="center" vertical="center" wrapText="1"/>
    </xf>
    <xf numFmtId="0" fontId="54" fillId="3" borderId="21" xfId="0" applyFont="1" applyFill="1" applyBorder="1" applyAlignment="1">
      <alignment horizontal="center" vertical="center" wrapText="1"/>
    </xf>
    <xf numFmtId="14" fontId="72" fillId="0" borderId="1" xfId="0" applyNumberFormat="1" applyFont="1" applyBorder="1" applyAlignment="1">
      <alignment horizontal="center" vertical="center" wrapText="1"/>
    </xf>
    <xf numFmtId="14" fontId="72" fillId="0" borderId="4" xfId="0" applyNumberFormat="1" applyFont="1" applyBorder="1" applyAlignment="1">
      <alignment horizontal="center" vertical="center" wrapText="1"/>
    </xf>
    <xf numFmtId="14" fontId="72" fillId="0" borderId="3" xfId="0" applyNumberFormat="1" applyFont="1" applyBorder="1" applyAlignment="1">
      <alignment horizontal="center" vertical="center" wrapText="1"/>
    </xf>
    <xf numFmtId="0" fontId="51" fillId="0" borderId="1" xfId="0" applyFont="1" applyBorder="1" applyAlignment="1">
      <alignment horizontal="center" vertical="center" wrapText="1"/>
    </xf>
    <xf numFmtId="0" fontId="51" fillId="0" borderId="3" xfId="0" applyFont="1" applyBorder="1" applyAlignment="1">
      <alignment horizontal="center" vertical="center" wrapText="1"/>
    </xf>
    <xf numFmtId="0" fontId="36" fillId="0" borderId="4" xfId="0" applyFont="1" applyBorder="1" applyAlignment="1">
      <alignment horizontal="center" vertical="center" wrapText="1"/>
    </xf>
    <xf numFmtId="0" fontId="25" fillId="0" borderId="21" xfId="0" applyFont="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35" fillId="0" borderId="1"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 xfId="0" applyFont="1" applyBorder="1" applyAlignment="1">
      <alignment horizontal="center" vertical="center" wrapText="1"/>
    </xf>
    <xf numFmtId="169" fontId="36" fillId="3" borderId="2" xfId="9" applyNumberFormat="1" applyFont="1" applyFill="1" applyBorder="1" applyAlignment="1" applyProtection="1">
      <alignment horizontal="center" vertical="center" wrapText="1"/>
    </xf>
    <xf numFmtId="0" fontId="48" fillId="3" borderId="1" xfId="0" applyFont="1" applyFill="1" applyBorder="1" applyAlignment="1">
      <alignment horizontal="center" vertical="center" wrapText="1"/>
    </xf>
    <xf numFmtId="0" fontId="48" fillId="3" borderId="3" xfId="0" applyFont="1" applyFill="1" applyBorder="1" applyAlignment="1">
      <alignment horizontal="center" vertical="center" wrapText="1"/>
    </xf>
    <xf numFmtId="0" fontId="48" fillId="22" borderId="1" xfId="0" applyFont="1" applyFill="1" applyBorder="1" applyAlignment="1">
      <alignment horizontal="center" vertical="center" wrapText="1"/>
    </xf>
    <xf numFmtId="0" fontId="48" fillId="22" borderId="4" xfId="0" applyFont="1" applyFill="1" applyBorder="1" applyAlignment="1">
      <alignment horizontal="center" vertical="center" wrapText="1"/>
    </xf>
    <xf numFmtId="0" fontId="48" fillId="22" borderId="3" xfId="0" applyFont="1" applyFill="1" applyBorder="1" applyAlignment="1">
      <alignment horizontal="center" vertical="center" wrapText="1"/>
    </xf>
    <xf numFmtId="0" fontId="0" fillId="22" borderId="1" xfId="0" applyFill="1" applyBorder="1" applyAlignment="1">
      <alignment horizontal="center" vertical="center" wrapText="1"/>
    </xf>
    <xf numFmtId="0" fontId="0" fillId="22" borderId="4" xfId="0" applyFill="1" applyBorder="1" applyAlignment="1">
      <alignment horizontal="center" vertical="center" wrapText="1"/>
    </xf>
    <xf numFmtId="0" fontId="0" fillId="22" borderId="3" xfId="0" applyFill="1" applyBorder="1" applyAlignment="1">
      <alignment horizontal="center" vertical="center" wrapText="1"/>
    </xf>
    <xf numFmtId="9" fontId="35" fillId="0" borderId="1" xfId="2" applyFont="1" applyFill="1" applyBorder="1" applyAlignment="1" applyProtection="1">
      <alignment horizontal="center" vertical="center" wrapText="1"/>
    </xf>
    <xf numFmtId="9" fontId="35" fillId="0" borderId="3" xfId="2" applyFont="1" applyFill="1" applyBorder="1" applyAlignment="1" applyProtection="1">
      <alignment horizontal="center" vertical="center" wrapText="1"/>
    </xf>
    <xf numFmtId="9" fontId="35" fillId="0" borderId="44" xfId="2" applyFont="1" applyFill="1" applyBorder="1" applyAlignment="1" applyProtection="1">
      <alignment horizontal="center" vertical="center" wrapText="1"/>
    </xf>
    <xf numFmtId="0" fontId="54" fillId="0" borderId="44" xfId="0" applyFont="1" applyBorder="1" applyAlignment="1">
      <alignment horizontal="center" vertical="center" wrapText="1"/>
    </xf>
    <xf numFmtId="9" fontId="35" fillId="0" borderId="46" xfId="2" applyFont="1" applyFill="1" applyBorder="1" applyAlignment="1" applyProtection="1">
      <alignment horizontal="center" vertical="center" wrapText="1"/>
    </xf>
    <xf numFmtId="9" fontId="35" fillId="0" borderId="4" xfId="2" applyFont="1" applyFill="1" applyBorder="1" applyAlignment="1" applyProtection="1">
      <alignment horizontal="center" vertical="center" wrapText="1"/>
    </xf>
    <xf numFmtId="9" fontId="1" fillId="3" borderId="1" xfId="0" applyNumberFormat="1" applyFont="1" applyFill="1" applyBorder="1" applyAlignment="1">
      <alignment horizontal="center" vertical="center"/>
    </xf>
    <xf numFmtId="9" fontId="1" fillId="3" borderId="3" xfId="0" applyNumberFormat="1" applyFont="1" applyFill="1" applyBorder="1" applyAlignment="1">
      <alignment horizontal="center" vertical="center"/>
    </xf>
    <xf numFmtId="0" fontId="54" fillId="0" borderId="9" xfId="0" applyFont="1" applyBorder="1" applyAlignment="1">
      <alignment horizontal="center" vertical="center" wrapText="1"/>
    </xf>
    <xf numFmtId="0" fontId="54" fillId="0" borderId="13" xfId="0" applyFont="1" applyBorder="1" applyAlignment="1">
      <alignment horizontal="center" vertical="center" wrapText="1"/>
    </xf>
    <xf numFmtId="0" fontId="0" fillId="25" borderId="2" xfId="0" applyFill="1" applyBorder="1" applyAlignment="1">
      <alignment horizontal="center" vertical="center"/>
    </xf>
    <xf numFmtId="0" fontId="0" fillId="56" borderId="1" xfId="0" applyFill="1" applyBorder="1" applyAlignment="1">
      <alignment horizontal="center" vertical="center"/>
    </xf>
    <xf numFmtId="0" fontId="0" fillId="56" borderId="4" xfId="0" applyFill="1" applyBorder="1" applyAlignment="1">
      <alignment horizontal="center" vertical="center"/>
    </xf>
    <xf numFmtId="0" fontId="0" fillId="56" borderId="3" xfId="0" applyFill="1" applyBorder="1" applyAlignment="1">
      <alignment horizontal="center" vertical="center"/>
    </xf>
    <xf numFmtId="14" fontId="47" fillId="56" borderId="1" xfId="0" applyNumberFormat="1" applyFont="1" applyFill="1" applyBorder="1" applyAlignment="1">
      <alignment horizontal="center" vertical="center" wrapText="1"/>
    </xf>
    <xf numFmtId="14" fontId="47" fillId="56" borderId="4" xfId="0" applyNumberFormat="1" applyFont="1" applyFill="1" applyBorder="1" applyAlignment="1">
      <alignment horizontal="center" vertical="center" wrapText="1"/>
    </xf>
    <xf numFmtId="14" fontId="47" fillId="56" borderId="3" xfId="0" applyNumberFormat="1" applyFont="1" applyFill="1" applyBorder="1" applyAlignment="1">
      <alignment horizontal="center" vertical="center" wrapText="1"/>
    </xf>
    <xf numFmtId="0" fontId="52" fillId="0" borderId="2" xfId="0" applyFont="1" applyBorder="1" applyAlignment="1">
      <alignment horizontal="justify" vertical="center" wrapText="1"/>
    </xf>
    <xf numFmtId="0" fontId="52" fillId="0" borderId="2" xfId="0" applyFont="1" applyBorder="1" applyAlignment="1">
      <alignment horizontal="left" vertical="center" wrapText="1"/>
    </xf>
    <xf numFmtId="0" fontId="53" fillId="0" borderId="2" xfId="0" applyFont="1" applyBorder="1" applyAlignment="1">
      <alignment horizontal="left" vertical="center" wrapText="1"/>
    </xf>
    <xf numFmtId="0" fontId="53" fillId="0" borderId="2" xfId="0" applyFont="1" applyBorder="1" applyAlignment="1">
      <alignment horizontal="justify" vertical="center" wrapText="1"/>
    </xf>
    <xf numFmtId="0" fontId="29" fillId="19" borderId="2" xfId="0" applyFont="1" applyFill="1" applyBorder="1" applyAlignment="1">
      <alignment horizontal="center" vertical="center"/>
    </xf>
    <xf numFmtId="0" fontId="29" fillId="19" borderId="0" xfId="0" applyFont="1" applyFill="1" applyAlignment="1">
      <alignment horizontal="center" vertical="center"/>
    </xf>
    <xf numFmtId="0" fontId="30" fillId="22" borderId="2" xfId="0" applyFont="1" applyFill="1" applyBorder="1" applyAlignment="1">
      <alignment horizontal="center" vertical="center"/>
    </xf>
    <xf numFmtId="0" fontId="36" fillId="37" borderId="1" xfId="0" applyFont="1" applyFill="1" applyBorder="1" applyAlignment="1">
      <alignment horizontal="center" vertical="center" wrapText="1"/>
    </xf>
    <xf numFmtId="0" fontId="36" fillId="37" borderId="4" xfId="0" applyFont="1" applyFill="1" applyBorder="1" applyAlignment="1">
      <alignment horizontal="center" vertical="center" wrapText="1"/>
    </xf>
    <xf numFmtId="0" fontId="36" fillId="37" borderId="3" xfId="0" applyFont="1" applyFill="1" applyBorder="1" applyAlignment="1">
      <alignment horizontal="center" vertical="center" wrapText="1"/>
    </xf>
    <xf numFmtId="0" fontId="41" fillId="38" borderId="9" xfId="0" applyFont="1" applyFill="1" applyBorder="1" applyAlignment="1">
      <alignment horizontal="center" vertical="center" wrapText="1"/>
    </xf>
    <xf numFmtId="0" fontId="41" fillId="38" borderId="10" xfId="0" applyFont="1" applyFill="1" applyBorder="1" applyAlignment="1">
      <alignment horizontal="center" vertical="center" wrapText="1"/>
    </xf>
    <xf numFmtId="0" fontId="41" fillId="38" borderId="13" xfId="0" applyFont="1" applyFill="1" applyBorder="1" applyAlignment="1">
      <alignment horizontal="center" vertical="center" wrapText="1"/>
    </xf>
    <xf numFmtId="0" fontId="41" fillId="0" borderId="1" xfId="0" applyFont="1" applyBorder="1" applyAlignment="1">
      <alignment horizontal="left" vertical="center" wrapText="1"/>
    </xf>
    <xf numFmtId="0" fontId="41" fillId="0" borderId="3" xfId="0" applyFont="1" applyBorder="1" applyAlignment="1">
      <alignment horizontal="left" vertical="center" wrapText="1"/>
    </xf>
    <xf numFmtId="0" fontId="36" fillId="0" borderId="1" xfId="0" applyFont="1" applyBorder="1" applyAlignment="1">
      <alignment horizontal="left" vertical="center" wrapText="1"/>
    </xf>
    <xf numFmtId="0" fontId="36" fillId="0" borderId="4" xfId="0" applyFont="1" applyBorder="1" applyAlignment="1">
      <alignment horizontal="left" vertical="center" wrapText="1"/>
    </xf>
    <xf numFmtId="0" fontId="41" fillId="28" borderId="1" xfId="0" applyFont="1" applyFill="1" applyBorder="1" applyAlignment="1">
      <alignment horizontal="center" vertical="center" wrapText="1"/>
    </xf>
    <xf numFmtId="0" fontId="41" fillId="28" borderId="3" xfId="0" applyFont="1" applyFill="1" applyBorder="1" applyAlignment="1">
      <alignment horizontal="center" vertical="center" wrapText="1"/>
    </xf>
    <xf numFmtId="0" fontId="36" fillId="35" borderId="1" xfId="7" applyFont="1" applyFill="1" applyBorder="1" applyAlignment="1">
      <alignment horizontal="center" vertical="center" wrapText="1"/>
    </xf>
    <xf numFmtId="0" fontId="36" fillId="35" borderId="4" xfId="7" applyFont="1" applyFill="1" applyBorder="1" applyAlignment="1">
      <alignment horizontal="center" vertical="center" wrapText="1"/>
    </xf>
    <xf numFmtId="0" fontId="36" fillId="35" borderId="3" xfId="7" applyFont="1" applyFill="1" applyBorder="1" applyAlignment="1">
      <alignment horizontal="center" vertical="center" wrapText="1"/>
    </xf>
    <xf numFmtId="0" fontId="36" fillId="0" borderId="2" xfId="0" applyFont="1" applyBorder="1" applyAlignment="1">
      <alignment horizontal="left" vertical="center" wrapText="1"/>
    </xf>
    <xf numFmtId="0" fontId="41" fillId="31" borderId="1" xfId="0" applyFont="1" applyFill="1" applyBorder="1" applyAlignment="1">
      <alignment horizontal="center" vertical="center" wrapText="1"/>
    </xf>
    <xf numFmtId="0" fontId="41" fillId="31" borderId="4" xfId="0" applyFont="1" applyFill="1" applyBorder="1" applyAlignment="1">
      <alignment horizontal="center" vertical="center" wrapText="1"/>
    </xf>
    <xf numFmtId="0" fontId="36" fillId="34" borderId="1" xfId="0" applyFont="1" applyFill="1" applyBorder="1" applyAlignment="1">
      <alignment horizontal="center" vertical="center" wrapText="1"/>
    </xf>
    <xf numFmtId="0" fontId="36" fillId="34" borderId="4" xfId="0" applyFont="1" applyFill="1" applyBorder="1" applyAlignment="1">
      <alignment horizontal="center" vertical="center" wrapText="1"/>
    </xf>
    <xf numFmtId="0" fontId="36" fillId="34" borderId="3" xfId="0" applyFont="1" applyFill="1" applyBorder="1" applyAlignment="1">
      <alignment horizontal="center" vertical="center" wrapText="1"/>
    </xf>
    <xf numFmtId="0" fontId="36" fillId="35" borderId="1" xfId="0" applyFont="1" applyFill="1" applyBorder="1" applyAlignment="1">
      <alignment horizontal="center" vertical="center" wrapText="1"/>
    </xf>
    <xf numFmtId="0" fontId="36" fillId="35" borderId="4" xfId="0" applyFont="1" applyFill="1" applyBorder="1" applyAlignment="1">
      <alignment horizontal="center" vertical="center" wrapText="1"/>
    </xf>
    <xf numFmtId="0" fontId="36" fillId="30" borderId="1" xfId="7" applyFont="1" applyFill="1" applyBorder="1" applyAlignment="1">
      <alignment horizontal="left" vertical="center" wrapText="1"/>
    </xf>
    <xf numFmtId="0" fontId="36" fillId="30" borderId="4" xfId="7" applyFont="1" applyFill="1" applyBorder="1" applyAlignment="1">
      <alignment horizontal="left" vertical="center" wrapText="1"/>
    </xf>
    <xf numFmtId="0" fontId="40" fillId="26" borderId="33" xfId="0" applyFont="1" applyFill="1" applyBorder="1" applyAlignment="1">
      <alignment horizontal="center" vertical="center"/>
    </xf>
    <xf numFmtId="0" fontId="40" fillId="26" borderId="32" xfId="0" applyFont="1" applyFill="1" applyBorder="1" applyAlignment="1">
      <alignment horizontal="center" vertical="center"/>
    </xf>
    <xf numFmtId="0" fontId="41" fillId="29" borderId="1" xfId="0" applyFont="1" applyFill="1" applyBorder="1" applyAlignment="1">
      <alignment horizontal="center" vertical="center" wrapText="1"/>
    </xf>
    <xf numFmtId="0" fontId="41" fillId="29" borderId="3" xfId="0" applyFont="1" applyFill="1" applyBorder="1" applyAlignment="1">
      <alignment horizontal="center" vertical="center" wrapText="1"/>
    </xf>
    <xf numFmtId="0" fontId="40" fillId="26" borderId="2" xfId="0" applyFont="1" applyFill="1" applyBorder="1" applyAlignment="1">
      <alignment horizontal="center" vertical="center"/>
    </xf>
    <xf numFmtId="0" fontId="36" fillId="0" borderId="3" xfId="0" applyFont="1" applyBorder="1" applyAlignment="1">
      <alignment horizontal="left" vertical="center" wrapText="1"/>
    </xf>
    <xf numFmtId="0" fontId="0" fillId="4" borderId="0" xfId="0" applyFill="1" applyAlignment="1">
      <alignment horizontal="center" vertical="center"/>
    </xf>
  </cellXfs>
  <cellStyles count="21">
    <cellStyle name="Actividad" xfId="6" xr:uid="{00000000-0005-0000-0000-000000000000}"/>
    <cellStyle name="Hyperlink" xfId="20" xr:uid="{00000000-000B-0000-0000-000008000000}"/>
    <cellStyle name="Millares" xfId="3" builtinId="3"/>
    <cellStyle name="Millares [0]" xfId="8" builtinId="6"/>
    <cellStyle name="Millares [0] 2" xfId="5" xr:uid="{00000000-0005-0000-0000-000003000000}"/>
    <cellStyle name="Millares [0] 2 2" xfId="12" xr:uid="{00000000-0005-0000-0000-000004000000}"/>
    <cellStyle name="Millares [0] 2 2 2" xfId="18" xr:uid="{86EC5CF3-CED6-463E-A7EC-A2A9E8270407}"/>
    <cellStyle name="Millares [0] 2 3" xfId="16" xr:uid="{F0BBD1FE-FD57-48D1-86D9-A56FC9D22BFD}"/>
    <cellStyle name="Millares [0] 3" xfId="13" xr:uid="{00000000-0005-0000-0000-000005000000}"/>
    <cellStyle name="Millares [0] 3 2" xfId="19" xr:uid="{03BCC0E1-7495-4E1F-BC7F-BFC67E65416B}"/>
    <cellStyle name="Millares [0] 4" xfId="17" xr:uid="{413883A3-8B05-4E13-85AC-68C04F02582D}"/>
    <cellStyle name="Moneda" xfId="9" builtinId="4"/>
    <cellStyle name="Moneda [0]" xfId="1" builtinId="7"/>
    <cellStyle name="Moneda [0] 2" xfId="4" xr:uid="{00000000-0005-0000-0000-000008000000}"/>
    <cellStyle name="Moneda [0] 2 2" xfId="11" xr:uid="{00000000-0005-0000-0000-000009000000}"/>
    <cellStyle name="Moneda [0] 3" xfId="10" xr:uid="{00000000-0005-0000-0000-00000A000000}"/>
    <cellStyle name="Moneda 2" xfId="14" xr:uid="{00000000-0005-0000-0000-00000B000000}"/>
    <cellStyle name="Moneda 3" xfId="15" xr:uid="{00000000-0005-0000-0000-00000C000000}"/>
    <cellStyle name="Normal" xfId="0" builtinId="0"/>
    <cellStyle name="Normal 2" xfId="7" xr:uid="{00000000-0005-0000-0000-00000E000000}"/>
    <cellStyle name="Porcentaje" xfId="2" builtinId="5"/>
  </cellStyles>
  <dxfs count="1759">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rgb="FFFFFFCC"/>
        </patternFill>
      </fill>
    </dxf>
    <dxf>
      <fill>
        <patternFill>
          <bgColor theme="8" tint="0.59996337778862885"/>
        </patternFill>
      </fill>
    </dxf>
    <dxf>
      <fill>
        <patternFill>
          <bgColor theme="5" tint="0.7999816888943144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rgb="FFFFFFCC"/>
        </patternFill>
      </fill>
    </dxf>
    <dxf>
      <fill>
        <patternFill>
          <bgColor theme="8" tint="0.59996337778862885"/>
        </patternFill>
      </fill>
    </dxf>
    <dxf>
      <fill>
        <patternFill>
          <bgColor theme="5" tint="0.7999816888943144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FFCC"/>
        </patternFill>
      </fill>
    </dxf>
    <dxf>
      <fill>
        <patternFill>
          <bgColor theme="8" tint="0.59996337778862885"/>
        </patternFill>
      </fill>
    </dxf>
    <dxf>
      <fill>
        <patternFill>
          <bgColor theme="5" tint="0.7999816888943144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rgb="FF66FF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66FF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66FF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66FF99"/>
        </patternFill>
      </fill>
    </dxf>
    <dxf>
      <fill>
        <patternFill>
          <bgColor rgb="FF15FF7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66FF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66FF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66FF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66FF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66FF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66FF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66FF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15FF7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rgb="FF66FF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66FF9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66FF9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66FF9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66FF99"/>
        </patternFill>
      </fill>
    </dxf>
    <dxf>
      <fill>
        <patternFill>
          <bgColor rgb="FF15FF7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15FF7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15FF7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15FF7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15FF7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15FF7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15FF7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15FF7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15FF7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15FF7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15FF7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15FF7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15FF7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15FF7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15FF7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FF00"/>
        </patternFill>
      </fill>
    </dxf>
    <dxf>
      <fill>
        <patternFill>
          <bgColor rgb="FF00B050"/>
        </patternFill>
      </fill>
    </dxf>
    <dxf>
      <fill>
        <patternFill>
          <bgColor rgb="FFFF0000"/>
        </patternFill>
      </fill>
    </dxf>
    <dxf>
      <fill>
        <patternFill>
          <bgColor theme="8" tint="0.59996337778862885"/>
        </patternFill>
      </fill>
    </dxf>
    <dxf>
      <fill>
        <patternFill>
          <bgColor rgb="FF92D050"/>
        </patternFill>
      </fill>
    </dxf>
    <dxf>
      <fill>
        <patternFill>
          <bgColor rgb="FFFF669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FFFF00"/>
        </patternFill>
      </fill>
    </dxf>
    <dxf>
      <fill>
        <patternFill>
          <bgColor rgb="FF00B050"/>
        </patternFill>
      </fill>
    </dxf>
    <dxf>
      <fill>
        <patternFill>
          <bgColor rgb="FFFF0000"/>
        </patternFill>
      </fill>
    </dxf>
    <dxf>
      <fill>
        <patternFill>
          <bgColor rgb="FF66FFFF"/>
        </patternFill>
      </fill>
    </dxf>
    <dxf>
      <fill>
        <patternFill patternType="solid">
          <bgColor theme="2" tint="-0.24994659260841701"/>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theme="8" tint="0.59996337778862885"/>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s>
  <tableStyles count="0" defaultTableStyle="TableStyleMedium2" defaultPivotStyle="PivotStyleLight16"/>
  <colors>
    <mruColors>
      <color rgb="FFFF00FF"/>
      <color rgb="FF15FF7F"/>
      <color rgb="FFCC66FF"/>
      <color rgb="FF66FF99"/>
      <color rgb="FF00CC66"/>
      <color rgb="FFFFFFCC"/>
      <color rgb="FFFFFF66"/>
      <color rgb="FF66CCFF"/>
      <color rgb="FF6699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Fernando Castillo Delgado" id="{71B2BC3E-481B-4AC8-9C3A-46C25BCCC850}" userId="Fernando Castillo Delgado" providerId="None"/>
  <person displayName="Luis Alonso Pinzón Barbosa" id="{6B7672A0-223E-4A1D-9FBC-C7988980A224}" userId="S::lpinzon@cra.gov.co::5f86a0f2-d925-4baf-a754-5eaf6aeb1464"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Y64" dT="2021-12-14T15:07:20.91" personId="{6B7672A0-223E-4A1D-9FBC-C7988980A224}" id="{CD4A93CB-4B13-46AC-93A2-CDDABDEC23B0}">
    <text>aclarar</text>
  </threadedComment>
  <threadedComment ref="BX129" dT="2021-12-13T14:32:27.69" personId="{71B2BC3E-481B-4AC8-9C3A-46C25BCCC850}" id="{BA1C3588-03FD-4D44-9F82-68A047E5FE41}">
    <text>Resolución reportada como proyecto de Acueducto y Alcantarillado.</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https://cra.gov.co/documents/Resolucion-CRA-939-DE-2021.pdf%0adiario%20oficial" TargetMode="External"/><Relationship Id="rId5" Type="http://schemas.microsoft.com/office/2017/10/relationships/threadedComment" Target="../threadedComments/threadedComment1.xm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06"/>
  <sheetViews>
    <sheetView zoomScale="60" zoomScaleNormal="60" zoomScaleSheetLayoutView="80" zoomScalePageLayoutView="20" workbookViewId="0">
      <pane xSplit="12" ySplit="2" topLeftCell="M3" activePane="bottomRight" state="frozen"/>
      <selection pane="topRight" activeCell="M1" sqref="M1"/>
      <selection pane="bottomLeft" activeCell="B6" sqref="B6"/>
      <selection pane="bottomRight" activeCell="B3" sqref="B3"/>
    </sheetView>
  </sheetViews>
  <sheetFormatPr baseColWidth="10" defaultColWidth="11.453125" defaultRowHeight="14.5" x14ac:dyDescent="0.35"/>
  <cols>
    <col min="1" max="1" width="43.453125" style="19" hidden="1" customWidth="1"/>
    <col min="2" max="2" width="15.453125" style="8" customWidth="1"/>
    <col min="3" max="3" width="23.54296875" style="8" hidden="1" customWidth="1"/>
    <col min="4" max="4" width="35.54296875" style="8" hidden="1" customWidth="1"/>
    <col min="5" max="5" width="14" style="19" hidden="1" customWidth="1"/>
    <col min="6" max="6" width="28" style="8" hidden="1" customWidth="1"/>
    <col min="7" max="7" width="23.54296875" style="8" hidden="1" customWidth="1"/>
    <col min="8" max="8" width="11.453125" style="8" hidden="1" customWidth="1"/>
    <col min="9" max="9" width="8" style="8" hidden="1" customWidth="1"/>
    <col min="10" max="10" width="34.453125" style="8" customWidth="1"/>
    <col min="11" max="11" width="16.453125" style="8" customWidth="1"/>
    <col min="12" max="12" width="43" style="8" customWidth="1"/>
    <col min="13" max="13" width="19.54296875" style="8" customWidth="1"/>
    <col min="14" max="14" width="28.453125" style="8" customWidth="1"/>
    <col min="15" max="15" width="17.453125" style="8" hidden="1" customWidth="1"/>
    <col min="16" max="16" width="19.453125" style="8" hidden="1" customWidth="1"/>
    <col min="17" max="17" width="32" style="8" customWidth="1"/>
    <col min="18" max="18" width="13" style="19" customWidth="1"/>
    <col min="19" max="19" width="20.54296875" style="8" customWidth="1"/>
    <col min="20" max="21" width="8.453125" style="8" customWidth="1"/>
    <col min="22" max="22" width="21.453125" style="8" bestFit="1" customWidth="1"/>
    <col min="23" max="23" width="34.54296875" style="8" hidden="1" customWidth="1"/>
    <col min="24" max="24" width="36.453125" style="8" hidden="1" customWidth="1"/>
    <col min="25" max="25" width="66.453125" style="8" hidden="1" customWidth="1"/>
    <col min="26" max="26" width="68.453125" style="8" hidden="1" customWidth="1"/>
    <col min="27" max="27" width="78.453125" style="8" hidden="1" customWidth="1"/>
    <col min="28" max="28" width="73" style="8" hidden="1" customWidth="1"/>
    <col min="29" max="29" width="87.54296875" style="8" hidden="1" customWidth="1"/>
    <col min="30" max="30" width="93.54296875" style="8" hidden="1" customWidth="1"/>
    <col min="31" max="31" width="115.453125" style="8" hidden="1" customWidth="1"/>
    <col min="32" max="32" width="109.453125" style="8" customWidth="1"/>
    <col min="33" max="33" width="37.54296875" style="8" hidden="1" customWidth="1"/>
    <col min="34" max="34" width="4.54296875" style="8" hidden="1" customWidth="1"/>
    <col min="35" max="35" width="5.54296875" style="8" customWidth="1"/>
    <col min="36" max="36" width="11.453125" style="8" customWidth="1"/>
    <col min="37" max="16384" width="11.453125" style="8"/>
  </cols>
  <sheetData>
    <row r="1" spans="1:35" s="5" customFormat="1" ht="31.5" customHeight="1" thickBot="1" x14ac:dyDescent="0.4">
      <c r="A1" s="2"/>
      <c r="B1" s="915" t="s">
        <v>0</v>
      </c>
      <c r="C1" s="916"/>
      <c r="D1" s="916"/>
      <c r="E1" s="916"/>
      <c r="F1" s="916"/>
      <c r="G1" s="916"/>
      <c r="H1" s="916"/>
      <c r="I1" s="916"/>
      <c r="J1" s="916"/>
      <c r="K1" s="917"/>
      <c r="L1" s="912" t="s">
        <v>1</v>
      </c>
      <c r="M1" s="913"/>
      <c r="N1" s="913"/>
      <c r="O1" s="913"/>
      <c r="P1" s="913"/>
      <c r="Q1" s="913"/>
      <c r="R1" s="913"/>
      <c r="S1" s="913"/>
      <c r="T1" s="913"/>
      <c r="U1" s="913"/>
      <c r="V1" s="913"/>
      <c r="W1" s="913"/>
      <c r="X1" s="913"/>
      <c r="Y1" s="913"/>
      <c r="Z1" s="914"/>
      <c r="AA1" s="3"/>
      <c r="AB1" s="3"/>
      <c r="AC1" s="4"/>
      <c r="AD1" s="3"/>
      <c r="AE1" s="3"/>
      <c r="AF1" s="4"/>
      <c r="AG1" s="3"/>
      <c r="AH1" s="3"/>
      <c r="AI1" s="3"/>
    </row>
    <row r="2" spans="1:35" ht="52.5" customHeight="1" thickBot="1" x14ac:dyDescent="0.4">
      <c r="A2" s="6" t="s">
        <v>2</v>
      </c>
      <c r="B2" s="124" t="s">
        <v>3</v>
      </c>
      <c r="C2" s="125" t="s">
        <v>4</v>
      </c>
      <c r="D2" s="126" t="s">
        <v>5</v>
      </c>
      <c r="E2" s="127" t="s">
        <v>6</v>
      </c>
      <c r="F2" s="124" t="s">
        <v>7</v>
      </c>
      <c r="G2" s="124" t="s">
        <v>8</v>
      </c>
      <c r="H2" s="124" t="s">
        <v>9</v>
      </c>
      <c r="I2" s="124" t="s">
        <v>10</v>
      </c>
      <c r="J2" s="128" t="s">
        <v>11</v>
      </c>
      <c r="K2" s="124" t="s">
        <v>12</v>
      </c>
      <c r="L2" s="129" t="s">
        <v>13</v>
      </c>
      <c r="M2" s="129" t="s">
        <v>14</v>
      </c>
      <c r="N2" s="129" t="s">
        <v>15</v>
      </c>
      <c r="O2" s="129" t="s">
        <v>16</v>
      </c>
      <c r="P2" s="129" t="s">
        <v>17</v>
      </c>
      <c r="Q2" s="130" t="s">
        <v>18</v>
      </c>
      <c r="R2" s="130" t="s">
        <v>19</v>
      </c>
      <c r="S2" s="130" t="s">
        <v>20</v>
      </c>
      <c r="T2" s="130" t="s">
        <v>21</v>
      </c>
      <c r="U2" s="131" t="s">
        <v>22</v>
      </c>
      <c r="V2" s="132" t="s">
        <v>23</v>
      </c>
      <c r="W2" s="133" t="s">
        <v>24</v>
      </c>
      <c r="X2" s="133" t="s">
        <v>25</v>
      </c>
      <c r="Y2" s="133" t="s">
        <v>26</v>
      </c>
      <c r="Z2" s="134" t="s">
        <v>27</v>
      </c>
      <c r="AA2" s="7" t="s">
        <v>28</v>
      </c>
      <c r="AB2" s="7" t="s">
        <v>29</v>
      </c>
      <c r="AC2" s="7" t="s">
        <v>30</v>
      </c>
      <c r="AD2" s="7" t="s">
        <v>31</v>
      </c>
      <c r="AE2" s="7" t="s">
        <v>32</v>
      </c>
      <c r="AF2" s="7" t="s">
        <v>33</v>
      </c>
      <c r="AG2" s="7" t="s">
        <v>34</v>
      </c>
      <c r="AH2" s="7" t="s">
        <v>35</v>
      </c>
    </row>
    <row r="3" spans="1:35" ht="141.75" customHeight="1" thickBot="1" x14ac:dyDescent="0.4">
      <c r="A3" s="9" t="s">
        <v>36</v>
      </c>
      <c r="B3" s="50" t="s">
        <v>37</v>
      </c>
      <c r="C3" s="20" t="s">
        <v>38</v>
      </c>
      <c r="D3" s="21" t="s">
        <v>39</v>
      </c>
      <c r="E3" s="71" t="s">
        <v>40</v>
      </c>
      <c r="F3" s="20" t="s">
        <v>41</v>
      </c>
      <c r="G3" s="20" t="s">
        <v>42</v>
      </c>
      <c r="H3" s="920">
        <v>4</v>
      </c>
      <c r="I3" s="920">
        <v>1</v>
      </c>
      <c r="J3" s="21" t="s">
        <v>43</v>
      </c>
      <c r="K3" s="21" t="s">
        <v>44</v>
      </c>
      <c r="L3" s="22" t="s">
        <v>45</v>
      </c>
      <c r="M3" s="23" t="s">
        <v>46</v>
      </c>
      <c r="N3" s="803" t="s">
        <v>47</v>
      </c>
      <c r="O3" s="924">
        <v>2368000000</v>
      </c>
      <c r="P3" s="931" t="s">
        <v>48</v>
      </c>
      <c r="Q3" s="21" t="s">
        <v>49</v>
      </c>
      <c r="R3" s="785" t="s">
        <v>50</v>
      </c>
      <c r="S3" s="23" t="s">
        <v>51</v>
      </c>
      <c r="T3" s="24">
        <v>1</v>
      </c>
      <c r="U3" s="49" t="s">
        <v>52</v>
      </c>
      <c r="V3" s="803" t="s">
        <v>47</v>
      </c>
      <c r="W3" s="23"/>
      <c r="X3" s="25" t="s">
        <v>53</v>
      </c>
      <c r="Y3" s="26" t="s">
        <v>54</v>
      </c>
      <c r="Z3" s="25" t="s">
        <v>55</v>
      </c>
      <c r="AA3" s="25" t="s">
        <v>56</v>
      </c>
      <c r="AB3" s="51" t="s">
        <v>57</v>
      </c>
      <c r="AC3" s="51" t="s">
        <v>57</v>
      </c>
      <c r="AD3" s="26" t="s">
        <v>58</v>
      </c>
      <c r="AE3" s="31" t="s">
        <v>59</v>
      </c>
      <c r="AF3" s="122" t="s">
        <v>59</v>
      </c>
      <c r="AG3" s="10"/>
      <c r="AH3" s="10"/>
    </row>
    <row r="4" spans="1:35" ht="120" customHeight="1" x14ac:dyDescent="0.35">
      <c r="A4" s="9" t="s">
        <v>36</v>
      </c>
      <c r="B4" s="27" t="s">
        <v>60</v>
      </c>
      <c r="C4" s="28" t="s">
        <v>38</v>
      </c>
      <c r="D4" s="29" t="s">
        <v>39</v>
      </c>
      <c r="E4" s="29" t="s">
        <v>40</v>
      </c>
      <c r="F4" s="28" t="s">
        <v>41</v>
      </c>
      <c r="G4" s="28" t="s">
        <v>42</v>
      </c>
      <c r="H4" s="920"/>
      <c r="I4" s="919"/>
      <c r="J4" s="29" t="s">
        <v>43</v>
      </c>
      <c r="K4" s="29" t="s">
        <v>44</v>
      </c>
      <c r="L4" s="30" t="s">
        <v>61</v>
      </c>
      <c r="M4" s="105" t="s">
        <v>51</v>
      </c>
      <c r="N4" s="803" t="s">
        <v>62</v>
      </c>
      <c r="O4" s="924"/>
      <c r="P4" s="931"/>
      <c r="Q4" s="29" t="s">
        <v>63</v>
      </c>
      <c r="R4" s="787" t="s">
        <v>50</v>
      </c>
      <c r="S4" s="31" t="s">
        <v>51</v>
      </c>
      <c r="T4" s="32">
        <v>1</v>
      </c>
      <c r="U4" s="49" t="s">
        <v>52</v>
      </c>
      <c r="V4" s="803" t="s">
        <v>62</v>
      </c>
      <c r="W4" s="105"/>
      <c r="X4" s="33"/>
      <c r="Y4" s="105" t="s">
        <v>64</v>
      </c>
      <c r="Z4" s="33" t="s">
        <v>65</v>
      </c>
      <c r="AA4" s="33" t="s">
        <v>66</v>
      </c>
      <c r="AB4" s="106" t="s">
        <v>67</v>
      </c>
      <c r="AC4" s="33" t="s">
        <v>68</v>
      </c>
      <c r="AD4" s="34" t="s">
        <v>69</v>
      </c>
      <c r="AE4" s="556" t="s">
        <v>70</v>
      </c>
      <c r="AF4" s="11" t="s">
        <v>71</v>
      </c>
      <c r="AG4" s="11"/>
      <c r="AH4" s="11"/>
    </row>
    <row r="5" spans="1:35" ht="120" customHeight="1" x14ac:dyDescent="0.35">
      <c r="A5" s="9" t="s">
        <v>36</v>
      </c>
      <c r="B5" s="27" t="s">
        <v>72</v>
      </c>
      <c r="C5" s="28" t="s">
        <v>38</v>
      </c>
      <c r="D5" s="29" t="s">
        <v>39</v>
      </c>
      <c r="E5" s="29" t="s">
        <v>40</v>
      </c>
      <c r="F5" s="28" t="s">
        <v>41</v>
      </c>
      <c r="G5" s="28" t="s">
        <v>42</v>
      </c>
      <c r="H5" s="920"/>
      <c r="I5" s="918">
        <v>1</v>
      </c>
      <c r="J5" s="29" t="s">
        <v>73</v>
      </c>
      <c r="K5" s="29" t="s">
        <v>44</v>
      </c>
      <c r="L5" s="30" t="s">
        <v>45</v>
      </c>
      <c r="M5" s="36" t="s">
        <v>74</v>
      </c>
      <c r="N5" s="803" t="s">
        <v>47</v>
      </c>
      <c r="O5" s="924"/>
      <c r="P5" s="931"/>
      <c r="Q5" s="29" t="s">
        <v>75</v>
      </c>
      <c r="R5" s="787" t="s">
        <v>50</v>
      </c>
      <c r="S5" s="31" t="s">
        <v>76</v>
      </c>
      <c r="T5" s="556">
        <v>1</v>
      </c>
      <c r="U5" s="36" t="s">
        <v>52</v>
      </c>
      <c r="V5" s="803" t="s">
        <v>47</v>
      </c>
      <c r="W5" s="556"/>
      <c r="X5" s="787" t="s">
        <v>77</v>
      </c>
      <c r="Y5" s="26" t="s">
        <v>54</v>
      </c>
      <c r="Z5" s="787" t="s">
        <v>55</v>
      </c>
      <c r="AA5" s="787" t="s">
        <v>56</v>
      </c>
      <c r="AB5" s="34" t="s">
        <v>78</v>
      </c>
      <c r="AC5" s="34" t="s">
        <v>78</v>
      </c>
      <c r="AD5" s="34" t="s">
        <v>79</v>
      </c>
      <c r="AE5" s="556" t="s">
        <v>79</v>
      </c>
      <c r="AF5" s="12" t="s">
        <v>79</v>
      </c>
      <c r="AG5" s="104"/>
      <c r="AH5" s="104"/>
    </row>
    <row r="6" spans="1:35" ht="120" customHeight="1" x14ac:dyDescent="0.35">
      <c r="A6" s="9" t="s">
        <v>36</v>
      </c>
      <c r="B6" s="27" t="s">
        <v>80</v>
      </c>
      <c r="C6" s="28" t="s">
        <v>38</v>
      </c>
      <c r="D6" s="29" t="s">
        <v>39</v>
      </c>
      <c r="E6" s="29" t="s">
        <v>40</v>
      </c>
      <c r="F6" s="28" t="s">
        <v>41</v>
      </c>
      <c r="G6" s="28" t="s">
        <v>42</v>
      </c>
      <c r="H6" s="920"/>
      <c r="I6" s="919"/>
      <c r="J6" s="29" t="s">
        <v>73</v>
      </c>
      <c r="K6" s="29" t="s">
        <v>44</v>
      </c>
      <c r="L6" s="30" t="s">
        <v>81</v>
      </c>
      <c r="M6" s="556" t="s">
        <v>76</v>
      </c>
      <c r="N6" s="803" t="s">
        <v>47</v>
      </c>
      <c r="O6" s="924"/>
      <c r="P6" s="931"/>
      <c r="Q6" s="29" t="s">
        <v>82</v>
      </c>
      <c r="R6" s="787" t="s">
        <v>50</v>
      </c>
      <c r="S6" s="31" t="s">
        <v>83</v>
      </c>
      <c r="T6" s="556">
        <v>1</v>
      </c>
      <c r="U6" s="36" t="s">
        <v>52</v>
      </c>
      <c r="V6" s="803" t="s">
        <v>47</v>
      </c>
      <c r="W6" s="556"/>
      <c r="X6" s="787"/>
      <c r="Y6" s="787" t="s">
        <v>64</v>
      </c>
      <c r="Z6" s="787" t="s">
        <v>65</v>
      </c>
      <c r="AA6" s="787" t="s">
        <v>84</v>
      </c>
      <c r="AB6" s="34" t="s">
        <v>85</v>
      </c>
      <c r="AC6" s="34" t="s">
        <v>86</v>
      </c>
      <c r="AD6" s="34" t="s">
        <v>87</v>
      </c>
      <c r="AE6" s="556" t="s">
        <v>87</v>
      </c>
      <c r="AF6" s="12" t="s">
        <v>87</v>
      </c>
      <c r="AG6" s="104"/>
      <c r="AH6" s="104"/>
    </row>
    <row r="7" spans="1:35" ht="120" customHeight="1" x14ac:dyDescent="0.35">
      <c r="A7" s="9" t="s">
        <v>36</v>
      </c>
      <c r="B7" s="27" t="s">
        <v>88</v>
      </c>
      <c r="C7" s="28" t="s">
        <v>38</v>
      </c>
      <c r="D7" s="29" t="s">
        <v>39</v>
      </c>
      <c r="E7" s="29" t="s">
        <v>40</v>
      </c>
      <c r="F7" s="28" t="s">
        <v>41</v>
      </c>
      <c r="G7" s="28" t="s">
        <v>42</v>
      </c>
      <c r="H7" s="920"/>
      <c r="I7" s="918">
        <v>1</v>
      </c>
      <c r="J7" s="29" t="s">
        <v>89</v>
      </c>
      <c r="K7" s="29" t="s">
        <v>44</v>
      </c>
      <c r="L7" s="30" t="s">
        <v>45</v>
      </c>
      <c r="M7" s="556" t="s">
        <v>90</v>
      </c>
      <c r="N7" s="803" t="s">
        <v>47</v>
      </c>
      <c r="O7" s="924"/>
      <c r="P7" s="931"/>
      <c r="Q7" s="29" t="s">
        <v>91</v>
      </c>
      <c r="R7" s="787" t="s">
        <v>50</v>
      </c>
      <c r="S7" s="31" t="s">
        <v>51</v>
      </c>
      <c r="T7" s="556">
        <v>1</v>
      </c>
      <c r="U7" s="36" t="s">
        <v>52</v>
      </c>
      <c r="V7" s="803" t="s">
        <v>47</v>
      </c>
      <c r="W7" s="556"/>
      <c r="X7" s="787" t="s">
        <v>92</v>
      </c>
      <c r="Y7" s="787" t="s">
        <v>93</v>
      </c>
      <c r="Z7" s="787" t="s">
        <v>94</v>
      </c>
      <c r="AA7" s="787" t="s">
        <v>95</v>
      </c>
      <c r="AB7" s="34" t="s">
        <v>96</v>
      </c>
      <c r="AC7" s="787" t="s">
        <v>97</v>
      </c>
      <c r="AD7" s="787" t="s">
        <v>98</v>
      </c>
      <c r="AE7" s="135" t="s">
        <v>99</v>
      </c>
      <c r="AF7" s="120" t="s">
        <v>99</v>
      </c>
      <c r="AG7" s="104"/>
      <c r="AH7" s="104"/>
    </row>
    <row r="8" spans="1:35" ht="120" customHeight="1" x14ac:dyDescent="0.35">
      <c r="A8" s="9" t="s">
        <v>36</v>
      </c>
      <c r="B8" s="27" t="s">
        <v>100</v>
      </c>
      <c r="C8" s="28" t="s">
        <v>38</v>
      </c>
      <c r="D8" s="29" t="s">
        <v>39</v>
      </c>
      <c r="E8" s="29" t="s">
        <v>40</v>
      </c>
      <c r="F8" s="28" t="s">
        <v>41</v>
      </c>
      <c r="G8" s="28" t="s">
        <v>42</v>
      </c>
      <c r="H8" s="920"/>
      <c r="I8" s="919"/>
      <c r="J8" s="29" t="s">
        <v>89</v>
      </c>
      <c r="K8" s="29" t="s">
        <v>44</v>
      </c>
      <c r="L8" s="30" t="s">
        <v>81</v>
      </c>
      <c r="M8" s="556" t="s">
        <v>51</v>
      </c>
      <c r="N8" s="803" t="s">
        <v>62</v>
      </c>
      <c r="O8" s="924"/>
      <c r="P8" s="931"/>
      <c r="Q8" s="29" t="s">
        <v>101</v>
      </c>
      <c r="R8" s="787" t="s">
        <v>50</v>
      </c>
      <c r="S8" s="31" t="s">
        <v>51</v>
      </c>
      <c r="T8" s="556">
        <v>1</v>
      </c>
      <c r="U8" s="36" t="s">
        <v>52</v>
      </c>
      <c r="V8" s="803" t="s">
        <v>62</v>
      </c>
      <c r="W8" s="556"/>
      <c r="X8" s="787"/>
      <c r="Y8" s="787" t="s">
        <v>102</v>
      </c>
      <c r="Z8" s="787" t="s">
        <v>102</v>
      </c>
      <c r="AA8" s="787" t="s">
        <v>102</v>
      </c>
      <c r="AB8" s="787" t="s">
        <v>102</v>
      </c>
      <c r="AC8" s="787" t="s">
        <v>102</v>
      </c>
      <c r="AD8" s="787" t="s">
        <v>102</v>
      </c>
      <c r="AE8" s="556" t="s">
        <v>103</v>
      </c>
      <c r="AF8" s="104" t="s">
        <v>104</v>
      </c>
      <c r="AG8" s="104"/>
      <c r="AH8" s="104"/>
    </row>
    <row r="9" spans="1:35" ht="120" customHeight="1" x14ac:dyDescent="0.35">
      <c r="A9" s="9" t="s">
        <v>36</v>
      </c>
      <c r="B9" s="27" t="s">
        <v>105</v>
      </c>
      <c r="C9" s="28" t="s">
        <v>38</v>
      </c>
      <c r="D9" s="29" t="s">
        <v>39</v>
      </c>
      <c r="E9" s="29" t="s">
        <v>40</v>
      </c>
      <c r="F9" s="28" t="s">
        <v>41</v>
      </c>
      <c r="G9" s="28" t="s">
        <v>42</v>
      </c>
      <c r="H9" s="920"/>
      <c r="I9" s="787">
        <v>1</v>
      </c>
      <c r="J9" s="34" t="s">
        <v>106</v>
      </c>
      <c r="K9" s="29" t="s">
        <v>44</v>
      </c>
      <c r="L9" s="30" t="s">
        <v>107</v>
      </c>
      <c r="M9" s="36" t="s">
        <v>51</v>
      </c>
      <c r="N9" s="803" t="s">
        <v>62</v>
      </c>
      <c r="O9" s="924"/>
      <c r="P9" s="931"/>
      <c r="Q9" s="34" t="s">
        <v>108</v>
      </c>
      <c r="R9" s="787" t="s">
        <v>50</v>
      </c>
      <c r="S9" s="36" t="s">
        <v>51</v>
      </c>
      <c r="T9" s="787">
        <v>1</v>
      </c>
      <c r="U9" s="36" t="s">
        <v>52</v>
      </c>
      <c r="V9" s="803" t="s">
        <v>62</v>
      </c>
      <c r="W9" s="787"/>
      <c r="X9" s="787" t="s">
        <v>109</v>
      </c>
      <c r="Y9" s="787" t="s">
        <v>110</v>
      </c>
      <c r="Z9" s="787" t="s">
        <v>111</v>
      </c>
      <c r="AA9" s="787" t="s">
        <v>112</v>
      </c>
      <c r="AB9" s="34" t="s">
        <v>113</v>
      </c>
      <c r="AC9" s="787" t="s">
        <v>114</v>
      </c>
      <c r="AD9" s="787" t="s">
        <v>115</v>
      </c>
      <c r="AE9" s="556" t="s">
        <v>116</v>
      </c>
      <c r="AF9" s="104" t="s">
        <v>117</v>
      </c>
      <c r="AG9" s="104"/>
      <c r="AH9" s="104"/>
    </row>
    <row r="10" spans="1:35" ht="188.25" customHeight="1" x14ac:dyDescent="0.35">
      <c r="A10" s="9" t="s">
        <v>36</v>
      </c>
      <c r="B10" s="27" t="s">
        <v>118</v>
      </c>
      <c r="C10" s="28" t="s">
        <v>38</v>
      </c>
      <c r="D10" s="29" t="s">
        <v>39</v>
      </c>
      <c r="E10" s="29" t="s">
        <v>40</v>
      </c>
      <c r="F10" s="29" t="s">
        <v>119</v>
      </c>
      <c r="G10" s="29" t="s">
        <v>120</v>
      </c>
      <c r="H10" s="918">
        <v>2</v>
      </c>
      <c r="I10" s="787">
        <v>1</v>
      </c>
      <c r="J10" s="29" t="s">
        <v>121</v>
      </c>
      <c r="K10" s="29" t="s">
        <v>44</v>
      </c>
      <c r="L10" s="30" t="s">
        <v>45</v>
      </c>
      <c r="M10" s="36" t="s">
        <v>51</v>
      </c>
      <c r="N10" s="803" t="s">
        <v>62</v>
      </c>
      <c r="O10" s="924"/>
      <c r="P10" s="931"/>
      <c r="Q10" s="29" t="s">
        <v>122</v>
      </c>
      <c r="R10" s="787" t="s">
        <v>50</v>
      </c>
      <c r="S10" s="31" t="s">
        <v>51</v>
      </c>
      <c r="T10" s="556">
        <v>1</v>
      </c>
      <c r="U10" s="36" t="s">
        <v>52</v>
      </c>
      <c r="V10" s="803" t="s">
        <v>62</v>
      </c>
      <c r="W10" s="556"/>
      <c r="X10" s="787" t="s">
        <v>123</v>
      </c>
      <c r="Y10" s="787" t="s">
        <v>124</v>
      </c>
      <c r="Z10" s="787" t="s">
        <v>125</v>
      </c>
      <c r="AA10" s="787" t="s">
        <v>126</v>
      </c>
      <c r="AB10" s="787" t="s">
        <v>127</v>
      </c>
      <c r="AC10" s="787" t="s">
        <v>127</v>
      </c>
      <c r="AD10" s="787" t="s">
        <v>127</v>
      </c>
      <c r="AE10" s="556" t="s">
        <v>128</v>
      </c>
      <c r="AF10" s="104" t="s">
        <v>129</v>
      </c>
      <c r="AG10" s="104"/>
      <c r="AH10" s="104"/>
    </row>
    <row r="11" spans="1:35" ht="120" customHeight="1" x14ac:dyDescent="0.35">
      <c r="A11" s="9" t="s">
        <v>36</v>
      </c>
      <c r="B11" s="27" t="s">
        <v>130</v>
      </c>
      <c r="C11" s="28" t="s">
        <v>38</v>
      </c>
      <c r="D11" s="29" t="s">
        <v>39</v>
      </c>
      <c r="E11" s="29" t="s">
        <v>40</v>
      </c>
      <c r="F11" s="29" t="s">
        <v>119</v>
      </c>
      <c r="G11" s="29" t="s">
        <v>120</v>
      </c>
      <c r="H11" s="920"/>
      <c r="I11" s="787">
        <v>1</v>
      </c>
      <c r="J11" s="34" t="s">
        <v>131</v>
      </c>
      <c r="K11" s="29" t="s">
        <v>44</v>
      </c>
      <c r="L11" s="30" t="s">
        <v>107</v>
      </c>
      <c r="M11" s="36" t="s">
        <v>46</v>
      </c>
      <c r="N11" s="803" t="s">
        <v>47</v>
      </c>
      <c r="O11" s="924"/>
      <c r="P11" s="931"/>
      <c r="Q11" s="34" t="s">
        <v>132</v>
      </c>
      <c r="R11" s="787" t="s">
        <v>50</v>
      </c>
      <c r="S11" s="31" t="s">
        <v>133</v>
      </c>
      <c r="T11" s="787">
        <v>1</v>
      </c>
      <c r="U11" s="36" t="s">
        <v>52</v>
      </c>
      <c r="V11" s="803" t="s">
        <v>47</v>
      </c>
      <c r="W11" s="787"/>
      <c r="X11" s="787" t="s">
        <v>134</v>
      </c>
      <c r="Y11" s="787" t="s">
        <v>135</v>
      </c>
      <c r="Z11" s="787" t="s">
        <v>136</v>
      </c>
      <c r="AA11" s="787" t="s">
        <v>56</v>
      </c>
      <c r="AB11" s="34" t="s">
        <v>137</v>
      </c>
      <c r="AC11" s="34" t="s">
        <v>137</v>
      </c>
      <c r="AD11" s="34" t="s">
        <v>137</v>
      </c>
      <c r="AE11" s="556" t="s">
        <v>138</v>
      </c>
      <c r="AF11" s="12" t="s">
        <v>139</v>
      </c>
      <c r="AG11" s="104"/>
      <c r="AH11" s="104"/>
    </row>
    <row r="12" spans="1:35" ht="120" customHeight="1" x14ac:dyDescent="0.35">
      <c r="A12" s="9" t="s">
        <v>36</v>
      </c>
      <c r="B12" s="27" t="s">
        <v>140</v>
      </c>
      <c r="C12" s="29" t="s">
        <v>38</v>
      </c>
      <c r="D12" s="29" t="s">
        <v>39</v>
      </c>
      <c r="E12" s="29" t="s">
        <v>40</v>
      </c>
      <c r="F12" s="29" t="s">
        <v>141</v>
      </c>
      <c r="G12" s="29" t="s">
        <v>120</v>
      </c>
      <c r="H12" s="918">
        <v>2</v>
      </c>
      <c r="I12" s="787">
        <v>1</v>
      </c>
      <c r="J12" s="34" t="s">
        <v>142</v>
      </c>
      <c r="K12" s="29" t="s">
        <v>44</v>
      </c>
      <c r="L12" s="30" t="s">
        <v>81</v>
      </c>
      <c r="M12" s="36" t="s">
        <v>46</v>
      </c>
      <c r="N12" s="803" t="s">
        <v>47</v>
      </c>
      <c r="O12" s="924"/>
      <c r="P12" s="931"/>
      <c r="Q12" s="34" t="s">
        <v>143</v>
      </c>
      <c r="R12" s="787" t="s">
        <v>50</v>
      </c>
      <c r="S12" s="31" t="s">
        <v>133</v>
      </c>
      <c r="T12" s="787">
        <v>1</v>
      </c>
      <c r="U12" s="36" t="s">
        <v>52</v>
      </c>
      <c r="V12" s="803" t="s">
        <v>47</v>
      </c>
      <c r="W12" s="107" t="s">
        <v>144</v>
      </c>
      <c r="X12" s="787" t="s">
        <v>145</v>
      </c>
      <c r="Y12" s="787" t="s">
        <v>135</v>
      </c>
      <c r="Z12" s="787" t="s">
        <v>136</v>
      </c>
      <c r="AA12" s="787" t="s">
        <v>56</v>
      </c>
      <c r="AB12" s="34" t="s">
        <v>146</v>
      </c>
      <c r="AC12" s="787" t="s">
        <v>147</v>
      </c>
      <c r="AD12" s="787" t="s">
        <v>148</v>
      </c>
      <c r="AE12" s="556" t="s">
        <v>148</v>
      </c>
      <c r="AF12" s="12" t="s">
        <v>149</v>
      </c>
      <c r="AG12" s="104"/>
      <c r="AH12" s="104"/>
    </row>
    <row r="13" spans="1:35" ht="238.5" customHeight="1" x14ac:dyDescent="0.35">
      <c r="A13" s="9" t="s">
        <v>36</v>
      </c>
      <c r="B13" s="27" t="s">
        <v>150</v>
      </c>
      <c r="C13" s="29" t="s">
        <v>38</v>
      </c>
      <c r="D13" s="29" t="s">
        <v>39</v>
      </c>
      <c r="E13" s="29" t="s">
        <v>40</v>
      </c>
      <c r="F13" s="29" t="s">
        <v>141</v>
      </c>
      <c r="G13" s="29" t="s">
        <v>120</v>
      </c>
      <c r="H13" s="920"/>
      <c r="I13" s="787">
        <v>1</v>
      </c>
      <c r="J13" s="29" t="s">
        <v>151</v>
      </c>
      <c r="K13" s="29" t="s">
        <v>44</v>
      </c>
      <c r="L13" s="30" t="s">
        <v>45</v>
      </c>
      <c r="M13" s="556" t="s">
        <v>152</v>
      </c>
      <c r="N13" s="803" t="s">
        <v>62</v>
      </c>
      <c r="O13" s="924"/>
      <c r="P13" s="931"/>
      <c r="Q13" s="29" t="s">
        <v>153</v>
      </c>
      <c r="R13" s="787" t="s">
        <v>50</v>
      </c>
      <c r="S13" s="31" t="s">
        <v>51</v>
      </c>
      <c r="T13" s="556">
        <v>1</v>
      </c>
      <c r="U13" s="36" t="s">
        <v>52</v>
      </c>
      <c r="V13" s="803" t="s">
        <v>62</v>
      </c>
      <c r="W13" s="556"/>
      <c r="X13" s="787" t="s">
        <v>154</v>
      </c>
      <c r="Y13" s="787" t="s">
        <v>155</v>
      </c>
      <c r="Z13" s="787" t="s">
        <v>156</v>
      </c>
      <c r="AA13" s="787" t="s">
        <v>157</v>
      </c>
      <c r="AB13" s="37" t="s">
        <v>158</v>
      </c>
      <c r="AC13" s="787" t="s">
        <v>159</v>
      </c>
      <c r="AD13" s="787" t="s">
        <v>160</v>
      </c>
      <c r="AE13" s="556" t="s">
        <v>161</v>
      </c>
      <c r="AF13" s="104" t="s">
        <v>162</v>
      </c>
      <c r="AG13" s="104"/>
      <c r="AH13" s="104"/>
    </row>
    <row r="14" spans="1:35" ht="158.25" customHeight="1" x14ac:dyDescent="0.35">
      <c r="A14" s="9" t="s">
        <v>36</v>
      </c>
      <c r="B14" s="27" t="s">
        <v>163</v>
      </c>
      <c r="C14" s="29" t="s">
        <v>38</v>
      </c>
      <c r="D14" s="29" t="s">
        <v>39</v>
      </c>
      <c r="E14" s="29" t="s">
        <v>40</v>
      </c>
      <c r="F14" s="29" t="s">
        <v>164</v>
      </c>
      <c r="G14" s="29" t="s">
        <v>42</v>
      </c>
      <c r="H14" s="926"/>
      <c r="I14" s="787">
        <v>1</v>
      </c>
      <c r="J14" s="29" t="s">
        <v>165</v>
      </c>
      <c r="K14" s="29" t="s">
        <v>44</v>
      </c>
      <c r="L14" s="30" t="s">
        <v>45</v>
      </c>
      <c r="M14" s="556" t="s">
        <v>51</v>
      </c>
      <c r="N14" s="803" t="s">
        <v>62</v>
      </c>
      <c r="O14" s="924"/>
      <c r="P14" s="931"/>
      <c r="Q14" s="29" t="s">
        <v>166</v>
      </c>
      <c r="R14" s="787" t="s">
        <v>50</v>
      </c>
      <c r="S14" s="31" t="s">
        <v>51</v>
      </c>
      <c r="T14" s="556">
        <v>1</v>
      </c>
      <c r="U14" s="556" t="s">
        <v>52</v>
      </c>
      <c r="V14" s="803" t="s">
        <v>62</v>
      </c>
      <c r="W14" s="556"/>
      <c r="X14" s="787" t="s">
        <v>167</v>
      </c>
      <c r="Y14" s="787" t="s">
        <v>168</v>
      </c>
      <c r="Z14" s="787" t="s">
        <v>169</v>
      </c>
      <c r="AA14" s="787" t="s">
        <v>170</v>
      </c>
      <c r="AB14" s="37" t="s">
        <v>171</v>
      </c>
      <c r="AC14" s="787" t="s">
        <v>172</v>
      </c>
      <c r="AD14" s="787" t="s">
        <v>173</v>
      </c>
      <c r="AE14" s="556" t="s">
        <v>174</v>
      </c>
      <c r="AF14" s="104" t="s">
        <v>175</v>
      </c>
      <c r="AG14" s="104"/>
      <c r="AH14" s="104"/>
    </row>
    <row r="15" spans="1:35" ht="120" customHeight="1" x14ac:dyDescent="0.35">
      <c r="A15" s="9" t="s">
        <v>36</v>
      </c>
      <c r="B15" s="27" t="s">
        <v>176</v>
      </c>
      <c r="C15" s="29" t="s">
        <v>38</v>
      </c>
      <c r="D15" s="29" t="s">
        <v>39</v>
      </c>
      <c r="E15" s="29" t="s">
        <v>40</v>
      </c>
      <c r="F15" s="29" t="s">
        <v>164</v>
      </c>
      <c r="G15" s="29" t="s">
        <v>42</v>
      </c>
      <c r="H15" s="926"/>
      <c r="I15" s="925">
        <v>1</v>
      </c>
      <c r="J15" s="35" t="s">
        <v>177</v>
      </c>
      <c r="K15" s="29" t="s">
        <v>44</v>
      </c>
      <c r="L15" s="30" t="s">
        <v>45</v>
      </c>
      <c r="M15" s="36" t="s">
        <v>90</v>
      </c>
      <c r="N15" s="803" t="s">
        <v>47</v>
      </c>
      <c r="O15" s="924"/>
      <c r="P15" s="931"/>
      <c r="Q15" s="35" t="s">
        <v>178</v>
      </c>
      <c r="R15" s="782" t="s">
        <v>50</v>
      </c>
      <c r="S15" s="31" t="s">
        <v>51</v>
      </c>
      <c r="T15" s="36">
        <v>1</v>
      </c>
      <c r="U15" s="36" t="s">
        <v>52</v>
      </c>
      <c r="V15" s="803" t="s">
        <v>47</v>
      </c>
      <c r="W15" s="36"/>
      <c r="X15" s="782" t="s">
        <v>179</v>
      </c>
      <c r="Y15" s="782" t="s">
        <v>180</v>
      </c>
      <c r="Z15" s="782" t="s">
        <v>169</v>
      </c>
      <c r="AA15" s="782" t="s">
        <v>181</v>
      </c>
      <c r="AB15" s="782" t="s">
        <v>182</v>
      </c>
      <c r="AC15" s="782" t="s">
        <v>183</v>
      </c>
      <c r="AD15" s="782" t="s">
        <v>184</v>
      </c>
      <c r="AE15" s="135" t="s">
        <v>185</v>
      </c>
      <c r="AF15" s="120" t="s">
        <v>185</v>
      </c>
      <c r="AG15" s="13"/>
      <c r="AH15" s="13"/>
    </row>
    <row r="16" spans="1:35" ht="120" customHeight="1" x14ac:dyDescent="0.35">
      <c r="A16" s="9" t="s">
        <v>36</v>
      </c>
      <c r="B16" s="27" t="s">
        <v>186</v>
      </c>
      <c r="C16" s="29" t="s">
        <v>38</v>
      </c>
      <c r="D16" s="29" t="s">
        <v>39</v>
      </c>
      <c r="E16" s="29" t="s">
        <v>40</v>
      </c>
      <c r="F16" s="29" t="s">
        <v>164</v>
      </c>
      <c r="G16" s="29" t="s">
        <v>42</v>
      </c>
      <c r="H16" s="926"/>
      <c r="I16" s="934"/>
      <c r="J16" s="35" t="s">
        <v>177</v>
      </c>
      <c r="K16" s="29" t="s">
        <v>44</v>
      </c>
      <c r="L16" s="30" t="s">
        <v>81</v>
      </c>
      <c r="M16" s="36" t="s">
        <v>51</v>
      </c>
      <c r="N16" s="803" t="s">
        <v>62</v>
      </c>
      <c r="O16" s="924"/>
      <c r="P16" s="931"/>
      <c r="Q16" s="35" t="s">
        <v>187</v>
      </c>
      <c r="R16" s="782" t="s">
        <v>50</v>
      </c>
      <c r="S16" s="31" t="s">
        <v>51</v>
      </c>
      <c r="T16" s="36">
        <v>1</v>
      </c>
      <c r="U16" s="36" t="s">
        <v>52</v>
      </c>
      <c r="V16" s="803" t="s">
        <v>62</v>
      </c>
      <c r="W16" s="36"/>
      <c r="X16" s="782"/>
      <c r="Y16" s="782" t="s">
        <v>188</v>
      </c>
      <c r="Z16" s="782" t="s">
        <v>188</v>
      </c>
      <c r="AA16" s="782" t="s">
        <v>189</v>
      </c>
      <c r="AB16" s="37" t="s">
        <v>190</v>
      </c>
      <c r="AC16" s="37" t="s">
        <v>190</v>
      </c>
      <c r="AD16" s="787" t="s">
        <v>102</v>
      </c>
      <c r="AE16" s="556" t="s">
        <v>191</v>
      </c>
      <c r="AF16" s="13" t="s">
        <v>192</v>
      </c>
      <c r="AG16" s="13"/>
      <c r="AH16" s="13"/>
    </row>
    <row r="17" spans="1:35" ht="120" customHeight="1" x14ac:dyDescent="0.35">
      <c r="A17" s="9" t="s">
        <v>36</v>
      </c>
      <c r="B17" s="27" t="s">
        <v>193</v>
      </c>
      <c r="C17" s="29" t="s">
        <v>38</v>
      </c>
      <c r="D17" s="29" t="s">
        <v>39</v>
      </c>
      <c r="E17" s="29" t="s">
        <v>194</v>
      </c>
      <c r="F17" s="29" t="s">
        <v>195</v>
      </c>
      <c r="G17" s="29" t="s">
        <v>120</v>
      </c>
      <c r="H17" s="918">
        <v>2</v>
      </c>
      <c r="I17" s="787">
        <v>1</v>
      </c>
      <c r="J17" s="29" t="s">
        <v>196</v>
      </c>
      <c r="K17" s="29" t="s">
        <v>197</v>
      </c>
      <c r="L17" s="30" t="s">
        <v>45</v>
      </c>
      <c r="M17" s="556" t="s">
        <v>51</v>
      </c>
      <c r="N17" s="803" t="s">
        <v>62</v>
      </c>
      <c r="O17" s="924"/>
      <c r="P17" s="931"/>
      <c r="Q17" s="36" t="s">
        <v>198</v>
      </c>
      <c r="R17" s="556" t="s">
        <v>50</v>
      </c>
      <c r="S17" s="31" t="s">
        <v>199</v>
      </c>
      <c r="T17" s="556">
        <v>1</v>
      </c>
      <c r="U17" s="556" t="s">
        <v>52</v>
      </c>
      <c r="V17" s="803" t="s">
        <v>62</v>
      </c>
      <c r="W17" s="556" t="s">
        <v>200</v>
      </c>
      <c r="X17" s="556" t="s">
        <v>201</v>
      </c>
      <c r="Y17" s="556" t="s">
        <v>202</v>
      </c>
      <c r="Z17" s="556" t="s">
        <v>203</v>
      </c>
      <c r="AA17" s="556" t="s">
        <v>204</v>
      </c>
      <c r="AB17" s="37" t="s">
        <v>205</v>
      </c>
      <c r="AC17" s="556" t="s">
        <v>206</v>
      </c>
      <c r="AD17" s="556" t="s">
        <v>207</v>
      </c>
      <c r="AE17" s="556" t="s">
        <v>208</v>
      </c>
      <c r="AF17" s="12" t="s">
        <v>209</v>
      </c>
      <c r="AG17" s="12"/>
      <c r="AH17" s="12"/>
    </row>
    <row r="18" spans="1:35" ht="181.5" customHeight="1" x14ac:dyDescent="0.35">
      <c r="A18" s="9" t="s">
        <v>36</v>
      </c>
      <c r="B18" s="27" t="s">
        <v>210</v>
      </c>
      <c r="C18" s="29" t="s">
        <v>38</v>
      </c>
      <c r="D18" s="29" t="s">
        <v>39</v>
      </c>
      <c r="E18" s="29" t="s">
        <v>194</v>
      </c>
      <c r="F18" s="29" t="s">
        <v>195</v>
      </c>
      <c r="G18" s="29" t="s">
        <v>120</v>
      </c>
      <c r="H18" s="920"/>
      <c r="I18" s="787">
        <v>1</v>
      </c>
      <c r="J18" s="29" t="s">
        <v>211</v>
      </c>
      <c r="K18" s="29" t="s">
        <v>197</v>
      </c>
      <c r="L18" s="30" t="s">
        <v>45</v>
      </c>
      <c r="M18" s="556" t="s">
        <v>51</v>
      </c>
      <c r="N18" s="803" t="s">
        <v>62</v>
      </c>
      <c r="O18" s="924"/>
      <c r="P18" s="931"/>
      <c r="Q18" s="36" t="s">
        <v>212</v>
      </c>
      <c r="R18" s="556" t="s">
        <v>50</v>
      </c>
      <c r="S18" s="31" t="s">
        <v>199</v>
      </c>
      <c r="T18" s="556">
        <v>1</v>
      </c>
      <c r="U18" s="556" t="s">
        <v>52</v>
      </c>
      <c r="V18" s="803" t="s">
        <v>62</v>
      </c>
      <c r="W18" s="556" t="s">
        <v>213</v>
      </c>
      <c r="X18" s="556" t="s">
        <v>214</v>
      </c>
      <c r="Y18" s="556" t="s">
        <v>215</v>
      </c>
      <c r="Z18" s="556" t="s">
        <v>216</v>
      </c>
      <c r="AA18" s="556" t="s">
        <v>216</v>
      </c>
      <c r="AB18" s="38" t="s">
        <v>217</v>
      </c>
      <c r="AC18" s="556" t="s">
        <v>218</v>
      </c>
      <c r="AD18" s="556" t="s">
        <v>219</v>
      </c>
      <c r="AE18" s="556" t="s">
        <v>220</v>
      </c>
      <c r="AF18" s="12" t="s">
        <v>221</v>
      </c>
      <c r="AG18" s="12"/>
      <c r="AH18" s="12"/>
    </row>
    <row r="19" spans="1:35" ht="120" customHeight="1" x14ac:dyDescent="0.35">
      <c r="A19" s="9" t="s">
        <v>36</v>
      </c>
      <c r="B19" s="27" t="s">
        <v>222</v>
      </c>
      <c r="C19" s="29" t="s">
        <v>38</v>
      </c>
      <c r="D19" s="29" t="s">
        <v>39</v>
      </c>
      <c r="E19" s="29" t="s">
        <v>194</v>
      </c>
      <c r="F19" s="29" t="s">
        <v>223</v>
      </c>
      <c r="G19" s="29" t="s">
        <v>224</v>
      </c>
      <c r="H19" s="921">
        <v>1</v>
      </c>
      <c r="I19" s="921">
        <v>1</v>
      </c>
      <c r="J19" s="29" t="s">
        <v>225</v>
      </c>
      <c r="K19" s="29" t="s">
        <v>197</v>
      </c>
      <c r="L19" s="38" t="s">
        <v>226</v>
      </c>
      <c r="M19" s="556" t="s">
        <v>227</v>
      </c>
      <c r="N19" s="803" t="s">
        <v>62</v>
      </c>
      <c r="O19" s="924"/>
      <c r="P19" s="931"/>
      <c r="Q19" s="29" t="s">
        <v>228</v>
      </c>
      <c r="R19" s="787" t="s">
        <v>229</v>
      </c>
      <c r="S19" s="31" t="s">
        <v>199</v>
      </c>
      <c r="T19" s="39">
        <v>1</v>
      </c>
      <c r="U19" s="39" t="s">
        <v>52</v>
      </c>
      <c r="V19" s="803" t="s">
        <v>62</v>
      </c>
      <c r="W19" s="107" t="s">
        <v>230</v>
      </c>
      <c r="X19" s="787" t="s">
        <v>231</v>
      </c>
      <c r="Y19" s="556" t="s">
        <v>232</v>
      </c>
      <c r="Z19" s="556" t="s">
        <v>233</v>
      </c>
      <c r="AA19" s="787" t="s">
        <v>234</v>
      </c>
      <c r="AB19" s="41" t="s">
        <v>235</v>
      </c>
      <c r="AC19" s="41" t="s">
        <v>236</v>
      </c>
      <c r="AD19" s="787" t="s">
        <v>237</v>
      </c>
      <c r="AE19" s="787" t="s">
        <v>238</v>
      </c>
      <c r="AF19" s="104" t="s">
        <v>238</v>
      </c>
      <c r="AG19" s="104"/>
      <c r="AH19" s="104"/>
    </row>
    <row r="20" spans="1:35" ht="120" customHeight="1" x14ac:dyDescent="0.35">
      <c r="A20" s="9" t="s">
        <v>36</v>
      </c>
      <c r="B20" s="27" t="s">
        <v>239</v>
      </c>
      <c r="C20" s="29" t="s">
        <v>38</v>
      </c>
      <c r="D20" s="29" t="s">
        <v>39</v>
      </c>
      <c r="E20" s="29" t="s">
        <v>194</v>
      </c>
      <c r="F20" s="29" t="s">
        <v>223</v>
      </c>
      <c r="G20" s="29" t="s">
        <v>224</v>
      </c>
      <c r="H20" s="922"/>
      <c r="I20" s="919"/>
      <c r="J20" s="29" t="s">
        <v>225</v>
      </c>
      <c r="K20" s="29" t="s">
        <v>197</v>
      </c>
      <c r="L20" s="40" t="s">
        <v>240</v>
      </c>
      <c r="M20" s="556" t="s">
        <v>227</v>
      </c>
      <c r="N20" s="803" t="s">
        <v>62</v>
      </c>
      <c r="O20" s="924"/>
      <c r="P20" s="931"/>
      <c r="Q20" s="29" t="s">
        <v>228</v>
      </c>
      <c r="R20" s="787" t="s">
        <v>229</v>
      </c>
      <c r="S20" s="31" t="s">
        <v>199</v>
      </c>
      <c r="T20" s="39">
        <v>1</v>
      </c>
      <c r="U20" s="39" t="s">
        <v>52</v>
      </c>
      <c r="V20" s="803" t="s">
        <v>62</v>
      </c>
      <c r="W20" s="107" t="s">
        <v>241</v>
      </c>
      <c r="X20" s="787" t="s">
        <v>242</v>
      </c>
      <c r="Y20" s="556" t="s">
        <v>243</v>
      </c>
      <c r="Z20" s="556" t="s">
        <v>244</v>
      </c>
      <c r="AA20" s="787" t="s">
        <v>245</v>
      </c>
      <c r="AB20" s="41" t="s">
        <v>246</v>
      </c>
      <c r="AC20" s="41" t="s">
        <v>247</v>
      </c>
      <c r="AD20" s="787" t="s">
        <v>248</v>
      </c>
      <c r="AE20" s="787" t="s">
        <v>249</v>
      </c>
      <c r="AF20" s="104" t="s">
        <v>250</v>
      </c>
      <c r="AG20" s="104"/>
      <c r="AH20" s="104"/>
    </row>
    <row r="21" spans="1:35" ht="120" customHeight="1" x14ac:dyDescent="0.35">
      <c r="A21" s="9" t="s">
        <v>36</v>
      </c>
      <c r="B21" s="27" t="s">
        <v>251</v>
      </c>
      <c r="C21" s="29" t="s">
        <v>38</v>
      </c>
      <c r="D21" s="29" t="s">
        <v>39</v>
      </c>
      <c r="E21" s="29" t="s">
        <v>40</v>
      </c>
      <c r="F21" s="29" t="s">
        <v>252</v>
      </c>
      <c r="G21" s="29" t="s">
        <v>120</v>
      </c>
      <c r="H21" s="787">
        <v>2</v>
      </c>
      <c r="I21" s="787">
        <v>1</v>
      </c>
      <c r="J21" s="34" t="s">
        <v>253</v>
      </c>
      <c r="K21" s="29" t="s">
        <v>44</v>
      </c>
      <c r="L21" s="30" t="s">
        <v>81</v>
      </c>
      <c r="M21" s="36" t="s">
        <v>133</v>
      </c>
      <c r="N21" s="803" t="s">
        <v>47</v>
      </c>
      <c r="O21" s="924"/>
      <c r="P21" s="931"/>
      <c r="Q21" s="34" t="s">
        <v>254</v>
      </c>
      <c r="R21" s="787" t="s">
        <v>50</v>
      </c>
      <c r="S21" s="31" t="s">
        <v>76</v>
      </c>
      <c r="T21" s="787">
        <v>1</v>
      </c>
      <c r="U21" s="556" t="s">
        <v>52</v>
      </c>
      <c r="V21" s="803" t="s">
        <v>47</v>
      </c>
      <c r="W21" s="787"/>
      <c r="X21" s="787" t="s">
        <v>255</v>
      </c>
      <c r="Y21" s="787" t="s">
        <v>256</v>
      </c>
      <c r="Z21" s="787" t="s">
        <v>257</v>
      </c>
      <c r="AA21" s="787" t="s">
        <v>84</v>
      </c>
      <c r="AB21" s="34" t="s">
        <v>258</v>
      </c>
      <c r="AC21" s="787" t="s">
        <v>259</v>
      </c>
      <c r="AD21" s="787" t="s">
        <v>260</v>
      </c>
      <c r="AE21" s="556" t="s">
        <v>261</v>
      </c>
      <c r="AF21" s="12" t="s">
        <v>261</v>
      </c>
      <c r="AG21" s="104"/>
      <c r="AH21" s="104"/>
    </row>
    <row r="22" spans="1:35" ht="120" customHeight="1" x14ac:dyDescent="0.35">
      <c r="A22" s="9" t="s">
        <v>36</v>
      </c>
      <c r="B22" s="27" t="s">
        <v>262</v>
      </c>
      <c r="C22" s="29" t="s">
        <v>38</v>
      </c>
      <c r="D22" s="29" t="s">
        <v>263</v>
      </c>
      <c r="E22" s="29" t="s">
        <v>40</v>
      </c>
      <c r="F22" s="34" t="s">
        <v>264</v>
      </c>
      <c r="G22" s="787" t="s">
        <v>265</v>
      </c>
      <c r="H22" s="787">
        <v>1</v>
      </c>
      <c r="I22" s="787">
        <v>1</v>
      </c>
      <c r="J22" s="34" t="s">
        <v>266</v>
      </c>
      <c r="K22" s="29" t="s">
        <v>44</v>
      </c>
      <c r="L22" s="30" t="s">
        <v>267</v>
      </c>
      <c r="M22" s="556" t="s">
        <v>268</v>
      </c>
      <c r="N22" s="803" t="s">
        <v>62</v>
      </c>
      <c r="O22" s="924"/>
      <c r="P22" s="931"/>
      <c r="Q22" s="34" t="s">
        <v>269</v>
      </c>
      <c r="R22" s="787" t="s">
        <v>50</v>
      </c>
      <c r="S22" s="31" t="s">
        <v>152</v>
      </c>
      <c r="T22" s="787">
        <v>1</v>
      </c>
      <c r="U22" s="556" t="s">
        <v>52</v>
      </c>
      <c r="V22" s="803" t="s">
        <v>62</v>
      </c>
      <c r="W22" s="787"/>
      <c r="X22" s="787"/>
      <c r="Y22" s="787" t="s">
        <v>270</v>
      </c>
      <c r="Z22" s="787" t="s">
        <v>271</v>
      </c>
      <c r="AA22" s="787" t="s">
        <v>272</v>
      </c>
      <c r="AB22" s="34" t="s">
        <v>273</v>
      </c>
      <c r="AC22" s="34" t="s">
        <v>274</v>
      </c>
      <c r="AD22" s="34" t="s">
        <v>275</v>
      </c>
      <c r="AE22" s="38" t="s">
        <v>276</v>
      </c>
      <c r="AF22" s="104" t="s">
        <v>277</v>
      </c>
      <c r="AG22" s="104"/>
      <c r="AH22" s="104"/>
    </row>
    <row r="23" spans="1:35" ht="148.5" customHeight="1" x14ac:dyDescent="0.35">
      <c r="A23" s="9" t="s">
        <v>36</v>
      </c>
      <c r="B23" s="27" t="s">
        <v>278</v>
      </c>
      <c r="C23" s="29" t="s">
        <v>38</v>
      </c>
      <c r="D23" s="29" t="s">
        <v>263</v>
      </c>
      <c r="E23" s="29" t="s">
        <v>40</v>
      </c>
      <c r="F23" s="29" t="s">
        <v>279</v>
      </c>
      <c r="G23" s="41" t="s">
        <v>280</v>
      </c>
      <c r="H23" s="556">
        <v>1</v>
      </c>
      <c r="I23" s="556">
        <v>1</v>
      </c>
      <c r="J23" s="28" t="s">
        <v>281</v>
      </c>
      <c r="K23" s="29" t="s">
        <v>44</v>
      </c>
      <c r="L23" s="41" t="s">
        <v>282</v>
      </c>
      <c r="M23" s="556" t="s">
        <v>152</v>
      </c>
      <c r="N23" s="803" t="s">
        <v>62</v>
      </c>
      <c r="O23" s="924"/>
      <c r="P23" s="931"/>
      <c r="Q23" s="28" t="s">
        <v>283</v>
      </c>
      <c r="R23" s="556" t="s">
        <v>50</v>
      </c>
      <c r="S23" s="31" t="s">
        <v>152</v>
      </c>
      <c r="T23" s="36">
        <v>1</v>
      </c>
      <c r="U23" s="36" t="s">
        <v>52</v>
      </c>
      <c r="V23" s="803" t="s">
        <v>62</v>
      </c>
      <c r="W23" s="556"/>
      <c r="X23" s="556"/>
      <c r="Y23" s="556" t="s">
        <v>284</v>
      </c>
      <c r="Z23" s="556" t="s">
        <v>285</v>
      </c>
      <c r="AA23" s="556" t="s">
        <v>286</v>
      </c>
      <c r="AB23" s="38" t="s">
        <v>287</v>
      </c>
      <c r="AC23" s="38" t="s">
        <v>288</v>
      </c>
      <c r="AD23" s="38" t="s">
        <v>289</v>
      </c>
      <c r="AE23" s="38" t="s">
        <v>290</v>
      </c>
      <c r="AF23" s="12" t="s">
        <v>291</v>
      </c>
      <c r="AG23" s="12"/>
      <c r="AH23" s="12"/>
      <c r="AI23" s="8" t="s">
        <v>278</v>
      </c>
    </row>
    <row r="24" spans="1:35" ht="252.75" customHeight="1" x14ac:dyDescent="0.35">
      <c r="A24" s="9" t="s">
        <v>36</v>
      </c>
      <c r="B24" s="27" t="s">
        <v>292</v>
      </c>
      <c r="C24" s="29" t="s">
        <v>38</v>
      </c>
      <c r="D24" s="29" t="s">
        <v>263</v>
      </c>
      <c r="E24" s="29" t="s">
        <v>40</v>
      </c>
      <c r="F24" s="29" t="s">
        <v>279</v>
      </c>
      <c r="G24" s="29" t="s">
        <v>293</v>
      </c>
      <c r="H24" s="918">
        <v>1</v>
      </c>
      <c r="I24" s="918">
        <v>1</v>
      </c>
      <c r="J24" s="29" t="s">
        <v>294</v>
      </c>
      <c r="K24" s="29" t="s">
        <v>44</v>
      </c>
      <c r="L24" s="41" t="s">
        <v>295</v>
      </c>
      <c r="M24" s="556" t="s">
        <v>51</v>
      </c>
      <c r="N24" s="803" t="s">
        <v>47</v>
      </c>
      <c r="O24" s="924"/>
      <c r="P24" s="931"/>
      <c r="Q24" s="29" t="s">
        <v>296</v>
      </c>
      <c r="R24" s="787" t="s">
        <v>50</v>
      </c>
      <c r="S24" s="31" t="s">
        <v>51</v>
      </c>
      <c r="T24" s="787">
        <v>1</v>
      </c>
      <c r="U24" s="556" t="s">
        <v>52</v>
      </c>
      <c r="V24" s="803" t="s">
        <v>47</v>
      </c>
      <c r="W24" s="787"/>
      <c r="X24" s="787"/>
      <c r="Y24" s="36" t="s">
        <v>297</v>
      </c>
      <c r="Z24" s="787" t="s">
        <v>298</v>
      </c>
      <c r="AA24" s="787" t="s">
        <v>299</v>
      </c>
      <c r="AB24" s="38" t="s">
        <v>300</v>
      </c>
      <c r="AC24" s="38" t="s">
        <v>301</v>
      </c>
      <c r="AD24" s="787" t="s">
        <v>302</v>
      </c>
      <c r="AE24" s="556" t="s">
        <v>303</v>
      </c>
      <c r="AF24" s="104" t="s">
        <v>304</v>
      </c>
      <c r="AG24" s="104"/>
      <c r="AH24" s="104"/>
      <c r="AI24" s="8" t="s">
        <v>292</v>
      </c>
    </row>
    <row r="25" spans="1:35" ht="120" customHeight="1" x14ac:dyDescent="0.35">
      <c r="A25" s="9" t="s">
        <v>36</v>
      </c>
      <c r="B25" s="27" t="s">
        <v>305</v>
      </c>
      <c r="C25" s="29" t="s">
        <v>38</v>
      </c>
      <c r="D25" s="29" t="s">
        <v>263</v>
      </c>
      <c r="E25" s="29" t="s">
        <v>40</v>
      </c>
      <c r="F25" s="29" t="s">
        <v>279</v>
      </c>
      <c r="G25" s="29" t="s">
        <v>293</v>
      </c>
      <c r="H25" s="919"/>
      <c r="I25" s="919"/>
      <c r="J25" s="29" t="s">
        <v>294</v>
      </c>
      <c r="K25" s="35" t="s">
        <v>306</v>
      </c>
      <c r="L25" s="41" t="s">
        <v>307</v>
      </c>
      <c r="M25" s="556" t="s">
        <v>51</v>
      </c>
      <c r="N25" s="803" t="s">
        <v>62</v>
      </c>
      <c r="O25" s="930"/>
      <c r="P25" s="932"/>
      <c r="Q25" s="29" t="s">
        <v>308</v>
      </c>
      <c r="R25" s="787" t="s">
        <v>309</v>
      </c>
      <c r="S25" s="31" t="s">
        <v>51</v>
      </c>
      <c r="T25" s="781">
        <v>1</v>
      </c>
      <c r="U25" s="39"/>
      <c r="V25" s="803" t="s">
        <v>47</v>
      </c>
      <c r="W25" s="787"/>
      <c r="X25" s="787"/>
      <c r="Y25" s="787" t="s">
        <v>310</v>
      </c>
      <c r="Z25" s="787" t="s">
        <v>310</v>
      </c>
      <c r="AA25" s="787" t="s">
        <v>310</v>
      </c>
      <c r="AB25" s="41" t="s">
        <v>311</v>
      </c>
      <c r="AC25" s="36" t="s">
        <v>311</v>
      </c>
      <c r="AD25" s="36" t="s">
        <v>311</v>
      </c>
      <c r="AE25" s="36" t="s">
        <v>311</v>
      </c>
      <c r="AF25" s="104"/>
      <c r="AG25" s="104"/>
      <c r="AH25" s="104"/>
    </row>
    <row r="26" spans="1:35" ht="120" customHeight="1" x14ac:dyDescent="0.35">
      <c r="A26" s="9" t="s">
        <v>36</v>
      </c>
      <c r="B26" s="27" t="s">
        <v>312</v>
      </c>
      <c r="C26" s="29" t="s">
        <v>38</v>
      </c>
      <c r="D26" s="29" t="s">
        <v>263</v>
      </c>
      <c r="E26" s="29" t="s">
        <v>40</v>
      </c>
      <c r="F26" s="29" t="s">
        <v>279</v>
      </c>
      <c r="G26" s="37" t="s">
        <v>313</v>
      </c>
      <c r="H26" s="782">
        <v>1</v>
      </c>
      <c r="I26" s="782">
        <v>1</v>
      </c>
      <c r="J26" s="35" t="s">
        <v>314</v>
      </c>
      <c r="K26" s="35" t="s">
        <v>306</v>
      </c>
      <c r="L26" s="41" t="s">
        <v>315</v>
      </c>
      <c r="M26" s="31" t="s">
        <v>51</v>
      </c>
      <c r="N26" s="803" t="s">
        <v>62</v>
      </c>
      <c r="O26" s="923">
        <f>711000000</f>
        <v>711000000</v>
      </c>
      <c r="P26" s="925" t="s">
        <v>316</v>
      </c>
      <c r="Q26" s="42" t="s">
        <v>317</v>
      </c>
      <c r="R26" s="36" t="s">
        <v>318</v>
      </c>
      <c r="S26" s="31" t="s">
        <v>51</v>
      </c>
      <c r="T26" s="36">
        <v>1</v>
      </c>
      <c r="U26" s="36" t="s">
        <v>52</v>
      </c>
      <c r="V26" s="803" t="s">
        <v>62</v>
      </c>
      <c r="W26" s="36"/>
      <c r="X26" s="36"/>
      <c r="Y26" s="36" t="s">
        <v>319</v>
      </c>
      <c r="Z26" s="36" t="s">
        <v>319</v>
      </c>
      <c r="AA26" s="36" t="s">
        <v>320</v>
      </c>
      <c r="AB26" s="41" t="s">
        <v>321</v>
      </c>
      <c r="AC26" s="36" t="s">
        <v>322</v>
      </c>
      <c r="AD26" s="36" t="s">
        <v>322</v>
      </c>
      <c r="AE26" s="36" t="s">
        <v>322</v>
      </c>
      <c r="AF26" s="14"/>
      <c r="AG26" s="14"/>
      <c r="AH26" s="14"/>
    </row>
    <row r="27" spans="1:35" ht="310.5" customHeight="1" x14ac:dyDescent="0.35">
      <c r="A27" s="9" t="s">
        <v>36</v>
      </c>
      <c r="B27" s="27" t="s">
        <v>323</v>
      </c>
      <c r="C27" s="29" t="s">
        <v>38</v>
      </c>
      <c r="D27" s="29" t="s">
        <v>263</v>
      </c>
      <c r="E27" s="29" t="s">
        <v>40</v>
      </c>
      <c r="F27" s="29" t="s">
        <v>279</v>
      </c>
      <c r="G27" s="34" t="s">
        <v>324</v>
      </c>
      <c r="H27" s="787">
        <v>1</v>
      </c>
      <c r="I27" s="787">
        <v>1</v>
      </c>
      <c r="J27" s="29" t="s">
        <v>325</v>
      </c>
      <c r="K27" s="787" t="s">
        <v>44</v>
      </c>
      <c r="L27" s="41" t="s">
        <v>326</v>
      </c>
      <c r="M27" s="556" t="s">
        <v>327</v>
      </c>
      <c r="N27" s="803" t="s">
        <v>47</v>
      </c>
      <c r="O27" s="924"/>
      <c r="P27" s="926"/>
      <c r="Q27" s="34" t="s">
        <v>328</v>
      </c>
      <c r="R27" s="556" t="s">
        <v>50</v>
      </c>
      <c r="S27" s="31" t="s">
        <v>327</v>
      </c>
      <c r="T27" s="556">
        <v>1</v>
      </c>
      <c r="U27" s="556" t="s">
        <v>52</v>
      </c>
      <c r="V27" s="803" t="s">
        <v>47</v>
      </c>
      <c r="W27" s="556"/>
      <c r="X27" s="787"/>
      <c r="Y27" s="787" t="s">
        <v>329</v>
      </c>
      <c r="Z27" s="787" t="s">
        <v>329</v>
      </c>
      <c r="AA27" s="787" t="s">
        <v>330</v>
      </c>
      <c r="AB27" s="37" t="s">
        <v>331</v>
      </c>
      <c r="AC27" s="787" t="s">
        <v>332</v>
      </c>
      <c r="AD27" s="787" t="s">
        <v>333</v>
      </c>
      <c r="AE27" s="556" t="s">
        <v>333</v>
      </c>
      <c r="AF27" s="12" t="s">
        <v>333</v>
      </c>
      <c r="AG27" s="104"/>
      <c r="AH27" s="104"/>
    </row>
    <row r="28" spans="1:35" ht="164.25" customHeight="1" x14ac:dyDescent="0.35">
      <c r="A28" s="9" t="s">
        <v>36</v>
      </c>
      <c r="B28" s="27" t="s">
        <v>334</v>
      </c>
      <c r="C28" s="29" t="s">
        <v>38</v>
      </c>
      <c r="D28" s="29" t="s">
        <v>263</v>
      </c>
      <c r="E28" s="29" t="s">
        <v>40</v>
      </c>
      <c r="F28" s="35" t="s">
        <v>335</v>
      </c>
      <c r="G28" s="35" t="s">
        <v>336</v>
      </c>
      <c r="H28" s="782">
        <v>5</v>
      </c>
      <c r="I28" s="782">
        <v>5</v>
      </c>
      <c r="J28" s="37" t="s">
        <v>337</v>
      </c>
      <c r="K28" s="35" t="s">
        <v>306</v>
      </c>
      <c r="L28" s="40" t="s">
        <v>338</v>
      </c>
      <c r="M28" s="784" t="s">
        <v>51</v>
      </c>
      <c r="N28" s="803" t="s">
        <v>47</v>
      </c>
      <c r="O28" s="924"/>
      <c r="P28" s="926"/>
      <c r="Q28" s="35" t="s">
        <v>339</v>
      </c>
      <c r="R28" s="784" t="s">
        <v>318</v>
      </c>
      <c r="S28" s="31" t="s">
        <v>51</v>
      </c>
      <c r="T28" s="36">
        <v>5</v>
      </c>
      <c r="U28" s="36" t="s">
        <v>52</v>
      </c>
      <c r="V28" s="803" t="s">
        <v>47</v>
      </c>
      <c r="W28" s="36"/>
      <c r="X28" s="782"/>
      <c r="Y28" s="36" t="s">
        <v>340</v>
      </c>
      <c r="Z28" s="782" t="s">
        <v>341</v>
      </c>
      <c r="AA28" s="782" t="s">
        <v>342</v>
      </c>
      <c r="AB28" s="37" t="s">
        <v>343</v>
      </c>
      <c r="AC28" s="782" t="s">
        <v>344</v>
      </c>
      <c r="AD28" s="782" t="s">
        <v>333</v>
      </c>
      <c r="AE28" s="36" t="s">
        <v>333</v>
      </c>
      <c r="AF28" s="14" t="s">
        <v>333</v>
      </c>
      <c r="AG28" s="13"/>
      <c r="AH28" s="13"/>
    </row>
    <row r="29" spans="1:35" ht="251.25" customHeight="1" x14ac:dyDescent="0.35">
      <c r="A29" s="9" t="s">
        <v>36</v>
      </c>
      <c r="B29" s="27" t="s">
        <v>345</v>
      </c>
      <c r="C29" s="29" t="s">
        <v>38</v>
      </c>
      <c r="D29" s="29" t="s">
        <v>263</v>
      </c>
      <c r="E29" s="29" t="s">
        <v>346</v>
      </c>
      <c r="F29" s="35" t="s">
        <v>335</v>
      </c>
      <c r="G29" s="40" t="s">
        <v>347</v>
      </c>
      <c r="H29" s="556">
        <v>2</v>
      </c>
      <c r="I29" s="556">
        <v>2</v>
      </c>
      <c r="J29" s="38" t="s">
        <v>348</v>
      </c>
      <c r="K29" s="35" t="s">
        <v>306</v>
      </c>
      <c r="L29" s="40" t="s">
        <v>349</v>
      </c>
      <c r="M29" s="556" t="s">
        <v>51</v>
      </c>
      <c r="N29" s="803" t="s">
        <v>47</v>
      </c>
      <c r="O29" s="924"/>
      <c r="P29" s="926"/>
      <c r="Q29" s="40" t="s">
        <v>350</v>
      </c>
      <c r="R29" s="556" t="s">
        <v>318</v>
      </c>
      <c r="S29" s="31" t="s">
        <v>51</v>
      </c>
      <c r="T29" s="556">
        <v>2</v>
      </c>
      <c r="U29" s="556" t="s">
        <v>52</v>
      </c>
      <c r="V29" s="803" t="s">
        <v>47</v>
      </c>
      <c r="W29" s="556"/>
      <c r="X29" s="556"/>
      <c r="Y29" s="36" t="s">
        <v>351</v>
      </c>
      <c r="Z29" s="556" t="s">
        <v>352</v>
      </c>
      <c r="AA29" s="556" t="s">
        <v>353</v>
      </c>
      <c r="AB29" s="42" t="s">
        <v>354</v>
      </c>
      <c r="AC29" s="556" t="s">
        <v>344</v>
      </c>
      <c r="AD29" s="556" t="s">
        <v>333</v>
      </c>
      <c r="AE29" s="556" t="s">
        <v>333</v>
      </c>
      <c r="AF29" s="12" t="s">
        <v>333</v>
      </c>
      <c r="AG29" s="12"/>
      <c r="AH29" s="12"/>
    </row>
    <row r="30" spans="1:35" ht="384.75" customHeight="1" x14ac:dyDescent="0.35">
      <c r="A30" s="15" t="s">
        <v>355</v>
      </c>
      <c r="B30" s="27" t="s">
        <v>356</v>
      </c>
      <c r="C30" s="35" t="s">
        <v>357</v>
      </c>
      <c r="D30" s="29" t="s">
        <v>263</v>
      </c>
      <c r="E30" s="782" t="s">
        <v>346</v>
      </c>
      <c r="F30" s="35" t="s">
        <v>358</v>
      </c>
      <c r="G30" s="35" t="s">
        <v>359</v>
      </c>
      <c r="H30" s="43">
        <v>0.95</v>
      </c>
      <c r="I30" s="44">
        <v>0.95</v>
      </c>
      <c r="J30" s="42" t="s">
        <v>360</v>
      </c>
      <c r="K30" s="41" t="s">
        <v>306</v>
      </c>
      <c r="L30" s="42" t="s">
        <v>361</v>
      </c>
      <c r="M30" s="36" t="s">
        <v>199</v>
      </c>
      <c r="N30" s="803" t="s">
        <v>62</v>
      </c>
      <c r="O30" s="924"/>
      <c r="P30" s="926"/>
      <c r="Q30" s="35" t="s">
        <v>362</v>
      </c>
      <c r="R30" s="36"/>
      <c r="S30" s="31" t="s">
        <v>199</v>
      </c>
      <c r="T30" s="43">
        <v>0.95</v>
      </c>
      <c r="U30" s="44"/>
      <c r="V30" s="803" t="s">
        <v>62</v>
      </c>
      <c r="W30" s="782"/>
      <c r="X30" s="782"/>
      <c r="Y30" s="36" t="s">
        <v>363</v>
      </c>
      <c r="Z30" s="37" t="s">
        <v>364</v>
      </c>
      <c r="AA30" s="37" t="s">
        <v>365</v>
      </c>
      <c r="AB30" s="35" t="s">
        <v>366</v>
      </c>
      <c r="AC30" s="782" t="s">
        <v>367</v>
      </c>
      <c r="AD30" s="37" t="s">
        <v>368</v>
      </c>
      <c r="AE30" s="42" t="s">
        <v>369</v>
      </c>
      <c r="AF30" s="13"/>
      <c r="AG30" s="13"/>
      <c r="AH30" s="13"/>
    </row>
    <row r="31" spans="1:35" ht="150" customHeight="1" x14ac:dyDescent="0.35">
      <c r="A31" s="15" t="s">
        <v>355</v>
      </c>
      <c r="B31" s="27" t="s">
        <v>370</v>
      </c>
      <c r="C31" s="35" t="s">
        <v>357</v>
      </c>
      <c r="D31" s="29" t="s">
        <v>263</v>
      </c>
      <c r="E31" s="36" t="s">
        <v>346</v>
      </c>
      <c r="F31" s="35" t="s">
        <v>358</v>
      </c>
      <c r="G31" s="30" t="s">
        <v>371</v>
      </c>
      <c r="H31" s="36">
        <v>1</v>
      </c>
      <c r="I31" s="784">
        <v>1</v>
      </c>
      <c r="J31" s="45" t="s">
        <v>372</v>
      </c>
      <c r="K31" s="41" t="s">
        <v>306</v>
      </c>
      <c r="L31" s="30" t="s">
        <v>373</v>
      </c>
      <c r="M31" s="36" t="s">
        <v>199</v>
      </c>
      <c r="N31" s="803" t="s">
        <v>62</v>
      </c>
      <c r="O31" s="924"/>
      <c r="P31" s="926"/>
      <c r="Q31" s="30" t="s">
        <v>374</v>
      </c>
      <c r="R31" s="36" t="s">
        <v>318</v>
      </c>
      <c r="S31" s="31" t="s">
        <v>51</v>
      </c>
      <c r="T31" s="36">
        <v>1</v>
      </c>
      <c r="U31" s="36" t="s">
        <v>52</v>
      </c>
      <c r="V31" s="803" t="s">
        <v>62</v>
      </c>
      <c r="W31" s="36"/>
      <c r="X31" s="36"/>
      <c r="Y31" s="36" t="s">
        <v>375</v>
      </c>
      <c r="Z31" s="36" t="s">
        <v>375</v>
      </c>
      <c r="AA31" s="36" t="s">
        <v>375</v>
      </c>
      <c r="AB31" s="42" t="s">
        <v>376</v>
      </c>
      <c r="AC31" s="42" t="s">
        <v>377</v>
      </c>
      <c r="AD31" s="36" t="s">
        <v>378</v>
      </c>
      <c r="AE31" s="36" t="s">
        <v>378</v>
      </c>
      <c r="AF31" s="14"/>
      <c r="AG31" s="14"/>
      <c r="AH31" s="14"/>
    </row>
    <row r="32" spans="1:35" ht="186" customHeight="1" x14ac:dyDescent="0.35">
      <c r="A32" s="15" t="s">
        <v>355</v>
      </c>
      <c r="B32" s="27" t="s">
        <v>379</v>
      </c>
      <c r="C32" s="35" t="s">
        <v>357</v>
      </c>
      <c r="D32" s="29" t="s">
        <v>263</v>
      </c>
      <c r="E32" s="782" t="s">
        <v>346</v>
      </c>
      <c r="F32" s="35" t="s">
        <v>358</v>
      </c>
      <c r="G32" s="35" t="s">
        <v>380</v>
      </c>
      <c r="H32" s="43">
        <v>0.95</v>
      </c>
      <c r="I32" s="43">
        <v>0.95</v>
      </c>
      <c r="J32" s="37" t="s">
        <v>381</v>
      </c>
      <c r="K32" s="41" t="s">
        <v>306</v>
      </c>
      <c r="L32" s="30" t="s">
        <v>382</v>
      </c>
      <c r="M32" s="36" t="s">
        <v>199</v>
      </c>
      <c r="N32" s="803" t="s">
        <v>62</v>
      </c>
      <c r="O32" s="924"/>
      <c r="P32" s="926"/>
      <c r="Q32" s="35" t="s">
        <v>383</v>
      </c>
      <c r="R32" s="36"/>
      <c r="S32" s="31" t="s">
        <v>199</v>
      </c>
      <c r="T32" s="43">
        <v>0.95</v>
      </c>
      <c r="U32" s="44"/>
      <c r="V32" s="803" t="s">
        <v>62</v>
      </c>
      <c r="W32" s="782"/>
      <c r="X32" s="782"/>
      <c r="Y32" s="782" t="s">
        <v>384</v>
      </c>
      <c r="Z32" s="782" t="s">
        <v>385</v>
      </c>
      <c r="AA32" s="782" t="s">
        <v>386</v>
      </c>
      <c r="AB32" s="37" t="s">
        <v>387</v>
      </c>
      <c r="AC32" s="782" t="s">
        <v>388</v>
      </c>
      <c r="AD32" s="782" t="s">
        <v>389</v>
      </c>
      <c r="AE32" s="36" t="s">
        <v>390</v>
      </c>
      <c r="AF32" s="13"/>
      <c r="AG32" s="13"/>
      <c r="AH32" s="13"/>
    </row>
    <row r="33" spans="1:40" ht="267.75" customHeight="1" x14ac:dyDescent="0.35">
      <c r="A33" s="15" t="s">
        <v>355</v>
      </c>
      <c r="B33" s="27" t="s">
        <v>391</v>
      </c>
      <c r="C33" s="556" t="s">
        <v>38</v>
      </c>
      <c r="D33" s="29" t="s">
        <v>263</v>
      </c>
      <c r="E33" s="556" t="s">
        <v>346</v>
      </c>
      <c r="F33" s="29" t="s">
        <v>392</v>
      </c>
      <c r="G33" s="38" t="s">
        <v>393</v>
      </c>
      <c r="H33" s="556">
        <v>1</v>
      </c>
      <c r="I33" s="556">
        <v>1</v>
      </c>
      <c r="J33" s="38" t="s">
        <v>394</v>
      </c>
      <c r="K33" s="556" t="s">
        <v>306</v>
      </c>
      <c r="L33" s="38" t="s">
        <v>395</v>
      </c>
      <c r="M33" s="556" t="s">
        <v>51</v>
      </c>
      <c r="N33" s="803" t="s">
        <v>62</v>
      </c>
      <c r="O33" s="924"/>
      <c r="P33" s="926"/>
      <c r="Q33" s="38" t="s">
        <v>396</v>
      </c>
      <c r="R33" s="556" t="s">
        <v>318</v>
      </c>
      <c r="S33" s="31" t="s">
        <v>51</v>
      </c>
      <c r="T33" s="556">
        <v>1</v>
      </c>
      <c r="U33" s="556" t="s">
        <v>52</v>
      </c>
      <c r="V33" s="803" t="s">
        <v>62</v>
      </c>
      <c r="W33" s="556"/>
      <c r="X33" s="556"/>
      <c r="Y33" s="556" t="s">
        <v>397</v>
      </c>
      <c r="Z33" s="556" t="s">
        <v>398</v>
      </c>
      <c r="AA33" s="556" t="s">
        <v>399</v>
      </c>
      <c r="AB33" s="42" t="s">
        <v>400</v>
      </c>
      <c r="AC33" s="556" t="s">
        <v>401</v>
      </c>
      <c r="AD33" s="556" t="s">
        <v>402</v>
      </c>
      <c r="AE33" s="556" t="s">
        <v>403</v>
      </c>
      <c r="AF33" s="12" t="s">
        <v>404</v>
      </c>
      <c r="AG33" s="12"/>
      <c r="AH33" s="12"/>
    </row>
    <row r="34" spans="1:40" ht="162" customHeight="1" x14ac:dyDescent="0.35">
      <c r="A34" s="15" t="s">
        <v>355</v>
      </c>
      <c r="B34" s="27" t="s">
        <v>405</v>
      </c>
      <c r="C34" s="556" t="s">
        <v>38</v>
      </c>
      <c r="D34" s="29" t="s">
        <v>263</v>
      </c>
      <c r="E34" s="556" t="s">
        <v>346</v>
      </c>
      <c r="F34" s="29" t="s">
        <v>392</v>
      </c>
      <c r="G34" s="38" t="s">
        <v>406</v>
      </c>
      <c r="H34" s="556">
        <v>1</v>
      </c>
      <c r="I34" s="556">
        <v>1</v>
      </c>
      <c r="J34" s="38" t="s">
        <v>407</v>
      </c>
      <c r="K34" s="556" t="s">
        <v>306</v>
      </c>
      <c r="L34" s="30" t="s">
        <v>408</v>
      </c>
      <c r="M34" s="556" t="s">
        <v>51</v>
      </c>
      <c r="N34" s="803" t="s">
        <v>47</v>
      </c>
      <c r="O34" s="930"/>
      <c r="P34" s="934"/>
      <c r="Q34" s="38" t="s">
        <v>409</v>
      </c>
      <c r="R34" s="556" t="s">
        <v>318</v>
      </c>
      <c r="S34" s="31" t="s">
        <v>51</v>
      </c>
      <c r="T34" s="556">
        <v>1</v>
      </c>
      <c r="U34" s="556" t="s">
        <v>52</v>
      </c>
      <c r="V34" s="803" t="s">
        <v>47</v>
      </c>
      <c r="W34" s="556"/>
      <c r="X34" s="556"/>
      <c r="Y34" s="556" t="s">
        <v>410</v>
      </c>
      <c r="Z34" s="556" t="s">
        <v>411</v>
      </c>
      <c r="AA34" s="556" t="s">
        <v>412</v>
      </c>
      <c r="AB34" s="42" t="s">
        <v>413</v>
      </c>
      <c r="AC34" s="556" t="s">
        <v>414</v>
      </c>
      <c r="AD34" s="556" t="s">
        <v>333</v>
      </c>
      <c r="AE34" s="556" t="s">
        <v>333</v>
      </c>
      <c r="AF34" s="12" t="s">
        <v>333</v>
      </c>
      <c r="AG34" s="12"/>
      <c r="AH34" s="12"/>
    </row>
    <row r="35" spans="1:40" ht="101.5" x14ac:dyDescent="0.35">
      <c r="A35" s="9" t="s">
        <v>415</v>
      </c>
      <c r="B35" s="27" t="s">
        <v>416</v>
      </c>
      <c r="C35" s="556" t="s">
        <v>417</v>
      </c>
      <c r="D35" s="29" t="s">
        <v>418</v>
      </c>
      <c r="E35" s="556" t="s">
        <v>419</v>
      </c>
      <c r="F35" s="40" t="s">
        <v>420</v>
      </c>
      <c r="G35" s="38" t="s">
        <v>421</v>
      </c>
      <c r="H35" s="556">
        <v>1</v>
      </c>
      <c r="I35" s="556">
        <v>1</v>
      </c>
      <c r="J35" s="38" t="s">
        <v>422</v>
      </c>
      <c r="K35" s="556" t="s">
        <v>423</v>
      </c>
      <c r="L35" s="30" t="s">
        <v>424</v>
      </c>
      <c r="M35" s="46" t="s">
        <v>327</v>
      </c>
      <c r="N35" s="803" t="s">
        <v>62</v>
      </c>
      <c r="O35" s="108" t="s">
        <v>425</v>
      </c>
      <c r="P35" s="36" t="s">
        <v>426</v>
      </c>
      <c r="Q35" s="38" t="s">
        <v>427</v>
      </c>
      <c r="R35" s="556" t="s">
        <v>318</v>
      </c>
      <c r="S35" s="31" t="s">
        <v>327</v>
      </c>
      <c r="T35" s="556">
        <v>1</v>
      </c>
      <c r="U35" s="109"/>
      <c r="V35" s="803" t="s">
        <v>62</v>
      </c>
      <c r="W35" s="46"/>
      <c r="X35" s="46"/>
      <c r="Y35" s="46" t="s">
        <v>428</v>
      </c>
      <c r="Z35" s="46" t="s">
        <v>429</v>
      </c>
      <c r="AA35" s="46" t="s">
        <v>430</v>
      </c>
      <c r="AB35" s="52" t="s">
        <v>431</v>
      </c>
      <c r="AC35" s="52" t="s">
        <v>432</v>
      </c>
      <c r="AD35" s="46" t="s">
        <v>433</v>
      </c>
      <c r="AE35" s="136" t="s">
        <v>434</v>
      </c>
      <c r="AF35" s="121" t="s">
        <v>435</v>
      </c>
      <c r="AG35" s="16"/>
      <c r="AH35" s="16"/>
    </row>
    <row r="36" spans="1:40" ht="174" customHeight="1" x14ac:dyDescent="0.35">
      <c r="A36" s="9" t="s">
        <v>415</v>
      </c>
      <c r="B36" s="27" t="s">
        <v>436</v>
      </c>
      <c r="C36" s="29" t="s">
        <v>437</v>
      </c>
      <c r="D36" s="29" t="s">
        <v>418</v>
      </c>
      <c r="E36" s="29" t="s">
        <v>438</v>
      </c>
      <c r="F36" s="29" t="s">
        <v>439</v>
      </c>
      <c r="G36" s="29" t="s">
        <v>440</v>
      </c>
      <c r="H36" s="921">
        <v>1</v>
      </c>
      <c r="I36" s="921">
        <v>1</v>
      </c>
      <c r="J36" s="29" t="s">
        <v>441</v>
      </c>
      <c r="K36" s="29" t="s">
        <v>306</v>
      </c>
      <c r="L36" s="30" t="s">
        <v>442</v>
      </c>
      <c r="M36" s="787" t="s">
        <v>51</v>
      </c>
      <c r="N36" s="803" t="s">
        <v>62</v>
      </c>
      <c r="O36" s="927">
        <v>931000000</v>
      </c>
      <c r="P36" s="918" t="s">
        <v>443</v>
      </c>
      <c r="Q36" s="30" t="s">
        <v>444</v>
      </c>
      <c r="R36" s="556" t="s">
        <v>309</v>
      </c>
      <c r="S36" s="31" t="s">
        <v>51</v>
      </c>
      <c r="T36" s="781">
        <v>0.7</v>
      </c>
      <c r="U36" s="556" t="s">
        <v>52</v>
      </c>
      <c r="V36" s="803" t="s">
        <v>62</v>
      </c>
      <c r="W36" s="787"/>
      <c r="X36" s="787"/>
      <c r="Y36" s="787" t="s">
        <v>445</v>
      </c>
      <c r="Z36" s="787" t="s">
        <v>446</v>
      </c>
      <c r="AA36" s="787" t="s">
        <v>447</v>
      </c>
      <c r="AB36" s="34" t="s">
        <v>448</v>
      </c>
      <c r="AC36" s="110" t="s">
        <v>449</v>
      </c>
      <c r="AD36" s="111" t="s">
        <v>450</v>
      </c>
      <c r="AE36" s="556" t="s">
        <v>451</v>
      </c>
      <c r="AF36" s="104"/>
      <c r="AG36" s="104"/>
      <c r="AH36" s="104"/>
    </row>
    <row r="37" spans="1:40" ht="120" customHeight="1" x14ac:dyDescent="0.35">
      <c r="A37" s="9" t="s">
        <v>415</v>
      </c>
      <c r="B37" s="27" t="s">
        <v>452</v>
      </c>
      <c r="C37" s="29" t="s">
        <v>437</v>
      </c>
      <c r="D37" s="29" t="s">
        <v>418</v>
      </c>
      <c r="E37" s="29" t="s">
        <v>438</v>
      </c>
      <c r="F37" s="29" t="s">
        <v>439</v>
      </c>
      <c r="G37" s="29" t="s">
        <v>453</v>
      </c>
      <c r="H37" s="933"/>
      <c r="I37" s="933"/>
      <c r="J37" s="29" t="s">
        <v>441</v>
      </c>
      <c r="K37" s="29" t="s">
        <v>306</v>
      </c>
      <c r="L37" s="95" t="s">
        <v>454</v>
      </c>
      <c r="M37" s="787" t="s">
        <v>51</v>
      </c>
      <c r="N37" s="803" t="s">
        <v>62</v>
      </c>
      <c r="O37" s="928"/>
      <c r="P37" s="920"/>
      <c r="Q37" s="30" t="s">
        <v>455</v>
      </c>
      <c r="R37" s="556"/>
      <c r="S37" s="31" t="s">
        <v>51</v>
      </c>
      <c r="T37" s="781">
        <v>0.95</v>
      </c>
      <c r="U37" s="39"/>
      <c r="V37" s="803" t="s">
        <v>62</v>
      </c>
      <c r="W37" s="787"/>
      <c r="X37" s="787"/>
      <c r="Y37" s="787" t="s">
        <v>456</v>
      </c>
      <c r="Z37" s="787" t="s">
        <v>457</v>
      </c>
      <c r="AA37" s="787" t="s">
        <v>458</v>
      </c>
      <c r="AB37" s="34" t="s">
        <v>459</v>
      </c>
      <c r="AC37" s="34" t="s">
        <v>460</v>
      </c>
      <c r="AD37" s="34" t="s">
        <v>461</v>
      </c>
      <c r="AE37" s="34" t="s">
        <v>462</v>
      </c>
      <c r="AF37" s="137" t="s">
        <v>463</v>
      </c>
      <c r="AG37" s="104"/>
      <c r="AH37" s="104"/>
    </row>
    <row r="38" spans="1:40" ht="120" customHeight="1" x14ac:dyDescent="0.35">
      <c r="A38" s="9" t="s">
        <v>415</v>
      </c>
      <c r="B38" s="27" t="s">
        <v>464</v>
      </c>
      <c r="C38" s="29" t="s">
        <v>437</v>
      </c>
      <c r="D38" s="29" t="s">
        <v>418</v>
      </c>
      <c r="E38" s="29" t="s">
        <v>438</v>
      </c>
      <c r="F38" s="29" t="s">
        <v>439</v>
      </c>
      <c r="G38" s="29" t="s">
        <v>465</v>
      </c>
      <c r="H38" s="933"/>
      <c r="I38" s="933"/>
      <c r="J38" s="29" t="s">
        <v>441</v>
      </c>
      <c r="K38" s="29" t="s">
        <v>306</v>
      </c>
      <c r="L38" s="30" t="s">
        <v>466</v>
      </c>
      <c r="M38" s="787" t="s">
        <v>51</v>
      </c>
      <c r="N38" s="803" t="s">
        <v>62</v>
      </c>
      <c r="O38" s="929"/>
      <c r="P38" s="919"/>
      <c r="Q38" s="38" t="s">
        <v>467</v>
      </c>
      <c r="R38" s="31" t="s">
        <v>468</v>
      </c>
      <c r="S38" s="31" t="s">
        <v>51</v>
      </c>
      <c r="T38" s="787">
        <v>1</v>
      </c>
      <c r="U38" s="556" t="s">
        <v>52</v>
      </c>
      <c r="V38" s="803" t="s">
        <v>62</v>
      </c>
      <c r="W38" s="787"/>
      <c r="X38" s="787"/>
      <c r="Y38" s="787" t="s">
        <v>469</v>
      </c>
      <c r="Z38" s="787" t="s">
        <v>470</v>
      </c>
      <c r="AA38" s="787" t="s">
        <v>471</v>
      </c>
      <c r="AB38" s="34" t="s">
        <v>472</v>
      </c>
      <c r="AC38" s="34" t="s">
        <v>473</v>
      </c>
      <c r="AD38" s="787" t="s">
        <v>474</v>
      </c>
      <c r="AE38" s="556" t="s">
        <v>475</v>
      </c>
      <c r="AF38" s="104" t="s">
        <v>476</v>
      </c>
      <c r="AG38" s="104"/>
      <c r="AH38" s="104"/>
    </row>
    <row r="39" spans="1:40" ht="376.5" customHeight="1" x14ac:dyDescent="0.35">
      <c r="A39" s="9" t="s">
        <v>415</v>
      </c>
      <c r="B39" s="27" t="s">
        <v>477</v>
      </c>
      <c r="C39" s="29" t="s">
        <v>478</v>
      </c>
      <c r="D39" s="29" t="s">
        <v>418</v>
      </c>
      <c r="E39" s="29" t="s">
        <v>479</v>
      </c>
      <c r="F39" s="29" t="s">
        <v>480</v>
      </c>
      <c r="G39" s="38" t="s">
        <v>481</v>
      </c>
      <c r="H39" s="39">
        <v>1</v>
      </c>
      <c r="I39" s="39">
        <v>1</v>
      </c>
      <c r="J39" s="38" t="s">
        <v>482</v>
      </c>
      <c r="K39" s="556" t="s">
        <v>423</v>
      </c>
      <c r="L39" s="40" t="s">
        <v>483</v>
      </c>
      <c r="M39" s="787" t="s">
        <v>51</v>
      </c>
      <c r="N39" s="803" t="s">
        <v>62</v>
      </c>
      <c r="O39" s="923" t="s">
        <v>425</v>
      </c>
      <c r="P39" s="925" t="s">
        <v>426</v>
      </c>
      <c r="Q39" s="38" t="s">
        <v>484</v>
      </c>
      <c r="R39" s="556"/>
      <c r="S39" s="31" t="s">
        <v>199</v>
      </c>
      <c r="T39" s="36">
        <v>1</v>
      </c>
      <c r="U39" s="36"/>
      <c r="V39" s="803" t="s">
        <v>62</v>
      </c>
      <c r="W39" s="36"/>
      <c r="X39" s="36"/>
      <c r="Y39" s="36" t="s">
        <v>485</v>
      </c>
      <c r="Z39" s="36" t="s">
        <v>486</v>
      </c>
      <c r="AA39" s="36" t="s">
        <v>487</v>
      </c>
      <c r="AB39" s="38" t="s">
        <v>488</v>
      </c>
      <c r="AC39" s="52" t="s">
        <v>489</v>
      </c>
      <c r="AD39" s="36" t="s">
        <v>490</v>
      </c>
      <c r="AE39" s="136" t="s">
        <v>491</v>
      </c>
      <c r="AF39" s="121" t="s">
        <v>492</v>
      </c>
      <c r="AG39" s="14"/>
      <c r="AH39" s="14"/>
    </row>
    <row r="40" spans="1:40" ht="120" customHeight="1" x14ac:dyDescent="0.35">
      <c r="A40" s="9" t="s">
        <v>415</v>
      </c>
      <c r="B40" s="27" t="s">
        <v>493</v>
      </c>
      <c r="C40" s="29" t="s">
        <v>478</v>
      </c>
      <c r="D40" s="29" t="s">
        <v>418</v>
      </c>
      <c r="E40" s="29" t="s">
        <v>494</v>
      </c>
      <c r="F40" s="29" t="s">
        <v>480</v>
      </c>
      <c r="G40" s="38" t="s">
        <v>481</v>
      </c>
      <c r="H40" s="39">
        <v>1</v>
      </c>
      <c r="I40" s="39">
        <v>1</v>
      </c>
      <c r="J40" s="38" t="s">
        <v>482</v>
      </c>
      <c r="K40" s="556" t="s">
        <v>423</v>
      </c>
      <c r="L40" s="30" t="s">
        <v>495</v>
      </c>
      <c r="M40" s="556" t="s">
        <v>51</v>
      </c>
      <c r="N40" s="803" t="s">
        <v>62</v>
      </c>
      <c r="O40" s="924"/>
      <c r="P40" s="926"/>
      <c r="Q40" s="38" t="s">
        <v>496</v>
      </c>
      <c r="R40" s="556"/>
      <c r="S40" s="31" t="s">
        <v>51</v>
      </c>
      <c r="T40" s="556">
        <v>1</v>
      </c>
      <c r="U40" s="556"/>
      <c r="V40" s="803" t="s">
        <v>62</v>
      </c>
      <c r="W40" s="556"/>
      <c r="X40" s="556"/>
      <c r="Y40" s="556" t="s">
        <v>497</v>
      </c>
      <c r="Z40" s="556" t="s">
        <v>498</v>
      </c>
      <c r="AA40" s="556" t="s">
        <v>499</v>
      </c>
      <c r="AB40" s="38" t="s">
        <v>500</v>
      </c>
      <c r="AC40" s="52" t="s">
        <v>501</v>
      </c>
      <c r="AD40" s="556" t="s">
        <v>502</v>
      </c>
      <c r="AE40" s="136" t="s">
        <v>503</v>
      </c>
      <c r="AF40" s="121" t="s">
        <v>504</v>
      </c>
      <c r="AG40" s="12"/>
      <c r="AH40" s="12"/>
    </row>
    <row r="41" spans="1:40" ht="120" customHeight="1" x14ac:dyDescent="0.35">
      <c r="A41" s="9" t="s">
        <v>415</v>
      </c>
      <c r="B41" s="27" t="s">
        <v>505</v>
      </c>
      <c r="C41" s="29" t="s">
        <v>478</v>
      </c>
      <c r="D41" s="29" t="s">
        <v>418</v>
      </c>
      <c r="E41" s="29" t="s">
        <v>494</v>
      </c>
      <c r="F41" s="29" t="s">
        <v>480</v>
      </c>
      <c r="G41" s="38" t="s">
        <v>481</v>
      </c>
      <c r="H41" s="39">
        <v>1</v>
      </c>
      <c r="I41" s="39">
        <v>1</v>
      </c>
      <c r="J41" s="38" t="s">
        <v>482</v>
      </c>
      <c r="K41" s="556" t="s">
        <v>423</v>
      </c>
      <c r="L41" s="40" t="s">
        <v>506</v>
      </c>
      <c r="M41" s="556" t="s">
        <v>199</v>
      </c>
      <c r="N41" s="803" t="s">
        <v>62</v>
      </c>
      <c r="O41" s="924"/>
      <c r="P41" s="926"/>
      <c r="Q41" s="38" t="s">
        <v>507</v>
      </c>
      <c r="R41" s="556" t="s">
        <v>318</v>
      </c>
      <c r="S41" s="31" t="s">
        <v>51</v>
      </c>
      <c r="T41" s="556">
        <v>1</v>
      </c>
      <c r="U41" s="556" t="s">
        <v>52</v>
      </c>
      <c r="V41" s="803" t="s">
        <v>62</v>
      </c>
      <c r="W41" s="556"/>
      <c r="X41" s="556"/>
      <c r="Y41" s="556" t="s">
        <v>508</v>
      </c>
      <c r="Z41" s="556" t="s">
        <v>509</v>
      </c>
      <c r="AA41" s="556" t="s">
        <v>510</v>
      </c>
      <c r="AB41" s="556" t="s">
        <v>511</v>
      </c>
      <c r="AC41" s="52" t="s">
        <v>512</v>
      </c>
      <c r="AD41" s="52" t="s">
        <v>513</v>
      </c>
      <c r="AE41" s="136" t="s">
        <v>514</v>
      </c>
      <c r="AF41" s="121" t="s">
        <v>515</v>
      </c>
      <c r="AG41" s="12"/>
      <c r="AH41" s="12"/>
    </row>
    <row r="42" spans="1:40" ht="269.25" customHeight="1" x14ac:dyDescent="0.35">
      <c r="A42" s="9" t="s">
        <v>415</v>
      </c>
      <c r="B42" s="27" t="s">
        <v>516</v>
      </c>
      <c r="C42" s="556" t="s">
        <v>517</v>
      </c>
      <c r="D42" s="29" t="s">
        <v>418</v>
      </c>
      <c r="E42" s="29" t="s">
        <v>479</v>
      </c>
      <c r="F42" s="47" t="s">
        <v>518</v>
      </c>
      <c r="G42" s="38" t="s">
        <v>519</v>
      </c>
      <c r="H42" s="39">
        <v>0.92</v>
      </c>
      <c r="I42" s="39">
        <v>0.92</v>
      </c>
      <c r="J42" s="38" t="s">
        <v>520</v>
      </c>
      <c r="K42" s="36" t="s">
        <v>423</v>
      </c>
      <c r="L42" s="30" t="s">
        <v>521</v>
      </c>
      <c r="M42" s="46" t="s">
        <v>227</v>
      </c>
      <c r="N42" s="803" t="s">
        <v>62</v>
      </c>
      <c r="O42" s="924"/>
      <c r="P42" s="926"/>
      <c r="Q42" s="36" t="s">
        <v>522</v>
      </c>
      <c r="R42" s="36" t="s">
        <v>468</v>
      </c>
      <c r="S42" s="31" t="s">
        <v>51</v>
      </c>
      <c r="T42" s="39">
        <v>0.92</v>
      </c>
      <c r="U42" s="39" t="s">
        <v>52</v>
      </c>
      <c r="V42" s="803" t="s">
        <v>62</v>
      </c>
      <c r="W42" s="107" t="s">
        <v>523</v>
      </c>
      <c r="X42" s="46" t="s">
        <v>524</v>
      </c>
      <c r="Y42" s="46" t="s">
        <v>525</v>
      </c>
      <c r="Z42" s="46" t="s">
        <v>526</v>
      </c>
      <c r="AA42" s="46" t="s">
        <v>527</v>
      </c>
      <c r="AB42" s="52" t="s">
        <v>528</v>
      </c>
      <c r="AC42" s="52" t="s">
        <v>529</v>
      </c>
      <c r="AD42" s="46" t="s">
        <v>530</v>
      </c>
      <c r="AE42" s="136" t="s">
        <v>531</v>
      </c>
      <c r="AF42" s="121" t="s">
        <v>532</v>
      </c>
      <c r="AG42" s="16"/>
      <c r="AH42" s="16"/>
    </row>
    <row r="43" spans="1:40" ht="120" customHeight="1" x14ac:dyDescent="0.35">
      <c r="A43" s="9" t="s">
        <v>415</v>
      </c>
      <c r="B43" s="27" t="s">
        <v>533</v>
      </c>
      <c r="C43" s="29" t="s">
        <v>417</v>
      </c>
      <c r="D43" s="29" t="s">
        <v>418</v>
      </c>
      <c r="E43" s="29" t="s">
        <v>419</v>
      </c>
      <c r="F43" s="29" t="s">
        <v>534</v>
      </c>
      <c r="G43" s="38" t="s">
        <v>535</v>
      </c>
      <c r="H43" s="39">
        <v>1</v>
      </c>
      <c r="I43" s="39">
        <v>1</v>
      </c>
      <c r="J43" s="38" t="s">
        <v>482</v>
      </c>
      <c r="K43" s="556" t="s">
        <v>423</v>
      </c>
      <c r="L43" s="30" t="s">
        <v>536</v>
      </c>
      <c r="M43" s="46" t="s">
        <v>76</v>
      </c>
      <c r="N43" s="803" t="s">
        <v>47</v>
      </c>
      <c r="O43" s="924"/>
      <c r="P43" s="926"/>
      <c r="Q43" s="38" t="s">
        <v>537</v>
      </c>
      <c r="R43" s="556" t="s">
        <v>318</v>
      </c>
      <c r="S43" s="31" t="s">
        <v>51</v>
      </c>
      <c r="T43" s="48">
        <v>1</v>
      </c>
      <c r="U43" s="48" t="s">
        <v>52</v>
      </c>
      <c r="V43" s="803" t="s">
        <v>47</v>
      </c>
      <c r="W43" s="46"/>
      <c r="X43" s="46"/>
      <c r="Y43" s="112" t="s">
        <v>538</v>
      </c>
      <c r="Z43" s="112" t="s">
        <v>539</v>
      </c>
      <c r="AA43" s="46" t="s">
        <v>540</v>
      </c>
      <c r="AB43" s="52" t="s">
        <v>541</v>
      </c>
      <c r="AC43" s="46" t="s">
        <v>344</v>
      </c>
      <c r="AD43" s="46" t="s">
        <v>333</v>
      </c>
      <c r="AE43" s="556" t="s">
        <v>333</v>
      </c>
      <c r="AF43" s="12" t="s">
        <v>333</v>
      </c>
      <c r="AG43" s="16"/>
      <c r="AH43" s="16"/>
    </row>
    <row r="44" spans="1:40" ht="120" customHeight="1" x14ac:dyDescent="0.35">
      <c r="A44" s="9" t="s">
        <v>415</v>
      </c>
      <c r="B44" s="27" t="s">
        <v>542</v>
      </c>
      <c r="C44" s="29" t="s">
        <v>417</v>
      </c>
      <c r="D44" s="29" t="s">
        <v>418</v>
      </c>
      <c r="E44" s="29" t="s">
        <v>419</v>
      </c>
      <c r="F44" s="29" t="s">
        <v>534</v>
      </c>
      <c r="G44" s="38" t="s">
        <v>535</v>
      </c>
      <c r="H44" s="39">
        <v>1</v>
      </c>
      <c r="I44" s="39">
        <v>1</v>
      </c>
      <c r="J44" s="38" t="s">
        <v>482</v>
      </c>
      <c r="K44" s="556" t="s">
        <v>423</v>
      </c>
      <c r="L44" s="30" t="s">
        <v>543</v>
      </c>
      <c r="M44" s="46" t="s">
        <v>51</v>
      </c>
      <c r="N44" s="803" t="s">
        <v>62</v>
      </c>
      <c r="O44" s="924"/>
      <c r="P44" s="926"/>
      <c r="Q44" s="38" t="s">
        <v>544</v>
      </c>
      <c r="R44" s="556"/>
      <c r="S44" s="31" t="s">
        <v>51</v>
      </c>
      <c r="T44" s="48">
        <v>1</v>
      </c>
      <c r="U44" s="48"/>
      <c r="V44" s="803" t="s">
        <v>62</v>
      </c>
      <c r="W44" s="46"/>
      <c r="X44" s="46"/>
      <c r="Y44" s="112" t="s">
        <v>545</v>
      </c>
      <c r="Z44" s="112" t="s">
        <v>545</v>
      </c>
      <c r="AA44" s="46" t="s">
        <v>546</v>
      </c>
      <c r="AB44" s="46" t="s">
        <v>547</v>
      </c>
      <c r="AC44" s="52" t="s">
        <v>548</v>
      </c>
      <c r="AD44" s="46" t="s">
        <v>549</v>
      </c>
      <c r="AE44" s="136" t="s">
        <v>550</v>
      </c>
      <c r="AF44" s="121" t="s">
        <v>551</v>
      </c>
      <c r="AG44" s="16"/>
      <c r="AH44" s="16"/>
    </row>
    <row r="45" spans="1:40" ht="120" customHeight="1" x14ac:dyDescent="0.35">
      <c r="A45" s="9" t="s">
        <v>415</v>
      </c>
      <c r="B45" s="27" t="s">
        <v>552</v>
      </c>
      <c r="C45" s="29" t="s">
        <v>417</v>
      </c>
      <c r="D45" s="29" t="s">
        <v>418</v>
      </c>
      <c r="E45" s="29" t="s">
        <v>419</v>
      </c>
      <c r="F45" s="29" t="s">
        <v>534</v>
      </c>
      <c r="G45" s="38" t="s">
        <v>535</v>
      </c>
      <c r="H45" s="39">
        <v>1</v>
      </c>
      <c r="I45" s="39">
        <v>1</v>
      </c>
      <c r="J45" s="38" t="s">
        <v>482</v>
      </c>
      <c r="K45" s="556" t="s">
        <v>423</v>
      </c>
      <c r="L45" s="30" t="s">
        <v>553</v>
      </c>
      <c r="M45" s="46" t="s">
        <v>90</v>
      </c>
      <c r="N45" s="803" t="s">
        <v>62</v>
      </c>
      <c r="O45" s="924"/>
      <c r="P45" s="926"/>
      <c r="Q45" s="38" t="s">
        <v>554</v>
      </c>
      <c r="R45" s="556" t="s">
        <v>50</v>
      </c>
      <c r="S45" s="46" t="s">
        <v>90</v>
      </c>
      <c r="T45" s="48">
        <v>1</v>
      </c>
      <c r="U45" s="48" t="s">
        <v>52</v>
      </c>
      <c r="V45" s="803" t="s">
        <v>62</v>
      </c>
      <c r="W45" s="46"/>
      <c r="X45" s="46"/>
      <c r="Y45" s="112" t="s">
        <v>555</v>
      </c>
      <c r="Z45" s="46" t="s">
        <v>556</v>
      </c>
      <c r="AA45" s="46" t="s">
        <v>557</v>
      </c>
      <c r="AB45" s="52" t="s">
        <v>558</v>
      </c>
      <c r="AC45" s="52" t="s">
        <v>559</v>
      </c>
      <c r="AD45" s="46" t="s">
        <v>560</v>
      </c>
      <c r="AE45" s="46" t="s">
        <v>561</v>
      </c>
      <c r="AF45" s="16" t="s">
        <v>562</v>
      </c>
      <c r="AG45" s="16"/>
      <c r="AH45" s="16"/>
    </row>
    <row r="46" spans="1:40" ht="120" customHeight="1" x14ac:dyDescent="0.35">
      <c r="A46" s="9" t="s">
        <v>415</v>
      </c>
      <c r="B46" s="27" t="s">
        <v>563</v>
      </c>
      <c r="C46" s="29" t="s">
        <v>417</v>
      </c>
      <c r="D46" s="29" t="s">
        <v>418</v>
      </c>
      <c r="E46" s="29" t="s">
        <v>419</v>
      </c>
      <c r="F46" s="29" t="s">
        <v>534</v>
      </c>
      <c r="G46" s="38" t="s">
        <v>535</v>
      </c>
      <c r="H46" s="39">
        <v>1</v>
      </c>
      <c r="I46" s="39">
        <v>1</v>
      </c>
      <c r="J46" s="38" t="s">
        <v>482</v>
      </c>
      <c r="K46" s="556" t="s">
        <v>423</v>
      </c>
      <c r="L46" s="30" t="s">
        <v>564</v>
      </c>
      <c r="M46" s="46" t="s">
        <v>565</v>
      </c>
      <c r="N46" s="803" t="s">
        <v>47</v>
      </c>
      <c r="O46" s="924"/>
      <c r="P46" s="926"/>
      <c r="Q46" s="38" t="s">
        <v>566</v>
      </c>
      <c r="R46" s="556" t="s">
        <v>318</v>
      </c>
      <c r="S46" s="31" t="s">
        <v>51</v>
      </c>
      <c r="T46" s="48">
        <v>1</v>
      </c>
      <c r="U46" s="48" t="s">
        <v>52</v>
      </c>
      <c r="V46" s="803" t="s">
        <v>47</v>
      </c>
      <c r="W46" s="46"/>
      <c r="X46" s="46"/>
      <c r="Y46" s="112" t="s">
        <v>567</v>
      </c>
      <c r="Z46" s="46" t="s">
        <v>344</v>
      </c>
      <c r="AA46" s="46" t="s">
        <v>568</v>
      </c>
      <c r="AB46" s="52" t="s">
        <v>569</v>
      </c>
      <c r="AC46" s="36" t="s">
        <v>344</v>
      </c>
      <c r="AD46" s="46" t="s">
        <v>333</v>
      </c>
      <c r="AE46" s="556" t="s">
        <v>333</v>
      </c>
      <c r="AF46" s="12" t="s">
        <v>333</v>
      </c>
      <c r="AG46" s="16"/>
      <c r="AH46" s="16"/>
    </row>
    <row r="47" spans="1:40" ht="120" customHeight="1" x14ac:dyDescent="0.35">
      <c r="A47" s="9" t="s">
        <v>415</v>
      </c>
      <c r="B47" s="27" t="s">
        <v>570</v>
      </c>
      <c r="C47" s="29" t="s">
        <v>417</v>
      </c>
      <c r="D47" s="29" t="s">
        <v>418</v>
      </c>
      <c r="E47" s="29" t="s">
        <v>419</v>
      </c>
      <c r="F47" s="29" t="s">
        <v>534</v>
      </c>
      <c r="G47" s="38" t="s">
        <v>535</v>
      </c>
      <c r="H47" s="39">
        <v>1</v>
      </c>
      <c r="I47" s="39">
        <v>1</v>
      </c>
      <c r="J47" s="38" t="s">
        <v>482</v>
      </c>
      <c r="K47" s="556" t="s">
        <v>423</v>
      </c>
      <c r="L47" s="30" t="s">
        <v>571</v>
      </c>
      <c r="M47" s="46" t="s">
        <v>51</v>
      </c>
      <c r="N47" s="803" t="s">
        <v>62</v>
      </c>
      <c r="O47" s="924"/>
      <c r="P47" s="926"/>
      <c r="Q47" s="38" t="s">
        <v>572</v>
      </c>
      <c r="R47" s="556" t="s">
        <v>468</v>
      </c>
      <c r="S47" s="31" t="s">
        <v>51</v>
      </c>
      <c r="T47" s="39">
        <v>1</v>
      </c>
      <c r="U47" s="39"/>
      <c r="V47" s="803" t="s">
        <v>62</v>
      </c>
      <c r="W47" s="46"/>
      <c r="X47" s="46"/>
      <c r="Y47" s="112" t="s">
        <v>573</v>
      </c>
      <c r="Z47" s="46" t="s">
        <v>574</v>
      </c>
      <c r="AA47" s="46" t="s">
        <v>575</v>
      </c>
      <c r="AB47" s="52" t="s">
        <v>576</v>
      </c>
      <c r="AC47" s="52" t="s">
        <v>577</v>
      </c>
      <c r="AD47" s="46" t="s">
        <v>578</v>
      </c>
      <c r="AE47" s="136" t="s">
        <v>579</v>
      </c>
      <c r="AF47" s="121" t="s">
        <v>580</v>
      </c>
      <c r="AG47" s="16"/>
      <c r="AH47" s="16"/>
      <c r="AN47" s="8">
        <v>166000</v>
      </c>
    </row>
    <row r="48" spans="1:40" ht="120" customHeight="1" x14ac:dyDescent="0.35">
      <c r="A48" s="9" t="s">
        <v>415</v>
      </c>
      <c r="B48" s="27" t="s">
        <v>581</v>
      </c>
      <c r="C48" s="29" t="s">
        <v>417</v>
      </c>
      <c r="D48" s="29" t="s">
        <v>418</v>
      </c>
      <c r="E48" s="29" t="s">
        <v>419</v>
      </c>
      <c r="F48" s="29" t="s">
        <v>534</v>
      </c>
      <c r="G48" s="38" t="s">
        <v>535</v>
      </c>
      <c r="H48" s="39">
        <v>1</v>
      </c>
      <c r="I48" s="39">
        <v>1</v>
      </c>
      <c r="J48" s="38" t="s">
        <v>482</v>
      </c>
      <c r="K48" s="556" t="s">
        <v>423</v>
      </c>
      <c r="L48" s="30" t="s">
        <v>582</v>
      </c>
      <c r="M48" s="46" t="s">
        <v>565</v>
      </c>
      <c r="N48" s="803" t="s">
        <v>47</v>
      </c>
      <c r="O48" s="924"/>
      <c r="P48" s="926"/>
      <c r="Q48" s="38" t="s">
        <v>583</v>
      </c>
      <c r="R48" s="556" t="s">
        <v>318</v>
      </c>
      <c r="S48" s="31" t="s">
        <v>51</v>
      </c>
      <c r="T48" s="48">
        <v>1</v>
      </c>
      <c r="U48" s="48" t="s">
        <v>52</v>
      </c>
      <c r="V48" s="803" t="s">
        <v>47</v>
      </c>
      <c r="W48" s="46"/>
      <c r="X48" s="46"/>
      <c r="Y48" s="112" t="s">
        <v>584</v>
      </c>
      <c r="Z48" s="46" t="s">
        <v>344</v>
      </c>
      <c r="AA48" s="46" t="s">
        <v>568</v>
      </c>
      <c r="AB48" s="52" t="s">
        <v>569</v>
      </c>
      <c r="AC48" s="36" t="s">
        <v>344</v>
      </c>
      <c r="AD48" s="46" t="s">
        <v>333</v>
      </c>
      <c r="AE48" s="556" t="s">
        <v>333</v>
      </c>
      <c r="AF48" s="12" t="s">
        <v>333</v>
      </c>
      <c r="AG48" s="16"/>
      <c r="AH48" s="16"/>
    </row>
    <row r="49" spans="1:34" ht="120" customHeight="1" x14ac:dyDescent="0.35">
      <c r="A49" s="9" t="s">
        <v>415</v>
      </c>
      <c r="B49" s="27" t="s">
        <v>585</v>
      </c>
      <c r="C49" s="29" t="s">
        <v>417</v>
      </c>
      <c r="D49" s="29" t="s">
        <v>418</v>
      </c>
      <c r="E49" s="29" t="s">
        <v>419</v>
      </c>
      <c r="F49" s="29" t="s">
        <v>534</v>
      </c>
      <c r="G49" s="38" t="s">
        <v>535</v>
      </c>
      <c r="H49" s="39">
        <v>1</v>
      </c>
      <c r="I49" s="39">
        <v>1</v>
      </c>
      <c r="J49" s="38" t="s">
        <v>482</v>
      </c>
      <c r="K49" s="556" t="s">
        <v>423</v>
      </c>
      <c r="L49" s="30" t="s">
        <v>586</v>
      </c>
      <c r="M49" s="46" t="s">
        <v>51</v>
      </c>
      <c r="N49" s="803" t="s">
        <v>62</v>
      </c>
      <c r="O49" s="924"/>
      <c r="P49" s="926"/>
      <c r="Q49" s="38" t="s">
        <v>587</v>
      </c>
      <c r="R49" s="556" t="s">
        <v>468</v>
      </c>
      <c r="S49" s="31" t="s">
        <v>51</v>
      </c>
      <c r="T49" s="39">
        <v>1</v>
      </c>
      <c r="U49" s="39"/>
      <c r="V49" s="803" t="s">
        <v>62</v>
      </c>
      <c r="W49" s="46"/>
      <c r="X49" s="46"/>
      <c r="Y49" s="112" t="s">
        <v>588</v>
      </c>
      <c r="Z49" s="46" t="s">
        <v>589</v>
      </c>
      <c r="AA49" s="46" t="s">
        <v>590</v>
      </c>
      <c r="AB49" s="52" t="s">
        <v>591</v>
      </c>
      <c r="AC49" s="52" t="s">
        <v>592</v>
      </c>
      <c r="AD49" s="46" t="s">
        <v>593</v>
      </c>
      <c r="AE49" s="136" t="s">
        <v>594</v>
      </c>
      <c r="AF49" s="138" t="s">
        <v>595</v>
      </c>
      <c r="AG49" s="16"/>
      <c r="AH49" s="16"/>
    </row>
    <row r="50" spans="1:34" s="1" customFormat="1" ht="174" x14ac:dyDescent="0.35">
      <c r="A50" s="9" t="s">
        <v>415</v>
      </c>
      <c r="B50" s="27" t="s">
        <v>596</v>
      </c>
      <c r="C50" s="29" t="s">
        <v>417</v>
      </c>
      <c r="D50" s="29" t="s">
        <v>418</v>
      </c>
      <c r="E50" s="29" t="s">
        <v>419</v>
      </c>
      <c r="F50" s="29" t="s">
        <v>534</v>
      </c>
      <c r="G50" s="38" t="s">
        <v>535</v>
      </c>
      <c r="H50" s="39">
        <v>1</v>
      </c>
      <c r="I50" s="39">
        <v>1</v>
      </c>
      <c r="J50" s="38" t="s">
        <v>482</v>
      </c>
      <c r="K50" s="556" t="s">
        <v>423</v>
      </c>
      <c r="L50" s="30" t="s">
        <v>597</v>
      </c>
      <c r="M50" s="46" t="s">
        <v>51</v>
      </c>
      <c r="N50" s="803" t="s">
        <v>62</v>
      </c>
      <c r="O50" s="924"/>
      <c r="P50" s="926"/>
      <c r="Q50" s="38" t="s">
        <v>598</v>
      </c>
      <c r="R50" s="556" t="s">
        <v>599</v>
      </c>
      <c r="S50" s="31" t="s">
        <v>51</v>
      </c>
      <c r="T50" s="48">
        <v>1</v>
      </c>
      <c r="U50" s="48" t="s">
        <v>52</v>
      </c>
      <c r="V50" s="803" t="s">
        <v>62</v>
      </c>
      <c r="W50" s="46"/>
      <c r="X50" s="46"/>
      <c r="Y50" s="112" t="s">
        <v>600</v>
      </c>
      <c r="Z50" s="112" t="s">
        <v>601</v>
      </c>
      <c r="AA50" s="46" t="s">
        <v>602</v>
      </c>
      <c r="AB50" s="52" t="s">
        <v>603</v>
      </c>
      <c r="AC50" s="52" t="s">
        <v>604</v>
      </c>
      <c r="AD50" s="46" t="s">
        <v>605</v>
      </c>
      <c r="AE50" s="136" t="s">
        <v>606</v>
      </c>
      <c r="AF50" s="121" t="s">
        <v>607</v>
      </c>
      <c r="AG50" s="16"/>
      <c r="AH50" s="16"/>
    </row>
    <row r="51" spans="1:34" ht="116" x14ac:dyDescent="0.35">
      <c r="A51" s="9" t="s">
        <v>415</v>
      </c>
      <c r="B51" s="27" t="s">
        <v>608</v>
      </c>
      <c r="C51" s="35" t="s">
        <v>357</v>
      </c>
      <c r="D51" s="29" t="s">
        <v>418</v>
      </c>
      <c r="E51" s="35" t="s">
        <v>609</v>
      </c>
      <c r="F51" s="35" t="s">
        <v>480</v>
      </c>
      <c r="G51" s="42" t="s">
        <v>610</v>
      </c>
      <c r="H51" s="49">
        <v>2</v>
      </c>
      <c r="I51" s="49">
        <v>2</v>
      </c>
      <c r="J51" s="42" t="s">
        <v>611</v>
      </c>
      <c r="K51" s="36" t="s">
        <v>612</v>
      </c>
      <c r="L51" s="30" t="s">
        <v>613</v>
      </c>
      <c r="M51" s="36" t="s">
        <v>614</v>
      </c>
      <c r="N51" s="803" t="s">
        <v>47</v>
      </c>
      <c r="O51" s="924"/>
      <c r="P51" s="926"/>
      <c r="Q51" s="42" t="s">
        <v>611</v>
      </c>
      <c r="R51" s="36" t="s">
        <v>229</v>
      </c>
      <c r="S51" s="31" t="s">
        <v>90</v>
      </c>
      <c r="T51" s="36">
        <v>2</v>
      </c>
      <c r="U51" s="36" t="s">
        <v>52</v>
      </c>
      <c r="V51" s="803" t="s">
        <v>47</v>
      </c>
      <c r="W51" s="36"/>
      <c r="X51" s="36"/>
      <c r="Y51" s="36" t="s">
        <v>615</v>
      </c>
      <c r="Z51" s="36" t="s">
        <v>615</v>
      </c>
      <c r="AA51" s="36" t="s">
        <v>616</v>
      </c>
      <c r="AB51" s="42" t="s">
        <v>617</v>
      </c>
      <c r="AC51" s="36" t="s">
        <v>618</v>
      </c>
      <c r="AD51" s="36" t="s">
        <v>618</v>
      </c>
      <c r="AE51" s="36" t="s">
        <v>619</v>
      </c>
      <c r="AF51" s="14" t="s">
        <v>619</v>
      </c>
      <c r="AG51" s="14"/>
      <c r="AH51" s="14"/>
    </row>
    <row r="52" spans="1:34" ht="116" x14ac:dyDescent="0.35">
      <c r="A52" s="9" t="s">
        <v>415</v>
      </c>
      <c r="B52" s="27" t="s">
        <v>620</v>
      </c>
      <c r="C52" s="35" t="s">
        <v>357</v>
      </c>
      <c r="D52" s="29" t="s">
        <v>418</v>
      </c>
      <c r="E52" s="35" t="s">
        <v>609</v>
      </c>
      <c r="F52" s="35" t="s">
        <v>480</v>
      </c>
      <c r="G52" s="42" t="s">
        <v>621</v>
      </c>
      <c r="H52" s="49">
        <v>1</v>
      </c>
      <c r="I52" s="49">
        <v>0.92</v>
      </c>
      <c r="J52" s="42" t="s">
        <v>622</v>
      </c>
      <c r="K52" s="36" t="s">
        <v>612</v>
      </c>
      <c r="L52" s="30" t="s">
        <v>623</v>
      </c>
      <c r="M52" s="36" t="s">
        <v>624</v>
      </c>
      <c r="N52" s="803" t="s">
        <v>47</v>
      </c>
      <c r="O52" s="924"/>
      <c r="P52" s="926"/>
      <c r="Q52" s="42" t="s">
        <v>625</v>
      </c>
      <c r="R52" s="36" t="s">
        <v>229</v>
      </c>
      <c r="S52" s="31" t="s">
        <v>624</v>
      </c>
      <c r="T52" s="36">
        <v>1</v>
      </c>
      <c r="U52" s="36" t="s">
        <v>52</v>
      </c>
      <c r="V52" s="803" t="s">
        <v>47</v>
      </c>
      <c r="W52" s="36"/>
      <c r="X52" s="36"/>
      <c r="Y52" s="36" t="s">
        <v>626</v>
      </c>
      <c r="Z52" s="36" t="s">
        <v>626</v>
      </c>
      <c r="AA52" s="36" t="s">
        <v>627</v>
      </c>
      <c r="AB52" s="42" t="s">
        <v>627</v>
      </c>
      <c r="AC52" s="36" t="s">
        <v>628</v>
      </c>
      <c r="AD52" s="36" t="s">
        <v>629</v>
      </c>
      <c r="AE52" s="36" t="s">
        <v>344</v>
      </c>
      <c r="AF52" s="14" t="s">
        <v>344</v>
      </c>
      <c r="AG52" s="14"/>
      <c r="AH52" s="14"/>
    </row>
    <row r="53" spans="1:34" ht="120" customHeight="1" x14ac:dyDescent="0.35">
      <c r="A53" s="9" t="s">
        <v>415</v>
      </c>
      <c r="B53" s="27" t="s">
        <v>630</v>
      </c>
      <c r="C53" s="35" t="s">
        <v>478</v>
      </c>
      <c r="D53" s="29" t="s">
        <v>418</v>
      </c>
      <c r="E53" s="35" t="s">
        <v>609</v>
      </c>
      <c r="F53" s="35" t="s">
        <v>480</v>
      </c>
      <c r="G53" s="42" t="s">
        <v>631</v>
      </c>
      <c r="H53" s="49">
        <v>2</v>
      </c>
      <c r="I53" s="49">
        <v>2</v>
      </c>
      <c r="J53" s="42" t="s">
        <v>632</v>
      </c>
      <c r="K53" s="36" t="s">
        <v>612</v>
      </c>
      <c r="L53" s="30" t="s">
        <v>633</v>
      </c>
      <c r="M53" s="36" t="s">
        <v>634</v>
      </c>
      <c r="N53" s="803" t="s">
        <v>62</v>
      </c>
      <c r="O53" s="924"/>
      <c r="P53" s="926"/>
      <c r="Q53" s="42" t="s">
        <v>635</v>
      </c>
      <c r="R53" s="36" t="s">
        <v>229</v>
      </c>
      <c r="S53" s="31" t="s">
        <v>51</v>
      </c>
      <c r="T53" s="36">
        <v>2</v>
      </c>
      <c r="U53" s="36" t="s">
        <v>52</v>
      </c>
      <c r="V53" s="803" t="s">
        <v>62</v>
      </c>
      <c r="W53" s="36"/>
      <c r="X53" s="36"/>
      <c r="Y53" s="36" t="s">
        <v>636</v>
      </c>
      <c r="Z53" s="36" t="s">
        <v>637</v>
      </c>
      <c r="AA53" s="36" t="s">
        <v>638</v>
      </c>
      <c r="AB53" s="42" t="s">
        <v>638</v>
      </c>
      <c r="AC53" s="36" t="s">
        <v>639</v>
      </c>
      <c r="AD53" s="36" t="s">
        <v>639</v>
      </c>
      <c r="AE53" s="36" t="s">
        <v>640</v>
      </c>
      <c r="AF53" s="14" t="s">
        <v>641</v>
      </c>
      <c r="AG53" s="14"/>
      <c r="AH53" s="14"/>
    </row>
    <row r="54" spans="1:34" ht="116" x14ac:dyDescent="0.35">
      <c r="A54" s="9" t="s">
        <v>415</v>
      </c>
      <c r="B54" s="27" t="s">
        <v>642</v>
      </c>
      <c r="C54" s="35" t="s">
        <v>478</v>
      </c>
      <c r="D54" s="29" t="s">
        <v>418</v>
      </c>
      <c r="E54" s="35" t="s">
        <v>609</v>
      </c>
      <c r="F54" s="35" t="s">
        <v>480</v>
      </c>
      <c r="G54" s="42" t="s">
        <v>643</v>
      </c>
      <c r="H54" s="49">
        <v>1</v>
      </c>
      <c r="I54" s="49">
        <v>1</v>
      </c>
      <c r="J54" s="42" t="s">
        <v>644</v>
      </c>
      <c r="K54" s="36" t="s">
        <v>612</v>
      </c>
      <c r="L54" s="30" t="s">
        <v>645</v>
      </c>
      <c r="M54" s="36" t="s">
        <v>646</v>
      </c>
      <c r="N54" s="803" t="s">
        <v>47</v>
      </c>
      <c r="O54" s="924"/>
      <c r="P54" s="926"/>
      <c r="Q54" s="42" t="s">
        <v>647</v>
      </c>
      <c r="R54" s="36" t="s">
        <v>50</v>
      </c>
      <c r="S54" s="31" t="s">
        <v>646</v>
      </c>
      <c r="T54" s="36">
        <v>1</v>
      </c>
      <c r="U54" s="36" t="s">
        <v>52</v>
      </c>
      <c r="V54" s="803" t="s">
        <v>47</v>
      </c>
      <c r="W54" s="107" t="s">
        <v>648</v>
      </c>
      <c r="X54" s="36" t="s">
        <v>344</v>
      </c>
      <c r="Y54" s="36" t="s">
        <v>344</v>
      </c>
      <c r="Z54" s="36" t="s">
        <v>344</v>
      </c>
      <c r="AA54" s="36" t="s">
        <v>344</v>
      </c>
      <c r="AB54" s="36" t="s">
        <v>344</v>
      </c>
      <c r="AC54" s="36" t="s">
        <v>333</v>
      </c>
      <c r="AD54" s="36" t="s">
        <v>333</v>
      </c>
      <c r="AE54" s="36" t="s">
        <v>333</v>
      </c>
      <c r="AF54" s="14" t="s">
        <v>333</v>
      </c>
      <c r="AG54" s="14"/>
      <c r="AH54" s="14"/>
    </row>
    <row r="55" spans="1:34" ht="294.75" customHeight="1" thickBot="1" x14ac:dyDescent="0.4">
      <c r="A55" s="9" t="s">
        <v>415</v>
      </c>
      <c r="B55" s="27" t="s">
        <v>649</v>
      </c>
      <c r="C55" s="35" t="s">
        <v>478</v>
      </c>
      <c r="D55" s="29" t="s">
        <v>418</v>
      </c>
      <c r="E55" s="35" t="s">
        <v>609</v>
      </c>
      <c r="F55" s="35" t="s">
        <v>480</v>
      </c>
      <c r="G55" s="58" t="s">
        <v>650</v>
      </c>
      <c r="H55" s="53">
        <v>1</v>
      </c>
      <c r="I55" s="53">
        <v>1</v>
      </c>
      <c r="J55" s="37" t="s">
        <v>651</v>
      </c>
      <c r="K55" s="782" t="s">
        <v>306</v>
      </c>
      <c r="L55" s="55" t="s">
        <v>652</v>
      </c>
      <c r="M55" s="56" t="s">
        <v>51</v>
      </c>
      <c r="N55" s="801" t="s">
        <v>47</v>
      </c>
      <c r="O55" s="924"/>
      <c r="P55" s="926"/>
      <c r="Q55" s="37" t="s">
        <v>653</v>
      </c>
      <c r="R55" s="782" t="s">
        <v>50</v>
      </c>
      <c r="S55" s="25" t="s">
        <v>51</v>
      </c>
      <c r="T55" s="56">
        <v>1</v>
      </c>
      <c r="U55" s="36" t="s">
        <v>52</v>
      </c>
      <c r="V55" s="802" t="s">
        <v>47</v>
      </c>
      <c r="W55" s="56"/>
      <c r="X55" s="56"/>
      <c r="Y55" s="103" t="s">
        <v>654</v>
      </c>
      <c r="Z55" s="103" t="s">
        <v>655</v>
      </c>
      <c r="AA55" s="103" t="s">
        <v>656</v>
      </c>
      <c r="AB55" s="113" t="s">
        <v>657</v>
      </c>
      <c r="AC55" s="102" t="s">
        <v>658</v>
      </c>
      <c r="AD55" s="103" t="s">
        <v>659</v>
      </c>
      <c r="AE55" s="30" t="s">
        <v>660</v>
      </c>
      <c r="AF55" s="123" t="s">
        <v>660</v>
      </c>
      <c r="AG55" s="17"/>
      <c r="AH55" s="17"/>
    </row>
    <row r="56" spans="1:34" ht="294.75" customHeight="1" thickBot="1" x14ac:dyDescent="0.4">
      <c r="A56" s="9" t="s">
        <v>36</v>
      </c>
      <c r="B56" s="96" t="s">
        <v>661</v>
      </c>
      <c r="C56" s="41" t="s">
        <v>38</v>
      </c>
      <c r="D56" s="28" t="s">
        <v>39</v>
      </c>
      <c r="E56" s="41" t="s">
        <v>40</v>
      </c>
      <c r="F56" s="29" t="s">
        <v>119</v>
      </c>
      <c r="G56" s="30" t="s">
        <v>120</v>
      </c>
      <c r="H56" s="97"/>
      <c r="I56" s="97"/>
      <c r="J56" s="42" t="s">
        <v>662</v>
      </c>
      <c r="K56" s="36" t="s">
        <v>44</v>
      </c>
      <c r="L56" s="30" t="s">
        <v>663</v>
      </c>
      <c r="M56" s="36" t="s">
        <v>90</v>
      </c>
      <c r="N56" s="491" t="s">
        <v>47</v>
      </c>
      <c r="O56" s="59"/>
      <c r="P56" s="59"/>
      <c r="Q56" s="42" t="s">
        <v>664</v>
      </c>
      <c r="R56" s="36" t="s">
        <v>50</v>
      </c>
      <c r="S56" s="31" t="s">
        <v>199</v>
      </c>
      <c r="T56" s="36">
        <v>1</v>
      </c>
      <c r="U56" s="36" t="s">
        <v>52</v>
      </c>
      <c r="V56" s="491" t="s">
        <v>47</v>
      </c>
      <c r="W56" s="36" t="s">
        <v>200</v>
      </c>
      <c r="X56" s="36" t="s">
        <v>201</v>
      </c>
      <c r="Y56" s="30" t="s">
        <v>202</v>
      </c>
      <c r="Z56" s="30" t="s">
        <v>203</v>
      </c>
      <c r="AA56" s="30" t="s">
        <v>204</v>
      </c>
      <c r="AB56" s="42"/>
      <c r="AC56" s="36" t="s">
        <v>665</v>
      </c>
      <c r="AD56" s="114" t="s">
        <v>666</v>
      </c>
      <c r="AE56" s="36" t="s">
        <v>666</v>
      </c>
      <c r="AF56" s="14" t="s">
        <v>666</v>
      </c>
      <c r="AG56" s="17"/>
      <c r="AH56" s="17"/>
    </row>
    <row r="57" spans="1:34" ht="294.75" customHeight="1" thickBot="1" x14ac:dyDescent="0.4">
      <c r="A57" s="9" t="s">
        <v>36</v>
      </c>
      <c r="B57" s="96" t="s">
        <v>667</v>
      </c>
      <c r="C57" s="41" t="s">
        <v>38</v>
      </c>
      <c r="D57" s="28" t="s">
        <v>39</v>
      </c>
      <c r="E57" s="41" t="s">
        <v>40</v>
      </c>
      <c r="F57" s="29" t="s">
        <v>119</v>
      </c>
      <c r="G57" s="30" t="s">
        <v>120</v>
      </c>
      <c r="H57" s="97"/>
      <c r="I57" s="97"/>
      <c r="J57" s="42" t="s">
        <v>662</v>
      </c>
      <c r="K57" s="36" t="s">
        <v>44</v>
      </c>
      <c r="L57" s="30" t="s">
        <v>668</v>
      </c>
      <c r="M57" s="36" t="s">
        <v>51</v>
      </c>
      <c r="N57" s="491" t="s">
        <v>62</v>
      </c>
      <c r="O57" s="59"/>
      <c r="P57" s="59"/>
      <c r="Q57" s="42" t="s">
        <v>669</v>
      </c>
      <c r="R57" s="36" t="s">
        <v>50</v>
      </c>
      <c r="S57" s="31" t="s">
        <v>199</v>
      </c>
      <c r="T57" s="36">
        <v>1</v>
      </c>
      <c r="U57" s="36" t="s">
        <v>52</v>
      </c>
      <c r="V57" s="491" t="s">
        <v>62</v>
      </c>
      <c r="W57" s="36"/>
      <c r="X57" s="36"/>
      <c r="Y57" s="30" t="s">
        <v>188</v>
      </c>
      <c r="Z57" s="30" t="s">
        <v>188</v>
      </c>
      <c r="AA57" s="30" t="s">
        <v>188</v>
      </c>
      <c r="AB57" s="42"/>
      <c r="AC57" s="36" t="s">
        <v>670</v>
      </c>
      <c r="AD57" s="36" t="s">
        <v>671</v>
      </c>
      <c r="AE57" s="36" t="s">
        <v>672</v>
      </c>
      <c r="AF57" s="17" t="s">
        <v>673</v>
      </c>
      <c r="AG57" s="17"/>
      <c r="AH57" s="17"/>
    </row>
    <row r="58" spans="1:34" ht="294.75" customHeight="1" thickBot="1" x14ac:dyDescent="0.4">
      <c r="A58" s="9" t="s">
        <v>36</v>
      </c>
      <c r="B58" s="50" t="s">
        <v>674</v>
      </c>
      <c r="C58" s="98" t="s">
        <v>38</v>
      </c>
      <c r="D58" s="21" t="s">
        <v>39</v>
      </c>
      <c r="E58" s="98" t="s">
        <v>40</v>
      </c>
      <c r="F58" s="29" t="s">
        <v>119</v>
      </c>
      <c r="G58" s="99" t="s">
        <v>120</v>
      </c>
      <c r="H58" s="100"/>
      <c r="I58" s="100"/>
      <c r="J58" s="101" t="s">
        <v>675</v>
      </c>
      <c r="K58" s="783" t="s">
        <v>44</v>
      </c>
      <c r="L58" s="55" t="s">
        <v>676</v>
      </c>
      <c r="M58" s="60" t="s">
        <v>76</v>
      </c>
      <c r="N58" s="802" t="s">
        <v>47</v>
      </c>
      <c r="O58" s="115"/>
      <c r="P58" s="115"/>
      <c r="Q58" s="101" t="s">
        <v>677</v>
      </c>
      <c r="R58" s="783" t="s">
        <v>50</v>
      </c>
      <c r="S58" s="26" t="s">
        <v>76</v>
      </c>
      <c r="T58" s="60">
        <v>1</v>
      </c>
      <c r="U58" s="36" t="s">
        <v>52</v>
      </c>
      <c r="V58" s="802" t="s">
        <v>47</v>
      </c>
      <c r="W58" s="60" t="s">
        <v>200</v>
      </c>
      <c r="X58" s="60" t="s">
        <v>201</v>
      </c>
      <c r="Y58" s="116" t="s">
        <v>202</v>
      </c>
      <c r="Z58" s="116" t="s">
        <v>203</v>
      </c>
      <c r="AA58" s="116" t="s">
        <v>204</v>
      </c>
      <c r="AB58" s="117"/>
      <c r="AC58" s="60" t="s">
        <v>344</v>
      </c>
      <c r="AD58" s="60" t="s">
        <v>678</v>
      </c>
      <c r="AE58" s="36" t="s">
        <v>679</v>
      </c>
      <c r="AF58" s="14" t="s">
        <v>679</v>
      </c>
      <c r="AG58" s="17"/>
      <c r="AH58" s="17"/>
    </row>
    <row r="59" spans="1:34" ht="294.75" customHeight="1" thickBot="1" x14ac:dyDescent="0.4">
      <c r="A59" s="9" t="s">
        <v>36</v>
      </c>
      <c r="B59" s="96" t="s">
        <v>680</v>
      </c>
      <c r="C59" s="41" t="s">
        <v>38</v>
      </c>
      <c r="D59" s="28" t="s">
        <v>39</v>
      </c>
      <c r="E59" s="41" t="s">
        <v>40</v>
      </c>
      <c r="F59" s="29" t="s">
        <v>119</v>
      </c>
      <c r="G59" s="30" t="s">
        <v>120</v>
      </c>
      <c r="H59" s="97"/>
      <c r="I59" s="97"/>
      <c r="J59" s="42" t="s">
        <v>681</v>
      </c>
      <c r="K59" s="36" t="s">
        <v>44</v>
      </c>
      <c r="L59" s="30" t="s">
        <v>682</v>
      </c>
      <c r="M59" s="36" t="s">
        <v>90</v>
      </c>
      <c r="N59" s="491" t="s">
        <v>47</v>
      </c>
      <c r="O59" s="59"/>
      <c r="P59" s="59"/>
      <c r="Q59" s="42" t="s">
        <v>683</v>
      </c>
      <c r="R59" s="36" t="s">
        <v>50</v>
      </c>
      <c r="S59" s="31" t="s">
        <v>684</v>
      </c>
      <c r="T59" s="36">
        <v>1</v>
      </c>
      <c r="U59" s="36" t="s">
        <v>52</v>
      </c>
      <c r="V59" s="491" t="s">
        <v>47</v>
      </c>
      <c r="W59" s="36"/>
      <c r="X59" s="36"/>
      <c r="Y59" s="30" t="s">
        <v>188</v>
      </c>
      <c r="Z59" s="30" t="s">
        <v>188</v>
      </c>
      <c r="AA59" s="30" t="s">
        <v>188</v>
      </c>
      <c r="AB59" s="42"/>
      <c r="AC59" s="36" t="s">
        <v>685</v>
      </c>
      <c r="AD59" s="114" t="s">
        <v>686</v>
      </c>
      <c r="AE59" s="36" t="s">
        <v>687</v>
      </c>
      <c r="AF59" s="14" t="s">
        <v>687</v>
      </c>
      <c r="AG59" s="17"/>
      <c r="AH59" s="17"/>
    </row>
    <row r="60" spans="1:34" ht="294.75" customHeight="1" thickBot="1" x14ac:dyDescent="0.4">
      <c r="A60" s="9" t="s">
        <v>36</v>
      </c>
      <c r="B60" s="491" t="s">
        <v>688</v>
      </c>
      <c r="C60" s="41" t="s">
        <v>38</v>
      </c>
      <c r="D60" s="28" t="s">
        <v>39</v>
      </c>
      <c r="E60" s="41" t="s">
        <v>40</v>
      </c>
      <c r="F60" s="29" t="s">
        <v>119</v>
      </c>
      <c r="G60" s="30"/>
      <c r="H60" s="97"/>
      <c r="I60" s="97"/>
      <c r="J60" s="42" t="s">
        <v>689</v>
      </c>
      <c r="K60" s="36" t="s">
        <v>44</v>
      </c>
      <c r="L60" s="30" t="s">
        <v>690</v>
      </c>
      <c r="M60" s="36" t="s">
        <v>624</v>
      </c>
      <c r="N60" s="491" t="s">
        <v>47</v>
      </c>
      <c r="O60" s="59"/>
      <c r="P60" s="59"/>
      <c r="Q60" s="42" t="s">
        <v>691</v>
      </c>
      <c r="R60" s="36" t="s">
        <v>50</v>
      </c>
      <c r="S60" s="31" t="s">
        <v>51</v>
      </c>
      <c r="T60" s="36">
        <v>1</v>
      </c>
      <c r="U60" s="36" t="s">
        <v>52</v>
      </c>
      <c r="V60" s="491" t="s">
        <v>47</v>
      </c>
      <c r="W60" s="36"/>
      <c r="X60" s="36"/>
      <c r="Y60" s="30"/>
      <c r="Z60" s="30"/>
      <c r="AA60" s="30"/>
      <c r="AB60" s="42"/>
      <c r="AC60" s="36"/>
      <c r="AD60" s="114" t="s">
        <v>692</v>
      </c>
      <c r="AE60" s="36" t="s">
        <v>693</v>
      </c>
      <c r="AF60" s="14" t="s">
        <v>693</v>
      </c>
      <c r="AG60" s="17"/>
      <c r="AH60" s="17"/>
    </row>
    <row r="61" spans="1:34" ht="294.75" customHeight="1" thickBot="1" x14ac:dyDescent="0.4">
      <c r="A61" s="9" t="s">
        <v>36</v>
      </c>
      <c r="B61" s="491" t="s">
        <v>694</v>
      </c>
      <c r="C61" s="41" t="s">
        <v>38</v>
      </c>
      <c r="D61" s="28" t="s">
        <v>39</v>
      </c>
      <c r="E61" s="41" t="s">
        <v>40</v>
      </c>
      <c r="F61" s="29" t="s">
        <v>119</v>
      </c>
      <c r="G61" s="30"/>
      <c r="H61" s="97"/>
      <c r="I61" s="97"/>
      <c r="J61" s="42" t="s">
        <v>695</v>
      </c>
      <c r="K61" s="36" t="s">
        <v>44</v>
      </c>
      <c r="L61" s="30" t="s">
        <v>696</v>
      </c>
      <c r="M61" s="31" t="s">
        <v>624</v>
      </c>
      <c r="N61" s="491" t="s">
        <v>47</v>
      </c>
      <c r="O61" s="59"/>
      <c r="P61" s="59"/>
      <c r="Q61" s="42" t="s">
        <v>697</v>
      </c>
      <c r="R61" s="36" t="s">
        <v>50</v>
      </c>
      <c r="S61" s="31" t="s">
        <v>624</v>
      </c>
      <c r="T61" s="36">
        <v>1</v>
      </c>
      <c r="U61" s="36" t="s">
        <v>52</v>
      </c>
      <c r="V61" s="491" t="s">
        <v>47</v>
      </c>
      <c r="W61" s="36"/>
      <c r="X61" s="36"/>
      <c r="Y61" s="30"/>
      <c r="Z61" s="30"/>
      <c r="AA61" s="30"/>
      <c r="AB61" s="42"/>
      <c r="AC61" s="36"/>
      <c r="AD61" s="36" t="s">
        <v>698</v>
      </c>
      <c r="AE61" s="36" t="s">
        <v>699</v>
      </c>
      <c r="AF61" s="14" t="s">
        <v>699</v>
      </c>
      <c r="AG61" s="17"/>
      <c r="AH61" s="17"/>
    </row>
    <row r="62" spans="1:34" ht="294.75" customHeight="1" thickBot="1" x14ac:dyDescent="0.4">
      <c r="A62" s="9" t="s">
        <v>36</v>
      </c>
      <c r="B62" s="491" t="s">
        <v>700</v>
      </c>
      <c r="C62" s="41" t="s">
        <v>38</v>
      </c>
      <c r="D62" s="28" t="s">
        <v>39</v>
      </c>
      <c r="E62" s="41" t="s">
        <v>40</v>
      </c>
      <c r="F62" s="29" t="s">
        <v>119</v>
      </c>
      <c r="G62" s="30"/>
      <c r="H62" s="97"/>
      <c r="I62" s="97"/>
      <c r="J62" s="42" t="s">
        <v>701</v>
      </c>
      <c r="K62" s="36" t="s">
        <v>44</v>
      </c>
      <c r="L62" s="30" t="s">
        <v>702</v>
      </c>
      <c r="M62" s="31" t="s">
        <v>327</v>
      </c>
      <c r="N62" s="491" t="s">
        <v>47</v>
      </c>
      <c r="O62" s="59"/>
      <c r="P62" s="59"/>
      <c r="Q62" s="42" t="s">
        <v>703</v>
      </c>
      <c r="R62" s="36" t="s">
        <v>50</v>
      </c>
      <c r="S62" s="31" t="s">
        <v>327</v>
      </c>
      <c r="T62" s="36">
        <v>1</v>
      </c>
      <c r="U62" s="36" t="s">
        <v>52</v>
      </c>
      <c r="V62" s="491" t="s">
        <v>47</v>
      </c>
      <c r="W62" s="36"/>
      <c r="X62" s="36"/>
      <c r="Y62" s="30"/>
      <c r="Z62" s="30"/>
      <c r="AA62" s="30"/>
      <c r="AB62" s="42"/>
      <c r="AC62" s="36"/>
      <c r="AD62" s="56" t="s">
        <v>704</v>
      </c>
      <c r="AE62" s="36" t="s">
        <v>705</v>
      </c>
      <c r="AF62" s="17" t="s">
        <v>706</v>
      </c>
      <c r="AG62" s="17"/>
      <c r="AH62" s="17"/>
    </row>
    <row r="63" spans="1:34" ht="294.75" customHeight="1" thickBot="1" x14ac:dyDescent="0.4">
      <c r="A63" s="9" t="s">
        <v>36</v>
      </c>
      <c r="B63" s="491" t="s">
        <v>707</v>
      </c>
      <c r="C63" s="41" t="s">
        <v>38</v>
      </c>
      <c r="D63" s="28" t="s">
        <v>39</v>
      </c>
      <c r="E63" s="41" t="s">
        <v>40</v>
      </c>
      <c r="F63" s="29" t="s">
        <v>119</v>
      </c>
      <c r="G63" s="30"/>
      <c r="H63" s="97"/>
      <c r="I63" s="97"/>
      <c r="J63" s="42" t="s">
        <v>701</v>
      </c>
      <c r="K63" s="36" t="s">
        <v>44</v>
      </c>
      <c r="L63" s="30" t="s">
        <v>708</v>
      </c>
      <c r="M63" s="31" t="s">
        <v>51</v>
      </c>
      <c r="N63" s="491" t="s">
        <v>62</v>
      </c>
      <c r="O63" s="59"/>
      <c r="P63" s="59"/>
      <c r="Q63" s="42" t="s">
        <v>709</v>
      </c>
      <c r="R63" s="36" t="s">
        <v>50</v>
      </c>
      <c r="S63" s="31" t="s">
        <v>51</v>
      </c>
      <c r="T63" s="36">
        <v>1</v>
      </c>
      <c r="U63" s="36" t="s">
        <v>52</v>
      </c>
      <c r="V63" s="491" t="s">
        <v>62</v>
      </c>
      <c r="W63" s="36"/>
      <c r="X63" s="36"/>
      <c r="Y63" s="30"/>
      <c r="Z63" s="30"/>
      <c r="AA63" s="30"/>
      <c r="AB63" s="42"/>
      <c r="AC63" s="36"/>
      <c r="AD63" s="36" t="s">
        <v>671</v>
      </c>
      <c r="AE63" s="36" t="s">
        <v>710</v>
      </c>
      <c r="AF63" s="17" t="s">
        <v>711</v>
      </c>
      <c r="AG63" s="17"/>
      <c r="AH63" s="17"/>
    </row>
    <row r="64" spans="1:34" ht="294.75" customHeight="1" thickBot="1" x14ac:dyDescent="0.4">
      <c r="A64" s="9" t="s">
        <v>36</v>
      </c>
      <c r="B64" s="491" t="s">
        <v>712</v>
      </c>
      <c r="C64" s="41" t="s">
        <v>38</v>
      </c>
      <c r="D64" s="28" t="s">
        <v>39</v>
      </c>
      <c r="E64" s="41" t="s">
        <v>40</v>
      </c>
      <c r="F64" s="29" t="s">
        <v>119</v>
      </c>
      <c r="G64" s="30"/>
      <c r="H64" s="97"/>
      <c r="I64" s="97"/>
      <c r="J64" s="42" t="s">
        <v>713</v>
      </c>
      <c r="K64" s="36" t="s">
        <v>44</v>
      </c>
      <c r="L64" s="30" t="s">
        <v>714</v>
      </c>
      <c r="M64" s="31" t="s">
        <v>51</v>
      </c>
      <c r="N64" s="491" t="s">
        <v>62</v>
      </c>
      <c r="O64" s="59"/>
      <c r="P64" s="59"/>
      <c r="Q64" s="42" t="s">
        <v>715</v>
      </c>
      <c r="R64" s="36" t="s">
        <v>50</v>
      </c>
      <c r="S64" s="31" t="s">
        <v>51</v>
      </c>
      <c r="T64" s="36">
        <v>1</v>
      </c>
      <c r="U64" s="36" t="s">
        <v>52</v>
      </c>
      <c r="V64" s="491" t="s">
        <v>62</v>
      </c>
      <c r="W64" s="36"/>
      <c r="X64" s="36"/>
      <c r="Y64" s="30"/>
      <c r="Z64" s="30"/>
      <c r="AA64" s="30"/>
      <c r="AB64" s="42"/>
      <c r="AC64" s="36"/>
      <c r="AD64" s="56" t="s">
        <v>716</v>
      </c>
      <c r="AE64" s="36" t="s">
        <v>717</v>
      </c>
      <c r="AF64" s="17" t="s">
        <v>718</v>
      </c>
      <c r="AG64" s="17"/>
      <c r="AH64" s="17"/>
    </row>
    <row r="65" spans="1:34" ht="100.4" customHeight="1" x14ac:dyDescent="0.35">
      <c r="A65" s="9" t="s">
        <v>415</v>
      </c>
      <c r="B65" s="64" t="s">
        <v>719</v>
      </c>
      <c r="C65" s="65" t="s">
        <v>38</v>
      </c>
      <c r="D65" s="77" t="s">
        <v>39</v>
      </c>
      <c r="E65" s="76" t="s">
        <v>720</v>
      </c>
      <c r="F65" s="57" t="s">
        <v>721</v>
      </c>
      <c r="G65" s="92" t="s">
        <v>722</v>
      </c>
      <c r="H65" s="62" t="s">
        <v>722</v>
      </c>
      <c r="I65" s="94">
        <v>1</v>
      </c>
      <c r="J65" s="67" t="s">
        <v>722</v>
      </c>
      <c r="K65" s="61" t="s">
        <v>197</v>
      </c>
      <c r="L65" s="69" t="s">
        <v>723</v>
      </c>
      <c r="M65" s="61" t="s">
        <v>227</v>
      </c>
      <c r="N65" s="491" t="s">
        <v>62</v>
      </c>
      <c r="O65" s="59"/>
      <c r="P65" s="59"/>
      <c r="Q65" s="57" t="s">
        <v>724</v>
      </c>
      <c r="R65" s="92" t="s">
        <v>725</v>
      </c>
      <c r="S65" s="93" t="s">
        <v>726</v>
      </c>
      <c r="T65" s="66">
        <v>1</v>
      </c>
      <c r="U65" s="118"/>
      <c r="V65" s="491" t="s">
        <v>62</v>
      </c>
      <c r="W65" s="59"/>
      <c r="X65" s="59"/>
      <c r="Y65" s="59"/>
      <c r="Z65" s="59"/>
      <c r="AA65" s="59"/>
      <c r="AB65" s="59"/>
      <c r="AC65" s="59"/>
      <c r="AD65" s="36" t="s">
        <v>727</v>
      </c>
      <c r="AE65" s="36" t="s">
        <v>727</v>
      </c>
      <c r="AF65" s="14" t="s">
        <v>727</v>
      </c>
      <c r="AG65" s="1"/>
      <c r="AH65" s="1"/>
    </row>
    <row r="66" spans="1:34" ht="116" x14ac:dyDescent="0.35">
      <c r="A66" s="75" t="s">
        <v>415</v>
      </c>
      <c r="B66" s="64" t="s">
        <v>728</v>
      </c>
      <c r="C66" s="65" t="s">
        <v>478</v>
      </c>
      <c r="D66" s="77" t="s">
        <v>418</v>
      </c>
      <c r="E66" s="76" t="s">
        <v>720</v>
      </c>
      <c r="F66" s="57" t="s">
        <v>480</v>
      </c>
      <c r="G66" s="61" t="s">
        <v>722</v>
      </c>
      <c r="H66" s="62" t="s">
        <v>722</v>
      </c>
      <c r="I66" s="63">
        <v>1</v>
      </c>
      <c r="J66" s="67" t="s">
        <v>722</v>
      </c>
      <c r="K66" s="61" t="s">
        <v>197</v>
      </c>
      <c r="L66" s="69" t="s">
        <v>729</v>
      </c>
      <c r="M66" s="61" t="s">
        <v>730</v>
      </c>
      <c r="N66" s="491" t="s">
        <v>62</v>
      </c>
      <c r="O66" s="59"/>
      <c r="P66" s="59"/>
      <c r="Q66" s="57" t="s">
        <v>731</v>
      </c>
      <c r="R66" s="92" t="s">
        <v>318</v>
      </c>
      <c r="S66" s="93" t="s">
        <v>51</v>
      </c>
      <c r="T66" s="68">
        <v>12</v>
      </c>
      <c r="U66" s="119" t="s">
        <v>52</v>
      </c>
      <c r="V66" s="491" t="s">
        <v>62</v>
      </c>
      <c r="W66" s="36"/>
      <c r="X66" s="36"/>
      <c r="Y66" s="30"/>
      <c r="Z66" s="30"/>
      <c r="AA66" s="30"/>
      <c r="AB66" s="42"/>
      <c r="AC66" s="36"/>
      <c r="AD66" s="56" t="s">
        <v>732</v>
      </c>
      <c r="AE66" s="787" t="s">
        <v>733</v>
      </c>
      <c r="AF66" s="104" t="s">
        <v>734</v>
      </c>
      <c r="AG66" s="54"/>
      <c r="AH66" s="54"/>
    </row>
    <row r="67" spans="1:34" ht="155.25" customHeight="1" x14ac:dyDescent="0.35">
      <c r="A67" s="9" t="s">
        <v>415</v>
      </c>
      <c r="B67" s="64" t="s">
        <v>735</v>
      </c>
      <c r="C67" s="65" t="s">
        <v>478</v>
      </c>
      <c r="D67" s="77" t="s">
        <v>418</v>
      </c>
      <c r="E67" s="76" t="s">
        <v>494</v>
      </c>
      <c r="F67" s="57" t="s">
        <v>480</v>
      </c>
      <c r="G67" s="61" t="s">
        <v>722</v>
      </c>
      <c r="H67" s="62" t="s">
        <v>722</v>
      </c>
      <c r="I67" s="63">
        <v>1</v>
      </c>
      <c r="J67" s="61" t="s">
        <v>722</v>
      </c>
      <c r="K67" s="61" t="s">
        <v>423</v>
      </c>
      <c r="L67" s="69" t="s">
        <v>736</v>
      </c>
      <c r="M67" s="61" t="s">
        <v>227</v>
      </c>
      <c r="N67" s="491" t="s">
        <v>62</v>
      </c>
      <c r="O67" s="59"/>
      <c r="P67" s="59"/>
      <c r="Q67" s="57" t="s">
        <v>737</v>
      </c>
      <c r="R67" s="92" t="s">
        <v>318</v>
      </c>
      <c r="S67" s="93" t="s">
        <v>51</v>
      </c>
      <c r="T67" s="68">
        <v>2</v>
      </c>
      <c r="U67" s="119" t="s">
        <v>52</v>
      </c>
      <c r="V67" s="491" t="s">
        <v>62</v>
      </c>
      <c r="W67" s="36"/>
      <c r="X67" s="36"/>
      <c r="Y67" s="30"/>
      <c r="Z67" s="30"/>
      <c r="AA67" s="30"/>
      <c r="AB67" s="42"/>
      <c r="AC67" s="36"/>
      <c r="AD67" s="42" t="s">
        <v>738</v>
      </c>
      <c r="AE67" s="136" t="s">
        <v>739</v>
      </c>
      <c r="AF67" s="121" t="s">
        <v>740</v>
      </c>
      <c r="AG67" s="54"/>
      <c r="AH67" s="54"/>
    </row>
    <row r="69" spans="1:34" x14ac:dyDescent="0.35">
      <c r="A69" s="4"/>
      <c r="B69" s="78"/>
      <c r="C69" s="79"/>
      <c r="D69" s="80"/>
      <c r="E69" s="81"/>
      <c r="F69" s="82"/>
      <c r="G69" s="72"/>
      <c r="H69" s="83"/>
      <c r="I69" s="84"/>
      <c r="J69" s="85"/>
      <c r="K69" s="72"/>
      <c r="L69" s="86"/>
      <c r="M69" s="72"/>
      <c r="N69" s="87"/>
      <c r="O69" s="1"/>
      <c r="P69" s="1"/>
      <c r="Q69" s="82"/>
      <c r="R69" s="73"/>
      <c r="S69" s="74"/>
      <c r="T69" s="88"/>
      <c r="U69" s="88"/>
      <c r="V69" s="87"/>
      <c r="W69" s="54"/>
      <c r="X69" s="54"/>
      <c r="Y69" s="89"/>
      <c r="Z69" s="89"/>
      <c r="AA69" s="89"/>
      <c r="AB69" s="90"/>
      <c r="AC69" s="54"/>
      <c r="AD69" s="54"/>
      <c r="AE69" s="54"/>
      <c r="AF69" s="54"/>
      <c r="AG69" s="54"/>
      <c r="AH69" s="54"/>
    </row>
    <row r="70" spans="1:34" x14ac:dyDescent="0.35">
      <c r="A70" s="4"/>
      <c r="B70" s="78"/>
      <c r="C70" s="79"/>
      <c r="D70" s="80"/>
      <c r="E70" s="81"/>
      <c r="F70" s="82"/>
      <c r="G70" s="72"/>
      <c r="H70" s="83"/>
      <c r="I70" s="84"/>
      <c r="J70" s="85"/>
      <c r="K70" s="72"/>
      <c r="L70" s="86"/>
      <c r="M70" s="72"/>
      <c r="N70" s="87"/>
      <c r="O70" s="1"/>
      <c r="P70" s="1"/>
      <c r="Q70" s="82"/>
      <c r="R70" s="73"/>
      <c r="S70" s="74"/>
      <c r="T70" s="88"/>
      <c r="U70" s="88"/>
      <c r="V70" s="87"/>
      <c r="W70" s="54"/>
      <c r="X70" s="54"/>
      <c r="Y70" s="89"/>
      <c r="Z70" s="89"/>
      <c r="AA70" s="89"/>
      <c r="AB70" s="90"/>
      <c r="AC70" s="54"/>
      <c r="AD70" s="54"/>
      <c r="AE70" s="54"/>
      <c r="AF70" s="54"/>
      <c r="AG70" s="54"/>
      <c r="AH70" s="54"/>
    </row>
    <row r="71" spans="1:34" x14ac:dyDescent="0.35">
      <c r="A71" s="4"/>
      <c r="B71" s="78"/>
      <c r="C71" s="79"/>
      <c r="D71" s="80"/>
      <c r="E71" s="81"/>
      <c r="F71" s="82"/>
      <c r="G71" s="72"/>
      <c r="H71" s="83"/>
      <c r="I71" s="84"/>
      <c r="J71" s="85"/>
      <c r="K71" s="72"/>
      <c r="L71" s="86"/>
      <c r="M71" s="72"/>
      <c r="N71" s="87"/>
      <c r="O71" s="1"/>
      <c r="P71" s="1"/>
      <c r="Q71" s="82"/>
      <c r="R71" s="73"/>
      <c r="S71" s="74"/>
      <c r="T71" s="88"/>
      <c r="U71" s="88"/>
      <c r="V71" s="87"/>
      <c r="W71" s="54"/>
      <c r="X71" s="54"/>
      <c r="Y71" s="89"/>
      <c r="Z71" s="89"/>
      <c r="AA71" s="89"/>
      <c r="AB71" s="90"/>
      <c r="AC71" s="54"/>
      <c r="AD71" s="54"/>
      <c r="AE71" s="54"/>
      <c r="AF71" s="54"/>
      <c r="AG71" s="54"/>
      <c r="AH71" s="54"/>
    </row>
    <row r="72" spans="1:34" x14ac:dyDescent="0.35">
      <c r="A72" s="4"/>
      <c r="B72" s="78"/>
      <c r="C72" s="79"/>
      <c r="D72" s="80"/>
      <c r="E72" s="81"/>
      <c r="F72" s="82"/>
      <c r="G72" s="72"/>
      <c r="H72" s="83"/>
      <c r="I72" s="84"/>
      <c r="J72" s="85"/>
      <c r="K72" s="72"/>
      <c r="L72" s="86"/>
      <c r="M72" s="72"/>
      <c r="N72" s="87"/>
      <c r="O72" s="1"/>
      <c r="P72" s="1"/>
      <c r="Q72" s="82"/>
      <c r="R72" s="73"/>
      <c r="S72" s="74"/>
      <c r="T72" s="88"/>
      <c r="U72" s="88"/>
      <c r="V72" s="87"/>
      <c r="W72" s="54"/>
      <c r="X72" s="54"/>
      <c r="Y72" s="89"/>
      <c r="Z72" s="89"/>
      <c r="AA72" s="89"/>
      <c r="AB72" s="90"/>
      <c r="AC72" s="54"/>
      <c r="AD72" s="54"/>
      <c r="AE72" s="54"/>
      <c r="AF72" s="54"/>
      <c r="AG72" s="54"/>
      <c r="AH72" s="54"/>
    </row>
    <row r="73" spans="1:34" x14ac:dyDescent="0.35">
      <c r="A73" s="4"/>
      <c r="B73" s="78"/>
      <c r="C73" s="79"/>
      <c r="D73" s="80"/>
      <c r="E73" s="81"/>
      <c r="F73" s="82"/>
      <c r="G73" s="72"/>
      <c r="H73" s="83"/>
      <c r="I73" s="84"/>
      <c r="J73" s="85"/>
      <c r="K73" s="72"/>
      <c r="L73" s="86"/>
      <c r="M73" s="72"/>
      <c r="N73" s="87"/>
      <c r="O73" s="1"/>
      <c r="P73" s="1"/>
      <c r="Q73" s="82"/>
      <c r="R73" s="73"/>
      <c r="S73" s="74"/>
      <c r="T73" s="88"/>
      <c r="U73" s="88"/>
      <c r="V73" s="87"/>
      <c r="W73" s="54"/>
      <c r="X73" s="54"/>
      <c r="Y73" s="89"/>
      <c r="Z73" s="89"/>
      <c r="AA73" s="89"/>
      <c r="AB73" s="90"/>
      <c r="AC73" s="54"/>
      <c r="AD73" s="54"/>
      <c r="AE73" s="54"/>
      <c r="AF73" s="54"/>
      <c r="AG73" s="54"/>
      <c r="AH73" s="54"/>
    </row>
    <row r="74" spans="1:34" x14ac:dyDescent="0.35">
      <c r="A74" s="4"/>
      <c r="B74" s="78"/>
      <c r="C74" s="79"/>
      <c r="D74" s="80"/>
      <c r="E74" s="81"/>
      <c r="F74" s="82"/>
      <c r="G74" s="72"/>
      <c r="H74" s="83"/>
      <c r="I74" s="84"/>
      <c r="J74" s="85"/>
      <c r="K74" s="72"/>
      <c r="L74" s="86"/>
      <c r="M74" s="72"/>
      <c r="N74" s="87"/>
      <c r="O74" s="1"/>
      <c r="P74" s="1"/>
      <c r="Q74" s="82"/>
      <c r="R74" s="73"/>
      <c r="S74" s="74"/>
      <c r="T74" s="88"/>
      <c r="U74" s="88"/>
      <c r="V74" s="87"/>
      <c r="W74" s="54"/>
      <c r="X74" s="54"/>
      <c r="Y74" s="89"/>
      <c r="Z74" s="89"/>
      <c r="AA74" s="89"/>
      <c r="AB74" s="90"/>
      <c r="AC74" s="54"/>
      <c r="AD74" s="54"/>
      <c r="AE74" s="54"/>
      <c r="AF74" s="54"/>
      <c r="AG74" s="54"/>
      <c r="AH74" s="54"/>
    </row>
    <row r="75" spans="1:34" x14ac:dyDescent="0.35">
      <c r="A75" s="4"/>
      <c r="B75" s="78"/>
      <c r="C75" s="79"/>
      <c r="D75" s="80"/>
      <c r="E75" s="81"/>
      <c r="F75" s="82"/>
      <c r="G75" s="72"/>
      <c r="H75" s="83"/>
      <c r="I75" s="84"/>
      <c r="J75" s="85"/>
      <c r="K75" s="72"/>
      <c r="L75" s="86"/>
      <c r="M75" s="72"/>
      <c r="N75" s="87"/>
      <c r="O75" s="1"/>
      <c r="P75" s="1"/>
      <c r="Q75" s="82"/>
      <c r="R75" s="73"/>
      <c r="S75" s="74"/>
      <c r="T75" s="88"/>
      <c r="U75" s="88"/>
      <c r="V75" s="87"/>
      <c r="W75" s="54"/>
      <c r="X75" s="54"/>
      <c r="Y75" s="89"/>
      <c r="Z75" s="89"/>
      <c r="AA75" s="89"/>
      <c r="AB75" s="90"/>
      <c r="AC75" s="54"/>
      <c r="AD75" s="54"/>
      <c r="AE75" s="54"/>
      <c r="AF75" s="54"/>
      <c r="AG75" s="54"/>
      <c r="AH75" s="54"/>
    </row>
    <row r="76" spans="1:34" x14ac:dyDescent="0.35">
      <c r="A76" s="4"/>
      <c r="B76" s="78"/>
      <c r="C76" s="79"/>
      <c r="D76" s="80"/>
      <c r="E76" s="81"/>
      <c r="F76" s="82"/>
      <c r="G76" s="72"/>
      <c r="H76" s="83"/>
      <c r="I76" s="84"/>
      <c r="J76" s="85"/>
      <c r="K76" s="72"/>
      <c r="L76" s="86"/>
      <c r="M76" s="72"/>
      <c r="N76" s="87"/>
      <c r="O76" s="1"/>
      <c r="P76" s="1"/>
      <c r="Q76" s="82"/>
      <c r="R76" s="73"/>
      <c r="S76" s="74"/>
      <c r="T76" s="88"/>
      <c r="U76" s="88"/>
      <c r="V76" s="87"/>
      <c r="W76" s="54"/>
      <c r="X76" s="54"/>
      <c r="Y76" s="89"/>
      <c r="Z76" s="89"/>
      <c r="AA76" s="89"/>
      <c r="AB76" s="90"/>
      <c r="AC76" s="54"/>
      <c r="AD76" s="54"/>
      <c r="AE76" s="54"/>
      <c r="AF76" s="54"/>
      <c r="AG76" s="54"/>
      <c r="AH76" s="54"/>
    </row>
    <row r="77" spans="1:34" x14ac:dyDescent="0.35">
      <c r="A77" s="4"/>
      <c r="B77" s="78"/>
      <c r="C77" s="79"/>
      <c r="D77" s="80"/>
      <c r="E77" s="81"/>
      <c r="F77" s="82"/>
      <c r="G77" s="72"/>
      <c r="H77" s="83"/>
      <c r="I77" s="84"/>
      <c r="J77" s="85"/>
      <c r="K77" s="72"/>
      <c r="L77" s="86"/>
      <c r="M77" s="72"/>
      <c r="N77" s="87"/>
      <c r="O77" s="1"/>
      <c r="P77" s="1"/>
      <c r="Q77" s="82"/>
      <c r="R77" s="73"/>
      <c r="S77" s="74"/>
      <c r="T77" s="88"/>
      <c r="U77" s="88"/>
      <c r="V77" s="87"/>
      <c r="W77" s="54"/>
      <c r="X77" s="54"/>
      <c r="Y77" s="89"/>
      <c r="Z77" s="89"/>
      <c r="AA77" s="89"/>
      <c r="AB77" s="90"/>
      <c r="AC77" s="54"/>
      <c r="AD77" s="54"/>
      <c r="AE77" s="54"/>
      <c r="AF77" s="54"/>
      <c r="AG77" s="54"/>
      <c r="AH77" s="54"/>
    </row>
    <row r="78" spans="1:34" x14ac:dyDescent="0.35">
      <c r="A78" s="4"/>
      <c r="B78" s="78"/>
      <c r="C78" s="79"/>
      <c r="D78" s="80"/>
      <c r="E78" s="81"/>
      <c r="F78" s="82"/>
      <c r="G78" s="72"/>
      <c r="H78" s="83"/>
      <c r="I78" s="84"/>
      <c r="J78" s="85"/>
      <c r="K78" s="72"/>
      <c r="L78" s="86"/>
      <c r="M78" s="72"/>
      <c r="N78" s="87"/>
      <c r="O78" s="1"/>
      <c r="P78" s="1"/>
      <c r="Q78" s="82"/>
      <c r="R78" s="73"/>
      <c r="S78" s="74"/>
      <c r="T78" s="88"/>
      <c r="U78" s="88"/>
      <c r="V78" s="87"/>
      <c r="W78" s="54"/>
      <c r="X78" s="54"/>
      <c r="Y78" s="89"/>
      <c r="Z78" s="89"/>
      <c r="AA78" s="89"/>
      <c r="AB78" s="90"/>
      <c r="AC78" s="54"/>
      <c r="AD78" s="54"/>
      <c r="AE78" s="54"/>
      <c r="AF78" s="54"/>
      <c r="AG78" s="54"/>
      <c r="AH78" s="54"/>
    </row>
    <row r="79" spans="1:34" x14ac:dyDescent="0.35">
      <c r="A79" s="4"/>
      <c r="B79" s="78"/>
      <c r="C79" s="79"/>
      <c r="D79" s="80"/>
      <c r="E79" s="81"/>
      <c r="F79" s="82"/>
      <c r="G79" s="72"/>
      <c r="H79" s="83"/>
      <c r="I79" s="84"/>
      <c r="J79" s="85"/>
      <c r="K79" s="72"/>
      <c r="L79" s="86"/>
      <c r="M79" s="72"/>
      <c r="N79" s="87"/>
      <c r="O79" s="1"/>
      <c r="P79" s="1"/>
      <c r="Q79" s="82"/>
      <c r="R79" s="73"/>
      <c r="S79" s="74"/>
      <c r="T79" s="88"/>
      <c r="U79" s="88"/>
      <c r="V79" s="87"/>
      <c r="W79" s="54"/>
      <c r="X79" s="54"/>
      <c r="Y79" s="89"/>
      <c r="Z79" s="89"/>
      <c r="AA79" s="89"/>
      <c r="AB79" s="90"/>
      <c r="AC79" s="54"/>
      <c r="AD79" s="54"/>
      <c r="AE79" s="54"/>
      <c r="AF79" s="54"/>
      <c r="AG79" s="54"/>
      <c r="AH79" s="54"/>
    </row>
    <row r="80" spans="1:34" x14ac:dyDescent="0.35">
      <c r="A80" s="4"/>
      <c r="B80" s="78"/>
      <c r="C80" s="79"/>
      <c r="D80" s="80"/>
      <c r="E80" s="81"/>
      <c r="F80" s="82"/>
      <c r="G80" s="72"/>
      <c r="H80" s="83"/>
      <c r="I80" s="84"/>
      <c r="J80" s="85"/>
      <c r="K80" s="72"/>
      <c r="L80" s="86"/>
      <c r="M80" s="72"/>
      <c r="N80" s="87"/>
      <c r="O80" s="1"/>
      <c r="P80" s="1"/>
      <c r="Q80" s="82"/>
      <c r="R80" s="73"/>
      <c r="S80" s="74"/>
      <c r="T80" s="88"/>
      <c r="U80" s="88"/>
      <c r="V80" s="87"/>
      <c r="W80" s="54"/>
      <c r="X80" s="54"/>
      <c r="Y80" s="89"/>
      <c r="Z80" s="89"/>
      <c r="AA80" s="89"/>
      <c r="AB80" s="90"/>
      <c r="AC80" s="54"/>
      <c r="AD80" s="54"/>
      <c r="AE80" s="54"/>
      <c r="AF80" s="54"/>
      <c r="AG80" s="54"/>
      <c r="AH80" s="54"/>
    </row>
    <row r="81" spans="1:34" x14ac:dyDescent="0.35">
      <c r="A81" s="18" t="s">
        <v>741</v>
      </c>
      <c r="B81" s="1"/>
      <c r="C81" s="1"/>
      <c r="D81" s="1"/>
      <c r="E81" s="91"/>
      <c r="F81" s="1"/>
      <c r="G81" s="1"/>
      <c r="H81" s="1"/>
      <c r="I81" s="1"/>
      <c r="J81" s="1"/>
      <c r="K81" s="1"/>
      <c r="L81" s="1"/>
      <c r="M81" s="1"/>
      <c r="N81" s="1"/>
      <c r="O81" s="1"/>
      <c r="P81" s="1"/>
      <c r="Q81" s="1"/>
      <c r="R81" s="18"/>
      <c r="S81" s="1"/>
      <c r="T81" s="1"/>
      <c r="U81" s="1"/>
      <c r="V81" s="1"/>
      <c r="W81" s="1"/>
      <c r="X81" s="1"/>
      <c r="Y81" s="1"/>
      <c r="Z81" s="1"/>
      <c r="AA81" s="1"/>
      <c r="AB81" s="1"/>
      <c r="AC81" s="1"/>
      <c r="AD81" s="1"/>
      <c r="AE81" s="1"/>
      <c r="AF81" s="1"/>
      <c r="AG81" s="1"/>
      <c r="AH81" s="1"/>
    </row>
    <row r="82" spans="1:34" x14ac:dyDescent="0.35">
      <c r="A82" s="18" t="s">
        <v>62</v>
      </c>
      <c r="B82" s="1"/>
      <c r="C82" s="1"/>
      <c r="D82" s="1"/>
      <c r="E82" s="91"/>
      <c r="F82" s="1"/>
      <c r="G82" s="1"/>
      <c r="H82" s="1"/>
      <c r="I82" s="1"/>
      <c r="J82" s="1"/>
      <c r="K82" s="1"/>
      <c r="L82" s="1"/>
      <c r="M82" s="1"/>
      <c r="N82" s="1"/>
      <c r="O82" s="1"/>
      <c r="P82" s="1"/>
      <c r="Q82" s="1"/>
      <c r="R82" s="18"/>
      <c r="S82" s="1"/>
      <c r="T82" s="1"/>
      <c r="U82" s="1"/>
      <c r="V82" s="1"/>
      <c r="W82" s="1"/>
      <c r="X82" s="1"/>
      <c r="Y82" s="1"/>
      <c r="Z82" s="1"/>
      <c r="AA82" s="1"/>
      <c r="AB82" s="1"/>
      <c r="AC82" s="1"/>
      <c r="AD82" s="1"/>
      <c r="AE82" s="1"/>
      <c r="AF82" s="1"/>
      <c r="AG82" s="1"/>
      <c r="AH82" s="1"/>
    </row>
    <row r="83" spans="1:34" x14ac:dyDescent="0.35">
      <c r="A83" s="18" t="s">
        <v>47</v>
      </c>
      <c r="B83" s="1"/>
      <c r="C83" s="1"/>
      <c r="D83" s="1"/>
      <c r="E83" s="91"/>
      <c r="F83" s="1"/>
      <c r="G83" s="1"/>
      <c r="H83" s="1"/>
      <c r="I83" s="1"/>
      <c r="J83" s="1"/>
      <c r="K83" s="1"/>
      <c r="L83" s="1"/>
      <c r="M83" s="1"/>
      <c r="N83" s="1"/>
      <c r="O83" s="1"/>
      <c r="P83" s="1"/>
      <c r="Q83" s="1"/>
      <c r="R83" s="18"/>
      <c r="S83" s="1"/>
      <c r="T83" s="1"/>
      <c r="U83" s="1"/>
      <c r="V83" s="1"/>
      <c r="W83" s="1"/>
      <c r="X83" s="1"/>
      <c r="Y83" s="1"/>
      <c r="Z83" s="1"/>
      <c r="AA83" s="1"/>
      <c r="AB83" s="1"/>
      <c r="AC83" s="1"/>
      <c r="AD83" s="1"/>
      <c r="AE83" s="1"/>
      <c r="AF83" s="1"/>
      <c r="AG83" s="1"/>
      <c r="AH83" s="1"/>
    </row>
    <row r="84" spans="1:34" x14ac:dyDescent="0.35">
      <c r="A84" s="18" t="s">
        <v>742</v>
      </c>
      <c r="B84" s="1"/>
      <c r="C84" s="1"/>
      <c r="D84" s="1"/>
      <c r="E84" s="91"/>
      <c r="F84" s="1"/>
      <c r="G84" s="1"/>
      <c r="H84" s="1"/>
      <c r="I84" s="1"/>
      <c r="J84" s="1"/>
      <c r="K84" s="1"/>
      <c r="L84" s="1"/>
      <c r="M84" s="1"/>
      <c r="N84" s="1"/>
      <c r="O84" s="1"/>
      <c r="P84" s="1"/>
      <c r="Q84" s="1"/>
      <c r="R84" s="18"/>
      <c r="S84" s="1"/>
      <c r="T84" s="1"/>
      <c r="U84" s="1"/>
      <c r="V84" s="1"/>
      <c r="W84" s="1"/>
      <c r="X84" s="1"/>
      <c r="Y84" s="1"/>
      <c r="Z84" s="1"/>
      <c r="AA84" s="1"/>
      <c r="AB84" s="1"/>
      <c r="AC84" s="1"/>
      <c r="AD84" s="1"/>
      <c r="AE84" s="1"/>
      <c r="AF84" s="1"/>
      <c r="AG84" s="1"/>
      <c r="AH84" s="1"/>
    </row>
    <row r="85" spans="1:34" x14ac:dyDescent="0.35">
      <c r="A85" s="18"/>
      <c r="B85" s="1"/>
      <c r="C85" s="1"/>
      <c r="D85" s="1"/>
      <c r="E85" s="18"/>
      <c r="F85" s="1"/>
      <c r="G85" s="1"/>
      <c r="H85" s="1"/>
      <c r="I85" s="1"/>
      <c r="J85" s="1"/>
      <c r="K85" s="1"/>
      <c r="L85" s="1"/>
      <c r="M85" s="1"/>
      <c r="N85" s="1"/>
      <c r="O85" s="1"/>
      <c r="P85" s="1"/>
      <c r="Q85" s="1"/>
      <c r="R85" s="18"/>
      <c r="S85" s="1"/>
      <c r="T85" s="1"/>
      <c r="U85" s="1"/>
      <c r="V85" s="1"/>
      <c r="W85" s="1"/>
      <c r="X85" s="1"/>
      <c r="Y85" s="1"/>
      <c r="Z85" s="1"/>
      <c r="AA85" s="1"/>
      <c r="AB85" s="1"/>
      <c r="AC85" s="1"/>
      <c r="AD85" s="1"/>
      <c r="AE85" s="1"/>
      <c r="AF85" s="1"/>
      <c r="AG85" s="1"/>
      <c r="AH85" s="1"/>
    </row>
    <row r="86" spans="1:34" x14ac:dyDescent="0.35">
      <c r="A86" s="18"/>
      <c r="B86" s="1"/>
      <c r="C86" s="1"/>
      <c r="D86" s="1"/>
      <c r="E86" s="18"/>
      <c r="F86" s="1"/>
      <c r="G86" s="1"/>
      <c r="H86" s="1"/>
      <c r="I86" s="1"/>
      <c r="J86" s="1"/>
      <c r="K86" s="1"/>
      <c r="L86" s="1"/>
      <c r="M86" s="1"/>
      <c r="N86" s="1"/>
      <c r="O86" s="1"/>
      <c r="P86" s="1"/>
      <c r="Q86" s="1"/>
      <c r="R86" s="18"/>
      <c r="S86" s="1"/>
      <c r="T86" s="1"/>
      <c r="U86" s="1"/>
      <c r="V86" s="1"/>
      <c r="W86" s="1"/>
      <c r="X86" s="1"/>
      <c r="Y86" s="1"/>
      <c r="Z86" s="1"/>
      <c r="AA86" s="1"/>
      <c r="AB86" s="1"/>
      <c r="AC86" s="1"/>
      <c r="AD86" s="1"/>
      <c r="AE86" s="1"/>
      <c r="AF86" s="1"/>
      <c r="AG86" s="1"/>
      <c r="AH86" s="1"/>
    </row>
    <row r="87" spans="1:34" x14ac:dyDescent="0.35">
      <c r="A87" s="18"/>
      <c r="B87" s="1"/>
      <c r="C87" s="1"/>
      <c r="D87" s="1"/>
      <c r="E87" s="18"/>
      <c r="F87" s="1"/>
      <c r="G87" s="1"/>
      <c r="H87" s="1"/>
      <c r="I87" s="1"/>
      <c r="J87" s="1"/>
      <c r="K87" s="1"/>
      <c r="L87" s="1"/>
      <c r="M87" s="1"/>
      <c r="N87" s="1"/>
      <c r="O87" s="1"/>
      <c r="P87" s="1"/>
      <c r="Q87" s="1"/>
      <c r="R87" s="18"/>
      <c r="S87" s="1"/>
      <c r="T87" s="1"/>
      <c r="U87" s="1"/>
      <c r="V87" s="1"/>
      <c r="W87" s="1"/>
      <c r="X87" s="1"/>
      <c r="Y87" s="1"/>
      <c r="Z87" s="1"/>
      <c r="AA87" s="1"/>
      <c r="AB87" s="1"/>
      <c r="AC87" s="1"/>
      <c r="AD87" s="1"/>
      <c r="AE87" s="1"/>
      <c r="AF87" s="1"/>
      <c r="AG87" s="1"/>
      <c r="AH87" s="1"/>
    </row>
    <row r="88" spans="1:34" x14ac:dyDescent="0.35">
      <c r="A88" s="18"/>
      <c r="B88" s="1"/>
      <c r="C88" s="1"/>
      <c r="D88" s="1"/>
      <c r="E88" s="18"/>
      <c r="F88" s="1"/>
      <c r="G88" s="1"/>
      <c r="H88" s="1"/>
      <c r="I88" s="1"/>
      <c r="J88" s="1"/>
      <c r="K88" s="1"/>
      <c r="L88" s="1"/>
      <c r="M88" s="1"/>
      <c r="N88" s="1"/>
      <c r="O88" s="1"/>
      <c r="P88" s="1"/>
      <c r="Q88" s="1"/>
      <c r="R88" s="18"/>
      <c r="S88" s="1"/>
      <c r="T88" s="1"/>
      <c r="U88" s="1"/>
      <c r="V88" s="1"/>
      <c r="W88" s="1"/>
      <c r="X88" s="1"/>
      <c r="Y88" s="1"/>
      <c r="Z88" s="1"/>
      <c r="AA88" s="1"/>
      <c r="AB88" s="1"/>
      <c r="AC88" s="1"/>
      <c r="AD88" s="1"/>
      <c r="AE88" s="1"/>
      <c r="AF88" s="1"/>
      <c r="AG88" s="1"/>
      <c r="AH88" s="1"/>
    </row>
    <row r="89" spans="1:34" x14ac:dyDescent="0.35">
      <c r="A89" s="18"/>
      <c r="B89" s="1"/>
      <c r="C89" s="1"/>
      <c r="D89" s="1"/>
      <c r="E89" s="18"/>
      <c r="F89" s="1"/>
      <c r="G89" s="1"/>
      <c r="H89" s="1"/>
      <c r="I89" s="1"/>
      <c r="J89" s="1"/>
      <c r="K89" s="1"/>
      <c r="L89" s="1"/>
      <c r="M89" s="1"/>
      <c r="N89" s="1"/>
      <c r="O89" s="1"/>
      <c r="P89" s="1"/>
      <c r="Q89" s="1"/>
      <c r="R89" s="18"/>
      <c r="S89" s="1"/>
      <c r="T89" s="1"/>
      <c r="U89" s="1"/>
      <c r="V89" s="1"/>
      <c r="W89" s="1"/>
      <c r="X89" s="1"/>
      <c r="Y89" s="1"/>
      <c r="Z89" s="1"/>
      <c r="AA89" s="1"/>
      <c r="AB89" s="1"/>
      <c r="AC89" s="1"/>
      <c r="AD89" s="1"/>
      <c r="AE89" s="1"/>
      <c r="AF89" s="1"/>
      <c r="AG89" s="1"/>
      <c r="AH89" s="1"/>
    </row>
    <row r="90" spans="1:34" x14ac:dyDescent="0.35">
      <c r="A90" s="18"/>
      <c r="B90" s="1"/>
      <c r="C90" s="1"/>
      <c r="D90" s="1"/>
      <c r="E90" s="18"/>
      <c r="F90" s="1"/>
      <c r="G90" s="1"/>
      <c r="H90" s="1"/>
      <c r="I90" s="1"/>
      <c r="J90" s="1"/>
      <c r="K90" s="1"/>
      <c r="L90" s="1"/>
      <c r="M90" s="1"/>
      <c r="N90" s="1"/>
      <c r="O90" s="1"/>
      <c r="P90" s="1"/>
      <c r="Q90" s="1"/>
      <c r="R90" s="18"/>
      <c r="S90" s="1"/>
      <c r="T90" s="1"/>
      <c r="U90" s="1"/>
      <c r="V90" s="1"/>
      <c r="W90" s="1"/>
      <c r="X90" s="1"/>
      <c r="Y90" s="1"/>
      <c r="Z90" s="1"/>
      <c r="AA90" s="1"/>
      <c r="AB90" s="1"/>
      <c r="AC90" s="1"/>
      <c r="AD90" s="1"/>
      <c r="AE90" s="1"/>
      <c r="AF90" s="1"/>
      <c r="AG90" s="1"/>
      <c r="AH90" s="1"/>
    </row>
    <row r="91" spans="1:34" x14ac:dyDescent="0.35">
      <c r="A91" s="18"/>
      <c r="B91" s="1"/>
      <c r="C91" s="1"/>
      <c r="D91" s="1"/>
      <c r="E91" s="18"/>
      <c r="F91" s="1"/>
      <c r="G91" s="1"/>
      <c r="H91" s="1"/>
      <c r="I91" s="1"/>
      <c r="J91" s="1"/>
      <c r="K91" s="1"/>
      <c r="L91" s="1"/>
      <c r="M91" s="1"/>
      <c r="N91" s="1"/>
      <c r="O91" s="1"/>
      <c r="P91" s="1"/>
      <c r="Q91" s="1"/>
      <c r="R91" s="18"/>
      <c r="S91" s="1"/>
      <c r="T91" s="1"/>
      <c r="U91" s="1"/>
      <c r="V91" s="1"/>
      <c r="W91" s="1"/>
      <c r="X91" s="1"/>
      <c r="Y91" s="1"/>
      <c r="Z91" s="1"/>
      <c r="AA91" s="1"/>
      <c r="AB91" s="1"/>
      <c r="AC91" s="1"/>
      <c r="AD91" s="1"/>
      <c r="AE91" s="1"/>
      <c r="AF91" s="1"/>
      <c r="AG91" s="1"/>
      <c r="AH91" s="1"/>
    </row>
    <row r="92" spans="1:34" x14ac:dyDescent="0.35">
      <c r="A92" s="18"/>
      <c r="B92" s="1"/>
      <c r="C92" s="1"/>
      <c r="D92" s="1"/>
      <c r="E92" s="18"/>
      <c r="F92" s="1"/>
      <c r="G92" s="1"/>
      <c r="H92" s="1"/>
      <c r="I92" s="1"/>
      <c r="J92" s="1"/>
      <c r="K92" s="1"/>
      <c r="L92" s="1"/>
      <c r="M92" s="1"/>
      <c r="N92" s="1"/>
      <c r="O92" s="1"/>
      <c r="P92" s="1"/>
      <c r="Q92" s="1"/>
      <c r="R92" s="18"/>
      <c r="S92" s="1"/>
      <c r="T92" s="1"/>
      <c r="U92" s="1"/>
      <c r="V92" s="1"/>
      <c r="W92" s="1"/>
      <c r="X92" s="1"/>
      <c r="Y92" s="1"/>
      <c r="Z92" s="1"/>
      <c r="AA92" s="1"/>
      <c r="AB92" s="1"/>
      <c r="AC92" s="1"/>
      <c r="AD92" s="1"/>
      <c r="AE92" s="1"/>
      <c r="AF92" s="1"/>
      <c r="AG92" s="1"/>
      <c r="AH92" s="1"/>
    </row>
    <row r="93" spans="1:34" x14ac:dyDescent="0.35">
      <c r="A93" s="18"/>
      <c r="B93" s="1"/>
      <c r="C93" s="1"/>
      <c r="D93" s="1"/>
      <c r="E93" s="18"/>
      <c r="F93" s="1"/>
      <c r="G93" s="1"/>
      <c r="H93" s="1"/>
      <c r="I93" s="1"/>
      <c r="J93" s="1"/>
      <c r="K93" s="1"/>
      <c r="L93" s="1"/>
      <c r="M93" s="1"/>
      <c r="N93" s="1"/>
      <c r="O93" s="1"/>
      <c r="P93" s="1"/>
      <c r="Q93" s="1"/>
      <c r="R93" s="18"/>
      <c r="S93" s="1"/>
      <c r="T93" s="1"/>
      <c r="U93" s="1"/>
      <c r="V93" s="1"/>
      <c r="W93" s="1"/>
      <c r="X93" s="1"/>
      <c r="Y93" s="1"/>
      <c r="Z93" s="1"/>
      <c r="AA93" s="1"/>
      <c r="AB93" s="1"/>
      <c r="AC93" s="1"/>
      <c r="AD93" s="1"/>
      <c r="AE93" s="1"/>
      <c r="AF93" s="1"/>
      <c r="AG93" s="1"/>
      <c r="AH93" s="1"/>
    </row>
    <row r="95" spans="1:34" ht="18.5" x14ac:dyDescent="0.35">
      <c r="A95" s="70" t="s">
        <v>346</v>
      </c>
    </row>
    <row r="96" spans="1:34" ht="18.5" x14ac:dyDescent="0.35">
      <c r="A96" s="70" t="s">
        <v>438</v>
      </c>
    </row>
    <row r="97" spans="1:1" ht="18.5" x14ac:dyDescent="0.35">
      <c r="A97" s="70" t="s">
        <v>40</v>
      </c>
    </row>
    <row r="98" spans="1:1" ht="18.5" x14ac:dyDescent="0.35">
      <c r="A98" s="70" t="s">
        <v>194</v>
      </c>
    </row>
    <row r="99" spans="1:1" ht="18.5" x14ac:dyDescent="0.35">
      <c r="A99" s="70" t="s">
        <v>479</v>
      </c>
    </row>
    <row r="100" spans="1:1" ht="18.5" x14ac:dyDescent="0.35">
      <c r="A100" s="70" t="s">
        <v>743</v>
      </c>
    </row>
    <row r="101" spans="1:1" ht="18.5" x14ac:dyDescent="0.35">
      <c r="A101" s="70" t="s">
        <v>419</v>
      </c>
    </row>
    <row r="102" spans="1:1" ht="18.5" x14ac:dyDescent="0.35">
      <c r="A102" s="70" t="s">
        <v>494</v>
      </c>
    </row>
    <row r="103" spans="1:1" ht="18.5" x14ac:dyDescent="0.35">
      <c r="A103" s="70" t="s">
        <v>720</v>
      </c>
    </row>
    <row r="104" spans="1:1" ht="18.5" x14ac:dyDescent="0.35">
      <c r="A104" s="70" t="s">
        <v>744</v>
      </c>
    </row>
    <row r="105" spans="1:1" ht="18.5" x14ac:dyDescent="0.35">
      <c r="A105" s="70" t="s">
        <v>745</v>
      </c>
    </row>
    <row r="106" spans="1:1" ht="18.5" x14ac:dyDescent="0.35">
      <c r="A106" s="70" t="s">
        <v>609</v>
      </c>
    </row>
  </sheetData>
  <sheetProtection autoFilter="0"/>
  <autoFilter ref="A2:XDT68" xr:uid="{00000000-0009-0000-0000-000000000000}"/>
  <mergeCells count="25">
    <mergeCell ref="H36:H38"/>
    <mergeCell ref="I36:I38"/>
    <mergeCell ref="P26:P34"/>
    <mergeCell ref="H3:H9"/>
    <mergeCell ref="I3:I4"/>
    <mergeCell ref="P36:P38"/>
    <mergeCell ref="I19:I20"/>
    <mergeCell ref="I5:I6"/>
    <mergeCell ref="I7:I8"/>
    <mergeCell ref="I24:I25"/>
    <mergeCell ref="H14:H16"/>
    <mergeCell ref="H10:H11"/>
    <mergeCell ref="I15:I16"/>
    <mergeCell ref="O39:O55"/>
    <mergeCell ref="P39:P55"/>
    <mergeCell ref="O36:O38"/>
    <mergeCell ref="O26:O34"/>
    <mergeCell ref="P3:P25"/>
    <mergeCell ref="O3:O25"/>
    <mergeCell ref="L1:Z1"/>
    <mergeCell ref="B1:K1"/>
    <mergeCell ref="H24:H25"/>
    <mergeCell ref="H12:H13"/>
    <mergeCell ref="H19:H20"/>
    <mergeCell ref="H17:H18"/>
  </mergeCells>
  <dataValidations count="4">
    <dataValidation type="list" allowBlank="1" showInputMessage="1" showErrorMessage="1" sqref="R67 R3:R27 R29:R64" xr:uid="{00000000-0002-0000-0000-000000000000}">
      <formula1>"Eficacia,Eficiencia,Insumo,Producto,Calidad,Economía,Proceso,Resultado"</formula1>
    </dataValidation>
    <dataValidation type="list" allowBlank="1" showInputMessage="1" showErrorMessage="1" sqref="V69:V80 N3:N67 V3:V67 N69:N80" xr:uid="{00000000-0002-0000-0000-000001000000}">
      <formula1>$A$81:$A$84</formula1>
    </dataValidation>
    <dataValidation type="list" allowBlank="1" showInputMessage="1" showErrorMessage="1" sqref="K69:K80 K3:K67" xr:uid="{00000000-0002-0000-0000-000002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E69:E84 E2:E67" xr:uid="{00000000-0002-0000-0000-000003000000}">
      <formula1>$A$95:$A$106</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485" operator="containsText" id="{C1677C08-9A2F-4C9D-A590-92DD1FF5EC68}">
            <xm:f>NOT(ISERROR(SEARCH($A$84,N3)))</xm:f>
            <xm:f>$A$84</xm:f>
            <x14:dxf>
              <fill>
                <patternFill>
                  <bgColor rgb="FFFF0000"/>
                </patternFill>
              </fill>
            </x14:dxf>
          </x14:cfRule>
          <x14:cfRule type="containsText" priority="486" operator="containsText" id="{6A9545FF-F2E8-4337-89C3-783C79DD992F}">
            <xm:f>NOT(ISERROR(SEARCH($A$83,N3)))</xm:f>
            <xm:f>$A$83</xm:f>
            <x14:dxf>
              <fill>
                <patternFill>
                  <bgColor rgb="FF92D050"/>
                </patternFill>
              </fill>
            </x14:dxf>
          </x14:cfRule>
          <x14:cfRule type="containsText" priority="487" operator="containsText" id="{E52F22AE-EC0F-48C2-8F2B-C82B6219C6C8}">
            <xm:f>NOT(ISERROR(SEARCH($A$82,N3)))</xm:f>
            <xm:f>$A$82</xm:f>
            <x14:dxf>
              <fill>
                <patternFill>
                  <bgColor rgb="FFFFFF00"/>
                </patternFill>
              </fill>
            </x14:dxf>
          </x14:cfRule>
          <x14:cfRule type="containsText" priority="488" operator="containsText" id="{32058D26-27DE-4202-BDB1-3D915CB618CF}">
            <xm:f>NOT(ISERROR(SEARCH($A$81,N3)))</xm:f>
            <xm:f>$A$81</xm:f>
            <x14:dxf>
              <fill>
                <patternFill>
                  <bgColor theme="2" tint="-9.9948118533890809E-2"/>
                </patternFill>
              </fill>
            </x14:dxf>
          </x14:cfRule>
          <xm:sqref>V61 N4:N55 V3:V59 V65:V67 N65:N67</xm:sqref>
        </x14:conditionalFormatting>
        <x14:conditionalFormatting xmlns:xm="http://schemas.microsoft.com/office/excel/2006/main">
          <x14:cfRule type="containsText" priority="429" operator="containsText" id="{8906EF21-A3DA-489D-B24D-B3C17427B900}">
            <xm:f>NOT(ISERROR(SEARCH($A$84,N3)))</xm:f>
            <xm:f>$A$84</xm:f>
            <x14:dxf>
              <fill>
                <patternFill>
                  <bgColor rgb="FFFF0000"/>
                </patternFill>
              </fill>
            </x14:dxf>
          </x14:cfRule>
          <x14:cfRule type="containsText" priority="430" operator="containsText" id="{D5D60AC6-07EF-41BB-8B6B-2728F3990659}">
            <xm:f>NOT(ISERROR(SEARCH($A$83,N3)))</xm:f>
            <xm:f>$A$83</xm:f>
            <x14:dxf>
              <fill>
                <patternFill>
                  <bgColor rgb="FF92D050"/>
                </patternFill>
              </fill>
            </x14:dxf>
          </x14:cfRule>
          <x14:cfRule type="containsText" priority="431" operator="containsText" id="{196B4458-E6D2-4D0A-8AA3-025C0B6B17AC}">
            <xm:f>NOT(ISERROR(SEARCH($A$82,N3)))</xm:f>
            <xm:f>$A$82</xm:f>
            <x14:dxf>
              <fill>
                <patternFill>
                  <bgColor rgb="FFFFFF00"/>
                </patternFill>
              </fill>
            </x14:dxf>
          </x14:cfRule>
          <x14:cfRule type="containsText" priority="432" operator="containsText" id="{4C8AC0E7-9C71-4D88-BA99-A60AD651714B}">
            <xm:f>NOT(ISERROR(SEARCH($A$81,N3)))</xm:f>
            <xm:f>$A$81</xm:f>
            <x14:dxf>
              <fill>
                <patternFill>
                  <bgColor theme="2" tint="-9.9948118533890809E-2"/>
                </patternFill>
              </fill>
            </x14:dxf>
          </x14:cfRule>
          <xm:sqref>N3</xm:sqref>
        </x14:conditionalFormatting>
        <x14:conditionalFormatting xmlns:xm="http://schemas.microsoft.com/office/excel/2006/main">
          <x14:cfRule type="containsText" priority="185" operator="containsText" id="{3312877D-760C-416C-8580-26F3F4804B2B}">
            <xm:f>NOT(ISERROR(SEARCH($A$84,N69)))</xm:f>
            <xm:f>$A$84</xm:f>
            <x14:dxf>
              <fill>
                <patternFill>
                  <bgColor rgb="FFFF0000"/>
                </patternFill>
              </fill>
            </x14:dxf>
          </x14:cfRule>
          <x14:cfRule type="containsText" priority="186" operator="containsText" id="{27AD8A9F-35F9-4F81-A099-724C3AFD991F}">
            <xm:f>NOT(ISERROR(SEARCH($A$83,N69)))</xm:f>
            <xm:f>$A$83</xm:f>
            <x14:dxf>
              <fill>
                <patternFill>
                  <bgColor rgb="FF92D050"/>
                </patternFill>
              </fill>
            </x14:dxf>
          </x14:cfRule>
          <x14:cfRule type="containsText" priority="187" operator="containsText" id="{02950001-D42A-4D79-AB14-67B1F5607DA1}">
            <xm:f>NOT(ISERROR(SEARCH($A$82,N69)))</xm:f>
            <xm:f>$A$82</xm:f>
            <x14:dxf>
              <fill>
                <patternFill>
                  <bgColor rgb="FFFFFF00"/>
                </patternFill>
              </fill>
            </x14:dxf>
          </x14:cfRule>
          <x14:cfRule type="containsText" priority="188" operator="containsText" id="{B995AB96-DBDB-476E-9EC3-D18C94CF7E7A}">
            <xm:f>NOT(ISERROR(SEARCH($A$81,N69)))</xm:f>
            <xm:f>$A$81</xm:f>
            <x14:dxf>
              <fill>
                <patternFill>
                  <bgColor theme="2" tint="-9.9948118533890809E-2"/>
                </patternFill>
              </fill>
            </x14:dxf>
          </x14:cfRule>
          <xm:sqref>N69:N80</xm:sqref>
        </x14:conditionalFormatting>
        <x14:conditionalFormatting xmlns:xm="http://schemas.microsoft.com/office/excel/2006/main">
          <x14:cfRule type="containsText" priority="181" operator="containsText" id="{96D35168-ADCB-4CFD-974F-01FCEC9B3256}">
            <xm:f>NOT(ISERROR(SEARCH($A$84,V69)))</xm:f>
            <xm:f>$A$84</xm:f>
            <x14:dxf>
              <fill>
                <patternFill>
                  <bgColor rgb="FFFF0000"/>
                </patternFill>
              </fill>
            </x14:dxf>
          </x14:cfRule>
          <x14:cfRule type="containsText" priority="182" operator="containsText" id="{0FFC2312-C5FD-45A5-BC69-DD9050257C30}">
            <xm:f>NOT(ISERROR(SEARCH($A$83,V69)))</xm:f>
            <xm:f>$A$83</xm:f>
            <x14:dxf>
              <fill>
                <patternFill>
                  <bgColor rgb="FF92D050"/>
                </patternFill>
              </fill>
            </x14:dxf>
          </x14:cfRule>
          <x14:cfRule type="containsText" priority="183" operator="containsText" id="{53A2A2AC-427B-4F84-81C0-74749A8CEA28}">
            <xm:f>NOT(ISERROR(SEARCH($A$82,V69)))</xm:f>
            <xm:f>$A$82</xm:f>
            <x14:dxf>
              <fill>
                <patternFill>
                  <bgColor rgb="FFFFFF00"/>
                </patternFill>
              </fill>
            </x14:dxf>
          </x14:cfRule>
          <x14:cfRule type="containsText" priority="184" operator="containsText" id="{EF5BCE7C-F482-4D6C-9D67-830B73830C1E}">
            <xm:f>NOT(ISERROR(SEARCH($A$81,V69)))</xm:f>
            <xm:f>$A$81</xm:f>
            <x14:dxf>
              <fill>
                <patternFill>
                  <bgColor theme="2" tint="-9.9948118533890809E-2"/>
                </patternFill>
              </fill>
            </x14:dxf>
          </x14:cfRule>
          <xm:sqref>V69:V80</xm:sqref>
        </x14:conditionalFormatting>
        <x14:conditionalFormatting xmlns:xm="http://schemas.microsoft.com/office/excel/2006/main">
          <x14:cfRule type="containsText" priority="137" operator="containsText" id="{8180FFB2-AFCB-4A75-A62C-7D77FCA5D01D}">
            <xm:f>NOT(ISERROR(SEARCH($A$84,N56)))</xm:f>
            <xm:f>$A$84</xm:f>
            <x14:dxf>
              <fill>
                <patternFill>
                  <bgColor rgb="FFFF0000"/>
                </patternFill>
              </fill>
            </x14:dxf>
          </x14:cfRule>
          <x14:cfRule type="containsText" priority="138" operator="containsText" id="{0D184176-56E5-4AED-8971-40D67ADE17C2}">
            <xm:f>NOT(ISERROR(SEARCH($A$83,N56)))</xm:f>
            <xm:f>$A$83</xm:f>
            <x14:dxf>
              <fill>
                <patternFill>
                  <bgColor rgb="FF92D050"/>
                </patternFill>
              </fill>
            </x14:dxf>
          </x14:cfRule>
          <x14:cfRule type="containsText" priority="139" operator="containsText" id="{4F415E49-0E07-4EC7-A95E-1B751DD701C3}">
            <xm:f>NOT(ISERROR(SEARCH($A$82,N56)))</xm:f>
            <xm:f>$A$82</xm:f>
            <x14:dxf>
              <fill>
                <patternFill>
                  <bgColor rgb="FFFFFF00"/>
                </patternFill>
              </fill>
            </x14:dxf>
          </x14:cfRule>
          <x14:cfRule type="containsText" priority="140" operator="containsText" id="{DFDFE910-D3F8-4361-9654-EAD5B4C11DD0}">
            <xm:f>NOT(ISERROR(SEARCH($A$81,N56)))</xm:f>
            <xm:f>$A$81</xm:f>
            <x14:dxf>
              <fill>
                <patternFill>
                  <bgColor theme="2" tint="-9.9948118533890809E-2"/>
                </patternFill>
              </fill>
            </x14:dxf>
          </x14:cfRule>
          <xm:sqref>N56:N59</xm:sqref>
        </x14:conditionalFormatting>
        <x14:conditionalFormatting xmlns:xm="http://schemas.microsoft.com/office/excel/2006/main">
          <x14:cfRule type="containsText" priority="77" operator="containsText" id="{5882A0EA-1E71-4837-BD47-9FBDA7017052}">
            <xm:f>NOT(ISERROR(SEARCH($A$84,N61)))</xm:f>
            <xm:f>$A$84</xm:f>
            <x14:dxf>
              <fill>
                <patternFill>
                  <bgColor rgb="FFFF0000"/>
                </patternFill>
              </fill>
            </x14:dxf>
          </x14:cfRule>
          <x14:cfRule type="containsText" priority="78" operator="containsText" id="{29D99592-9D92-4CE9-A2A4-051A95947BC4}">
            <xm:f>NOT(ISERROR(SEARCH($A$83,N61)))</xm:f>
            <xm:f>$A$83</xm:f>
            <x14:dxf>
              <fill>
                <patternFill>
                  <bgColor rgb="FF92D050"/>
                </patternFill>
              </fill>
            </x14:dxf>
          </x14:cfRule>
          <x14:cfRule type="containsText" priority="79" operator="containsText" id="{505BA483-BDE9-4BA9-B786-C000AE3388AC}">
            <xm:f>NOT(ISERROR(SEARCH($A$82,N61)))</xm:f>
            <xm:f>$A$82</xm:f>
            <x14:dxf>
              <fill>
                <patternFill>
                  <bgColor rgb="FFFFFF00"/>
                </patternFill>
              </fill>
            </x14:dxf>
          </x14:cfRule>
          <x14:cfRule type="containsText" priority="80" operator="containsText" id="{10B74D9F-2E11-4AD7-95B0-18758A940671}">
            <xm:f>NOT(ISERROR(SEARCH($A$81,N61)))</xm:f>
            <xm:f>$A$81</xm:f>
            <x14:dxf>
              <fill>
                <patternFill>
                  <bgColor theme="2" tint="-9.9948118533890809E-2"/>
                </patternFill>
              </fill>
            </x14:dxf>
          </x14:cfRule>
          <xm:sqref>N61</xm:sqref>
        </x14:conditionalFormatting>
        <x14:conditionalFormatting xmlns:xm="http://schemas.microsoft.com/office/excel/2006/main">
          <x14:cfRule type="containsText" priority="69" operator="containsText" id="{8ABFD290-D31C-411E-8963-15F1183525BB}">
            <xm:f>NOT(ISERROR(SEARCH($A$84,V60)))</xm:f>
            <xm:f>$A$84</xm:f>
            <x14:dxf>
              <fill>
                <patternFill>
                  <bgColor rgb="FFFF0000"/>
                </patternFill>
              </fill>
            </x14:dxf>
          </x14:cfRule>
          <x14:cfRule type="containsText" priority="70" operator="containsText" id="{85F0B4EA-F0E0-4698-B93E-FD63C7CBF82F}">
            <xm:f>NOT(ISERROR(SEARCH($A$83,V60)))</xm:f>
            <xm:f>$A$83</xm:f>
            <x14:dxf>
              <fill>
                <patternFill>
                  <bgColor rgb="FF92D050"/>
                </patternFill>
              </fill>
            </x14:dxf>
          </x14:cfRule>
          <x14:cfRule type="containsText" priority="71" operator="containsText" id="{FF845370-AAFB-4637-BBD8-B64A6312B228}">
            <xm:f>NOT(ISERROR(SEARCH($A$82,V60)))</xm:f>
            <xm:f>$A$82</xm:f>
            <x14:dxf>
              <fill>
                <patternFill>
                  <bgColor rgb="FFFFFF00"/>
                </patternFill>
              </fill>
            </x14:dxf>
          </x14:cfRule>
          <x14:cfRule type="containsText" priority="72" operator="containsText" id="{AB01F8ED-0548-435A-BF93-4815830BF99E}">
            <xm:f>NOT(ISERROR(SEARCH($A$81,V60)))</xm:f>
            <xm:f>$A$81</xm:f>
            <x14:dxf>
              <fill>
                <patternFill>
                  <bgColor theme="2" tint="-9.9948118533890809E-2"/>
                </patternFill>
              </fill>
            </x14:dxf>
          </x14:cfRule>
          <xm:sqref>V60</xm:sqref>
        </x14:conditionalFormatting>
        <x14:conditionalFormatting xmlns:xm="http://schemas.microsoft.com/office/excel/2006/main">
          <x14:cfRule type="containsText" priority="65" operator="containsText" id="{747F2462-902E-413B-876A-4D04509C74BB}">
            <xm:f>NOT(ISERROR(SEARCH($A$84,N60)))</xm:f>
            <xm:f>$A$84</xm:f>
            <x14:dxf>
              <fill>
                <patternFill>
                  <bgColor rgb="FFFF0000"/>
                </patternFill>
              </fill>
            </x14:dxf>
          </x14:cfRule>
          <x14:cfRule type="containsText" priority="66" operator="containsText" id="{19588406-4DDB-4977-96AF-439E2C996678}">
            <xm:f>NOT(ISERROR(SEARCH($A$83,N60)))</xm:f>
            <xm:f>$A$83</xm:f>
            <x14:dxf>
              <fill>
                <patternFill>
                  <bgColor rgb="FF92D050"/>
                </patternFill>
              </fill>
            </x14:dxf>
          </x14:cfRule>
          <x14:cfRule type="containsText" priority="67" operator="containsText" id="{F5F8F282-4FC1-49DD-85FD-D986EF3268AB}">
            <xm:f>NOT(ISERROR(SEARCH($A$82,N60)))</xm:f>
            <xm:f>$A$82</xm:f>
            <x14:dxf>
              <fill>
                <patternFill>
                  <bgColor rgb="FFFFFF00"/>
                </patternFill>
              </fill>
            </x14:dxf>
          </x14:cfRule>
          <x14:cfRule type="containsText" priority="68" operator="containsText" id="{5DC6F229-4053-47BA-9249-9834CFAF1F3C}">
            <xm:f>NOT(ISERROR(SEARCH($A$81,N60)))</xm:f>
            <xm:f>$A$81</xm:f>
            <x14:dxf>
              <fill>
                <patternFill>
                  <bgColor theme="2" tint="-9.9948118533890809E-2"/>
                </patternFill>
              </fill>
            </x14:dxf>
          </x14:cfRule>
          <xm:sqref>N60</xm:sqref>
        </x14:conditionalFormatting>
        <x14:conditionalFormatting xmlns:xm="http://schemas.microsoft.com/office/excel/2006/main">
          <x14:cfRule type="containsText" priority="45" operator="containsText" id="{A9D9B7A1-2C0D-4659-A9C7-6047C8D92A63}">
            <xm:f>NOT(ISERROR(SEARCH($A$84,AD67)))</xm:f>
            <xm:f>$A$84</xm:f>
            <x14:dxf>
              <fill>
                <patternFill>
                  <bgColor rgb="FFFF0000"/>
                </patternFill>
              </fill>
            </x14:dxf>
          </x14:cfRule>
          <x14:cfRule type="containsText" priority="46" operator="containsText" id="{838BFD41-FFBE-4E9C-98A5-9210A8D059A9}">
            <xm:f>NOT(ISERROR(SEARCH($A$83,AD67)))</xm:f>
            <xm:f>$A$83</xm:f>
            <x14:dxf>
              <fill>
                <patternFill>
                  <bgColor rgb="FF92D050"/>
                </patternFill>
              </fill>
            </x14:dxf>
          </x14:cfRule>
          <x14:cfRule type="containsText" priority="47" operator="containsText" id="{DF69E527-92A5-4EC7-8A79-390DBA848A0A}">
            <xm:f>NOT(ISERROR(SEARCH($A$82,AD67)))</xm:f>
            <xm:f>$A$82</xm:f>
            <x14:dxf>
              <fill>
                <patternFill>
                  <bgColor rgb="FFFFFF00"/>
                </patternFill>
              </fill>
            </x14:dxf>
          </x14:cfRule>
          <x14:cfRule type="containsText" priority="48" operator="containsText" id="{38252628-BE17-44C9-A565-789525CF6F87}">
            <xm:f>NOT(ISERROR(SEARCH($A$81,AD67)))</xm:f>
            <xm:f>$A$81</xm:f>
            <x14:dxf>
              <fill>
                <patternFill>
                  <bgColor theme="2" tint="-9.9948118533890809E-2"/>
                </patternFill>
              </fill>
            </x14:dxf>
          </x14:cfRule>
          <xm:sqref>AD67</xm:sqref>
        </x14:conditionalFormatting>
        <x14:conditionalFormatting xmlns:xm="http://schemas.microsoft.com/office/excel/2006/main">
          <x14:cfRule type="containsText" priority="41" operator="containsText" id="{5B0C3828-8FC0-40CD-9C68-94398F92D06B}">
            <xm:f>NOT(ISERROR(SEARCH($A$84,V62)))</xm:f>
            <xm:f>$A$84</xm:f>
            <x14:dxf>
              <fill>
                <patternFill>
                  <bgColor rgb="FFFF0000"/>
                </patternFill>
              </fill>
            </x14:dxf>
          </x14:cfRule>
          <x14:cfRule type="containsText" priority="42" operator="containsText" id="{51178454-EA0D-4CCD-A66E-F3225BD2C3A2}">
            <xm:f>NOT(ISERROR(SEARCH($A$83,V62)))</xm:f>
            <xm:f>$A$83</xm:f>
            <x14:dxf>
              <fill>
                <patternFill>
                  <bgColor rgb="FF92D050"/>
                </patternFill>
              </fill>
            </x14:dxf>
          </x14:cfRule>
          <x14:cfRule type="containsText" priority="43" operator="containsText" id="{650150C2-FD77-4B69-B7E2-D59384228F11}">
            <xm:f>NOT(ISERROR(SEARCH($A$82,V62)))</xm:f>
            <xm:f>$A$82</xm:f>
            <x14:dxf>
              <fill>
                <patternFill>
                  <bgColor rgb="FFFFFF00"/>
                </patternFill>
              </fill>
            </x14:dxf>
          </x14:cfRule>
          <x14:cfRule type="containsText" priority="44" operator="containsText" id="{0EB6557C-EC1B-4045-A2B5-6ED417EF8C80}">
            <xm:f>NOT(ISERROR(SEARCH($A$81,V62)))</xm:f>
            <xm:f>$A$81</xm:f>
            <x14:dxf>
              <fill>
                <patternFill>
                  <bgColor theme="2" tint="-9.9948118533890809E-2"/>
                </patternFill>
              </fill>
            </x14:dxf>
          </x14:cfRule>
          <xm:sqref>V62</xm:sqref>
        </x14:conditionalFormatting>
        <x14:conditionalFormatting xmlns:xm="http://schemas.microsoft.com/office/excel/2006/main">
          <x14:cfRule type="containsText" priority="37" operator="containsText" id="{1C464094-80B8-4865-822D-ECAFE7ADBC35}">
            <xm:f>NOT(ISERROR(SEARCH($A$84,N62)))</xm:f>
            <xm:f>$A$84</xm:f>
            <x14:dxf>
              <fill>
                <patternFill>
                  <bgColor rgb="FFFF0000"/>
                </patternFill>
              </fill>
            </x14:dxf>
          </x14:cfRule>
          <x14:cfRule type="containsText" priority="38" operator="containsText" id="{210F17E3-84BD-493E-8DD0-246F26860D77}">
            <xm:f>NOT(ISERROR(SEARCH($A$83,N62)))</xm:f>
            <xm:f>$A$83</xm:f>
            <x14:dxf>
              <fill>
                <patternFill>
                  <bgColor rgb="FF92D050"/>
                </patternFill>
              </fill>
            </x14:dxf>
          </x14:cfRule>
          <x14:cfRule type="containsText" priority="39" operator="containsText" id="{22E6E0FD-5B6B-4CD0-B481-DC395A3997C4}">
            <xm:f>NOT(ISERROR(SEARCH($A$82,N62)))</xm:f>
            <xm:f>$A$82</xm:f>
            <x14:dxf>
              <fill>
                <patternFill>
                  <bgColor rgb="FFFFFF00"/>
                </patternFill>
              </fill>
            </x14:dxf>
          </x14:cfRule>
          <x14:cfRule type="containsText" priority="40" operator="containsText" id="{AD4677D6-9D33-40CA-80AC-21991F5F8013}">
            <xm:f>NOT(ISERROR(SEARCH($A$81,N62)))</xm:f>
            <xm:f>$A$81</xm:f>
            <x14:dxf>
              <fill>
                <patternFill>
                  <bgColor theme="2" tint="-9.9948118533890809E-2"/>
                </patternFill>
              </fill>
            </x14:dxf>
          </x14:cfRule>
          <xm:sqref>N62</xm:sqref>
        </x14:conditionalFormatting>
        <x14:conditionalFormatting xmlns:xm="http://schemas.microsoft.com/office/excel/2006/main">
          <x14:cfRule type="containsText" priority="17" operator="containsText" id="{9D230BFF-AA13-44DE-B8BE-2672EBC704BE}">
            <xm:f>NOT(ISERROR(SEARCH($A$84,V64)))</xm:f>
            <xm:f>$A$84</xm:f>
            <x14:dxf>
              <fill>
                <patternFill>
                  <bgColor rgb="FFFF0000"/>
                </patternFill>
              </fill>
            </x14:dxf>
          </x14:cfRule>
          <x14:cfRule type="containsText" priority="18" operator="containsText" id="{77C5DE83-034B-419C-B3D5-27CE27029224}">
            <xm:f>NOT(ISERROR(SEARCH($A$83,V64)))</xm:f>
            <xm:f>$A$83</xm:f>
            <x14:dxf>
              <fill>
                <patternFill>
                  <bgColor rgb="FF92D050"/>
                </patternFill>
              </fill>
            </x14:dxf>
          </x14:cfRule>
          <x14:cfRule type="containsText" priority="19" operator="containsText" id="{41D13EF2-DF08-45AD-89F4-692891385D98}">
            <xm:f>NOT(ISERROR(SEARCH($A$82,V64)))</xm:f>
            <xm:f>$A$82</xm:f>
            <x14:dxf>
              <fill>
                <patternFill>
                  <bgColor rgb="FFFFFF00"/>
                </patternFill>
              </fill>
            </x14:dxf>
          </x14:cfRule>
          <x14:cfRule type="containsText" priority="20" operator="containsText" id="{8D4A5FE0-1E1B-4FE1-864F-1909520B708A}">
            <xm:f>NOT(ISERROR(SEARCH($A$81,V64)))</xm:f>
            <xm:f>$A$81</xm:f>
            <x14:dxf>
              <fill>
                <patternFill>
                  <bgColor theme="2" tint="-9.9948118533890809E-2"/>
                </patternFill>
              </fill>
            </x14:dxf>
          </x14:cfRule>
          <xm:sqref>V64</xm:sqref>
        </x14:conditionalFormatting>
        <x14:conditionalFormatting xmlns:xm="http://schemas.microsoft.com/office/excel/2006/main">
          <x14:cfRule type="containsText" priority="13" operator="containsText" id="{36BBEB3B-F41B-41EF-893A-A7086AC64A23}">
            <xm:f>NOT(ISERROR(SEARCH($A$84,N64)))</xm:f>
            <xm:f>$A$84</xm:f>
            <x14:dxf>
              <fill>
                <patternFill>
                  <bgColor rgb="FFFF0000"/>
                </patternFill>
              </fill>
            </x14:dxf>
          </x14:cfRule>
          <x14:cfRule type="containsText" priority="14" operator="containsText" id="{9041C865-2C1B-4B4D-9C24-1ECE57464896}">
            <xm:f>NOT(ISERROR(SEARCH($A$83,N64)))</xm:f>
            <xm:f>$A$83</xm:f>
            <x14:dxf>
              <fill>
                <patternFill>
                  <bgColor rgb="FF92D050"/>
                </patternFill>
              </fill>
            </x14:dxf>
          </x14:cfRule>
          <x14:cfRule type="containsText" priority="15" operator="containsText" id="{64BE0B8B-CE43-405C-9AD0-68F6D98F8D43}">
            <xm:f>NOT(ISERROR(SEARCH($A$82,N64)))</xm:f>
            <xm:f>$A$82</xm:f>
            <x14:dxf>
              <fill>
                <patternFill>
                  <bgColor rgb="FFFFFF00"/>
                </patternFill>
              </fill>
            </x14:dxf>
          </x14:cfRule>
          <x14:cfRule type="containsText" priority="16" operator="containsText" id="{AF3263B9-D26B-4FA7-89AD-FE2F2F1C75A8}">
            <xm:f>NOT(ISERROR(SEARCH($A$81,N64)))</xm:f>
            <xm:f>$A$81</xm:f>
            <x14:dxf>
              <fill>
                <patternFill>
                  <bgColor theme="2" tint="-9.9948118533890809E-2"/>
                </patternFill>
              </fill>
            </x14:dxf>
          </x14:cfRule>
          <xm:sqref>N64</xm:sqref>
        </x14:conditionalFormatting>
        <x14:conditionalFormatting xmlns:xm="http://schemas.microsoft.com/office/excel/2006/main">
          <x14:cfRule type="containsText" priority="9" operator="containsText" id="{8AD052AD-C44D-4F2A-BB14-186C24A4EB8C}">
            <xm:f>NOT(ISERROR(SEARCH($A$84,V63)))</xm:f>
            <xm:f>$A$84</xm:f>
            <x14:dxf>
              <fill>
                <patternFill>
                  <bgColor rgb="FFFF0000"/>
                </patternFill>
              </fill>
            </x14:dxf>
          </x14:cfRule>
          <x14:cfRule type="containsText" priority="10" operator="containsText" id="{DE2D09E0-9564-4285-92E6-EC05C708A999}">
            <xm:f>NOT(ISERROR(SEARCH($A$83,V63)))</xm:f>
            <xm:f>$A$83</xm:f>
            <x14:dxf>
              <fill>
                <patternFill>
                  <bgColor rgb="FF92D050"/>
                </patternFill>
              </fill>
            </x14:dxf>
          </x14:cfRule>
          <x14:cfRule type="containsText" priority="11" operator="containsText" id="{ED7A104F-9F91-4EB9-8E01-B61E3ACF1701}">
            <xm:f>NOT(ISERROR(SEARCH($A$82,V63)))</xm:f>
            <xm:f>$A$82</xm:f>
            <x14:dxf>
              <fill>
                <patternFill>
                  <bgColor rgb="FFFFFF00"/>
                </patternFill>
              </fill>
            </x14:dxf>
          </x14:cfRule>
          <x14:cfRule type="containsText" priority="12" operator="containsText" id="{38D71C4E-E1AC-4742-87B7-12AB5BBEF9E6}">
            <xm:f>NOT(ISERROR(SEARCH($A$81,V63)))</xm:f>
            <xm:f>$A$81</xm:f>
            <x14:dxf>
              <fill>
                <patternFill>
                  <bgColor theme="2" tint="-9.9948118533890809E-2"/>
                </patternFill>
              </fill>
            </x14:dxf>
          </x14:cfRule>
          <xm:sqref>V63</xm:sqref>
        </x14:conditionalFormatting>
        <x14:conditionalFormatting xmlns:xm="http://schemas.microsoft.com/office/excel/2006/main">
          <x14:cfRule type="containsText" priority="5" operator="containsText" id="{45F31746-9858-4217-970D-E7F6DD86D95D}">
            <xm:f>NOT(ISERROR(SEARCH($A$84,N63)))</xm:f>
            <xm:f>$A$84</xm:f>
            <x14:dxf>
              <fill>
                <patternFill>
                  <bgColor rgb="FFFF0000"/>
                </patternFill>
              </fill>
            </x14:dxf>
          </x14:cfRule>
          <x14:cfRule type="containsText" priority="6" operator="containsText" id="{F2CA2BA8-01E0-4385-A7EB-CDA71127815E}">
            <xm:f>NOT(ISERROR(SEARCH($A$83,N63)))</xm:f>
            <xm:f>$A$83</xm:f>
            <x14:dxf>
              <fill>
                <patternFill>
                  <bgColor rgb="FF92D050"/>
                </patternFill>
              </fill>
            </x14:dxf>
          </x14:cfRule>
          <x14:cfRule type="containsText" priority="7" operator="containsText" id="{E16DF405-CF5B-4EB8-A1E9-2B31CBF3B9F8}">
            <xm:f>NOT(ISERROR(SEARCH($A$82,N63)))</xm:f>
            <xm:f>$A$82</xm:f>
            <x14:dxf>
              <fill>
                <patternFill>
                  <bgColor rgb="FFFFFF00"/>
                </patternFill>
              </fill>
            </x14:dxf>
          </x14:cfRule>
          <x14:cfRule type="containsText" priority="8" operator="containsText" id="{B5CA0011-FEEA-46FD-96BA-EFB94B85A0E7}">
            <xm:f>NOT(ISERROR(SEARCH($A$81,N63)))</xm:f>
            <xm:f>$A$81</xm:f>
            <x14:dxf>
              <fill>
                <patternFill>
                  <bgColor theme="2" tint="-9.9948118533890809E-2"/>
                </patternFill>
              </fill>
            </x14:dxf>
          </x14:cfRule>
          <xm:sqref>N63</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8"/>
  <sheetViews>
    <sheetView workbookViewId="0">
      <selection activeCell="B23" sqref="B23"/>
    </sheetView>
  </sheetViews>
  <sheetFormatPr baseColWidth="10" defaultColWidth="11.453125" defaultRowHeight="14.5" x14ac:dyDescent="0.35"/>
  <cols>
    <col min="1" max="1" width="6" style="198" customWidth="1"/>
    <col min="2" max="2" width="96.453125" customWidth="1"/>
  </cols>
  <sheetData>
    <row r="1" spans="1:2" ht="24" customHeight="1" x14ac:dyDescent="0.35">
      <c r="A1" s="1155" t="s">
        <v>2359</v>
      </c>
      <c r="B1" s="1155"/>
    </row>
    <row r="2" spans="1:2" ht="15" customHeight="1" x14ac:dyDescent="0.35">
      <c r="A2" s="199">
        <v>1</v>
      </c>
      <c r="B2" s="196" t="s">
        <v>1419</v>
      </c>
    </row>
    <row r="3" spans="1:2" ht="15.5" x14ac:dyDescent="0.35">
      <c r="A3" s="199">
        <v>2</v>
      </c>
      <c r="B3" s="197" t="s">
        <v>2360</v>
      </c>
    </row>
    <row r="4" spans="1:2" ht="16.5" customHeight="1" x14ac:dyDescent="0.35">
      <c r="A4" s="199">
        <v>3</v>
      </c>
      <c r="B4" s="197" t="s">
        <v>1542</v>
      </c>
    </row>
    <row r="5" spans="1:2" ht="15.5" x14ac:dyDescent="0.35">
      <c r="A5" s="199">
        <v>4</v>
      </c>
      <c r="B5" s="197" t="s">
        <v>1398</v>
      </c>
    </row>
    <row r="6" spans="1:2" ht="16.5" customHeight="1" x14ac:dyDescent="0.35">
      <c r="A6" s="199">
        <v>5</v>
      </c>
      <c r="B6" s="197" t="s">
        <v>2361</v>
      </c>
    </row>
    <row r="7" spans="1:2" ht="15.5" x14ac:dyDescent="0.35">
      <c r="A7" s="199">
        <v>6</v>
      </c>
      <c r="B7" s="197" t="s">
        <v>2102</v>
      </c>
    </row>
    <row r="8" spans="1:2" ht="17.25" customHeight="1" x14ac:dyDescent="0.35">
      <c r="A8" s="199">
        <v>7</v>
      </c>
      <c r="B8" s="197" t="s">
        <v>2172</v>
      </c>
    </row>
    <row r="9" spans="1:2" ht="15.5" x14ac:dyDescent="0.35">
      <c r="A9" s="199">
        <v>8</v>
      </c>
      <c r="B9" s="197" t="s">
        <v>2362</v>
      </c>
    </row>
    <row r="10" spans="1:2" ht="15.5" x14ac:dyDescent="0.35">
      <c r="A10" s="199">
        <v>9</v>
      </c>
      <c r="B10" s="197" t="s">
        <v>1205</v>
      </c>
    </row>
    <row r="11" spans="1:2" ht="15.5" x14ac:dyDescent="0.35">
      <c r="A11" s="199">
        <v>10</v>
      </c>
      <c r="B11" s="197" t="s">
        <v>1561</v>
      </c>
    </row>
    <row r="12" spans="1:2" ht="15.5" x14ac:dyDescent="0.35">
      <c r="A12" s="199">
        <v>11</v>
      </c>
      <c r="B12" s="197" t="s">
        <v>2363</v>
      </c>
    </row>
    <row r="13" spans="1:2" ht="15.5" x14ac:dyDescent="0.35">
      <c r="A13" s="199">
        <v>12</v>
      </c>
      <c r="B13" s="197" t="s">
        <v>1845</v>
      </c>
    </row>
    <row r="14" spans="1:2" ht="15.5" x14ac:dyDescent="0.35">
      <c r="A14" s="199">
        <v>13</v>
      </c>
      <c r="B14" s="188" t="s">
        <v>1761</v>
      </c>
    </row>
    <row r="15" spans="1:2" ht="15.5" x14ac:dyDescent="0.35">
      <c r="A15" s="199">
        <v>14</v>
      </c>
      <c r="B15" s="188" t="s">
        <v>1673</v>
      </c>
    </row>
    <row r="16" spans="1:2" ht="15.5" x14ac:dyDescent="0.35">
      <c r="A16" s="199">
        <v>15</v>
      </c>
      <c r="B16" s="188" t="s">
        <v>1703</v>
      </c>
    </row>
    <row r="17" spans="1:2" ht="15.5" x14ac:dyDescent="0.35">
      <c r="A17" s="199">
        <v>16</v>
      </c>
      <c r="B17" s="195" t="s">
        <v>924</v>
      </c>
    </row>
    <row r="18" spans="1:2" ht="15.5" x14ac:dyDescent="0.35">
      <c r="A18" s="199">
        <v>17</v>
      </c>
      <c r="B18" s="195" t="s">
        <v>1347</v>
      </c>
    </row>
  </sheetData>
  <sheetProtection algorithmName="SHA-512" hashValue="vCuEYLJ76Cc9LuNefHdZodU0Yt6K8MeBL05ePIo+CSB9hNaeAoRW4hzZfXC44RsofcGzdD+7j9qq5THK01mO5Q==" saltValue="EcxvMSQENSPMdhpa3UJrog==" spinCount="100000" sheet="1" objects="1" scenarios="1"/>
  <mergeCells count="1">
    <mergeCell ref="A1:B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25"/>
  <sheetViews>
    <sheetView workbookViewId="0">
      <selection activeCell="B16" sqref="B16"/>
    </sheetView>
  </sheetViews>
  <sheetFormatPr baseColWidth="10" defaultColWidth="11.453125" defaultRowHeight="14.5" x14ac:dyDescent="0.35"/>
  <cols>
    <col min="1" max="1" width="8.54296875" style="198" customWidth="1"/>
    <col min="2" max="2" width="69.453125" bestFit="1" customWidth="1"/>
  </cols>
  <sheetData>
    <row r="1" spans="1:2" ht="30.75" customHeight="1" x14ac:dyDescent="0.35">
      <c r="A1" s="1156" t="s">
        <v>2364</v>
      </c>
      <c r="B1" s="1156"/>
    </row>
    <row r="2" spans="1:2" ht="14.25" customHeight="1" x14ac:dyDescent="0.35">
      <c r="A2" s="208">
        <v>1</v>
      </c>
      <c r="B2" s="207" t="s">
        <v>1674</v>
      </c>
    </row>
    <row r="3" spans="1:2" x14ac:dyDescent="0.35">
      <c r="A3" s="199">
        <v>2</v>
      </c>
      <c r="B3" s="203" t="s">
        <v>1595</v>
      </c>
    </row>
    <row r="4" spans="1:2" x14ac:dyDescent="0.35">
      <c r="A4" s="199">
        <v>3</v>
      </c>
      <c r="B4" s="203" t="s">
        <v>1472</v>
      </c>
    </row>
    <row r="5" spans="1:2" x14ac:dyDescent="0.35">
      <c r="A5" s="199">
        <v>4</v>
      </c>
      <c r="B5" s="203" t="s">
        <v>1465</v>
      </c>
    </row>
    <row r="6" spans="1:2" x14ac:dyDescent="0.35">
      <c r="A6" s="199">
        <v>5</v>
      </c>
      <c r="B6" s="203" t="s">
        <v>1478</v>
      </c>
    </row>
    <row r="7" spans="1:2" x14ac:dyDescent="0.35">
      <c r="A7" s="199">
        <v>6</v>
      </c>
      <c r="B7" s="203" t="s">
        <v>1484</v>
      </c>
    </row>
    <row r="8" spans="1:2" x14ac:dyDescent="0.35">
      <c r="A8" s="199">
        <v>7</v>
      </c>
      <c r="B8" s="203" t="s">
        <v>1512</v>
      </c>
    </row>
    <row r="9" spans="1:2" x14ac:dyDescent="0.35">
      <c r="A9" s="199">
        <v>8</v>
      </c>
      <c r="B9" s="203" t="s">
        <v>1420</v>
      </c>
    </row>
    <row r="10" spans="1:2" x14ac:dyDescent="0.35">
      <c r="A10" s="199">
        <v>9</v>
      </c>
      <c r="B10" s="203" t="s">
        <v>1562</v>
      </c>
    </row>
    <row r="11" spans="1:2" x14ac:dyDescent="0.35">
      <c r="A11" s="199">
        <v>10</v>
      </c>
      <c r="B11" s="203" t="s">
        <v>2103</v>
      </c>
    </row>
    <row r="12" spans="1:2" x14ac:dyDescent="0.35">
      <c r="A12" s="199">
        <v>11</v>
      </c>
      <c r="B12" s="203" t="s">
        <v>2365</v>
      </c>
    </row>
    <row r="13" spans="1:2" x14ac:dyDescent="0.35">
      <c r="A13" s="199">
        <v>12</v>
      </c>
      <c r="B13" s="203" t="s">
        <v>2366</v>
      </c>
    </row>
    <row r="14" spans="1:2" x14ac:dyDescent="0.35">
      <c r="A14" s="199">
        <v>13</v>
      </c>
      <c r="B14" s="203" t="s">
        <v>925</v>
      </c>
    </row>
    <row r="15" spans="1:2" x14ac:dyDescent="0.35">
      <c r="A15" s="199">
        <v>14</v>
      </c>
      <c r="B15" s="203" t="s">
        <v>2051</v>
      </c>
    </row>
    <row r="16" spans="1:2" x14ac:dyDescent="0.35">
      <c r="A16" s="199">
        <v>15</v>
      </c>
      <c r="B16" s="203" t="s">
        <v>1348</v>
      </c>
    </row>
    <row r="17" spans="1:2" x14ac:dyDescent="0.35">
      <c r="A17" s="199">
        <v>16</v>
      </c>
      <c r="B17" s="203" t="s">
        <v>1846</v>
      </c>
    </row>
    <row r="18" spans="1:2" x14ac:dyDescent="0.35">
      <c r="A18" s="199">
        <v>17</v>
      </c>
      <c r="B18" s="203" t="s">
        <v>1543</v>
      </c>
    </row>
    <row r="19" spans="1:2" x14ac:dyDescent="0.35">
      <c r="A19" s="199">
        <v>18</v>
      </c>
      <c r="B19" s="203" t="s">
        <v>1550</v>
      </c>
    </row>
    <row r="20" spans="1:2" x14ac:dyDescent="0.35">
      <c r="A20" s="199">
        <v>19</v>
      </c>
      <c r="B20" s="203" t="s">
        <v>1555</v>
      </c>
    </row>
    <row r="21" spans="1:2" x14ac:dyDescent="0.35">
      <c r="A21" s="199">
        <v>20</v>
      </c>
      <c r="B21" s="203" t="s">
        <v>2367</v>
      </c>
    </row>
    <row r="22" spans="1:2" x14ac:dyDescent="0.35">
      <c r="A22" s="199">
        <v>21</v>
      </c>
      <c r="B22" s="203" t="s">
        <v>2091</v>
      </c>
    </row>
    <row r="23" spans="1:2" x14ac:dyDescent="0.35">
      <c r="A23" s="199">
        <v>22</v>
      </c>
      <c r="B23" s="203" t="s">
        <v>2368</v>
      </c>
    </row>
    <row r="24" spans="1:2" x14ac:dyDescent="0.35">
      <c r="A24" s="199">
        <v>23</v>
      </c>
      <c r="B24" s="203" t="s">
        <v>1807</v>
      </c>
    </row>
    <row r="25" spans="1:2" x14ac:dyDescent="0.35">
      <c r="A25" s="199">
        <v>24</v>
      </c>
      <c r="B25" s="203" t="s">
        <v>1717</v>
      </c>
    </row>
  </sheetData>
  <mergeCells count="1">
    <mergeCell ref="A1:B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O32"/>
  <sheetViews>
    <sheetView topLeftCell="A19" zoomScale="70" zoomScaleNormal="70" workbookViewId="0">
      <selection activeCell="B23" sqref="B23:B32"/>
    </sheetView>
  </sheetViews>
  <sheetFormatPr baseColWidth="10" defaultColWidth="12.453125" defaultRowHeight="15.5" x14ac:dyDescent="0.35"/>
  <cols>
    <col min="1" max="1" width="9.54296875" style="241" customWidth="1"/>
    <col min="2" max="2" width="29.453125" style="241" customWidth="1"/>
    <col min="3" max="3" width="31" style="241" customWidth="1"/>
    <col min="4" max="4" width="41.54296875" style="241" customWidth="1"/>
    <col min="5" max="5" width="35" style="241" customWidth="1"/>
    <col min="6" max="6" width="7.453125" style="241" customWidth="1"/>
    <col min="7" max="7" width="54.453125" style="241" customWidth="1"/>
    <col min="8" max="8" width="9.54296875" style="241" customWidth="1"/>
    <col min="9" max="9" width="42.453125" style="241" customWidth="1"/>
    <col min="10" max="10" width="9.54296875" style="241" customWidth="1"/>
    <col min="11" max="11" width="46.453125" style="241" customWidth="1"/>
    <col min="12" max="12" width="9.54296875" style="241" customWidth="1"/>
    <col min="13" max="13" width="37.54296875" style="241" customWidth="1"/>
    <col min="14" max="14" width="7.54296875" style="241" customWidth="1"/>
    <col min="15" max="15" width="35.54296875" style="241" customWidth="1"/>
    <col min="16" max="16384" width="12.453125" style="241"/>
  </cols>
  <sheetData>
    <row r="1" spans="2:15" ht="23" x14ac:dyDescent="0.5">
      <c r="B1" s="240" t="s">
        <v>2369</v>
      </c>
    </row>
    <row r="3" spans="2:15" ht="31" x14ac:dyDescent="0.35">
      <c r="B3" s="242" t="s">
        <v>2370</v>
      </c>
      <c r="C3" s="242" t="s">
        <v>2371</v>
      </c>
      <c r="D3" s="825" t="s">
        <v>7</v>
      </c>
      <c r="E3" s="825" t="s">
        <v>18</v>
      </c>
      <c r="F3" s="1182">
        <v>2020</v>
      </c>
      <c r="G3" s="1183"/>
      <c r="H3" s="1186">
        <v>2021</v>
      </c>
      <c r="I3" s="1186"/>
      <c r="J3" s="1186">
        <v>2022</v>
      </c>
      <c r="K3" s="1186"/>
      <c r="L3" s="1182">
        <v>2023</v>
      </c>
      <c r="M3" s="1183"/>
      <c r="N3" s="1182">
        <v>2024</v>
      </c>
      <c r="O3" s="1183"/>
    </row>
    <row r="4" spans="2:15" x14ac:dyDescent="0.35">
      <c r="B4" s="280" t="s">
        <v>2372</v>
      </c>
      <c r="C4" s="281"/>
      <c r="D4" s="281"/>
      <c r="E4" s="281"/>
      <c r="F4" s="281"/>
      <c r="G4" s="281"/>
      <c r="H4" s="281"/>
      <c r="I4" s="281"/>
      <c r="J4" s="281"/>
      <c r="K4" s="281"/>
      <c r="L4" s="281"/>
      <c r="M4" s="281"/>
      <c r="N4" s="281"/>
      <c r="O4" s="282"/>
    </row>
    <row r="5" spans="2:15" ht="15.75" customHeight="1" x14ac:dyDescent="0.35">
      <c r="B5" s="275" t="s">
        <v>2373</v>
      </c>
      <c r="C5" s="276"/>
      <c r="D5" s="276"/>
      <c r="E5" s="276"/>
      <c r="F5" s="276"/>
      <c r="G5" s="276"/>
      <c r="H5" s="276"/>
      <c r="I5" s="277"/>
      <c r="J5" s="276"/>
      <c r="K5" s="276"/>
      <c r="L5" s="276"/>
      <c r="M5" s="278"/>
      <c r="N5" s="276"/>
      <c r="O5" s="279"/>
    </row>
    <row r="6" spans="2:15" ht="250" x14ac:dyDescent="0.35">
      <c r="B6" s="1167" t="s">
        <v>2374</v>
      </c>
      <c r="C6" s="1184" t="s">
        <v>2375</v>
      </c>
      <c r="D6" s="217" t="s">
        <v>1083</v>
      </c>
      <c r="E6" s="828" t="s">
        <v>2275</v>
      </c>
      <c r="F6" s="809">
        <v>3</v>
      </c>
      <c r="G6" s="827" t="s">
        <v>2276</v>
      </c>
      <c r="H6" s="218">
        <v>4</v>
      </c>
      <c r="I6" s="219" t="s">
        <v>2277</v>
      </c>
      <c r="J6" s="220">
        <v>1</v>
      </c>
      <c r="K6" s="221" t="s">
        <v>2376</v>
      </c>
      <c r="L6" s="218">
        <v>1</v>
      </c>
      <c r="M6" s="222" t="s">
        <v>2377</v>
      </c>
      <c r="N6" s="243">
        <v>1</v>
      </c>
      <c r="O6" s="221" t="s">
        <v>2378</v>
      </c>
    </row>
    <row r="7" spans="2:15" ht="62.5" x14ac:dyDescent="0.35">
      <c r="B7" s="1168"/>
      <c r="C7" s="1185"/>
      <c r="D7" s="828" t="s">
        <v>1096</v>
      </c>
      <c r="E7" s="828" t="s">
        <v>1084</v>
      </c>
      <c r="F7" s="809">
        <v>1</v>
      </c>
      <c r="G7" s="828" t="s">
        <v>2278</v>
      </c>
      <c r="H7" s="223">
        <v>1</v>
      </c>
      <c r="I7" s="224" t="s">
        <v>2279</v>
      </c>
      <c r="J7" s="225"/>
      <c r="K7" s="828"/>
      <c r="L7" s="218">
        <v>1</v>
      </c>
      <c r="M7" s="222" t="s">
        <v>2379</v>
      </c>
      <c r="N7" s="244"/>
      <c r="O7" s="245"/>
    </row>
    <row r="8" spans="2:15" ht="300" x14ac:dyDescent="0.35">
      <c r="B8" s="246" t="s">
        <v>2331</v>
      </c>
      <c r="C8" s="824" t="s">
        <v>2380</v>
      </c>
      <c r="D8" s="826" t="s">
        <v>2381</v>
      </c>
      <c r="E8" s="828" t="s">
        <v>1159</v>
      </c>
      <c r="F8" s="809">
        <v>4</v>
      </c>
      <c r="G8" s="226" t="s">
        <v>2382</v>
      </c>
      <c r="H8" s="809">
        <v>8</v>
      </c>
      <c r="I8" s="221" t="s">
        <v>2282</v>
      </c>
      <c r="J8" s="227">
        <v>1</v>
      </c>
      <c r="K8" s="221" t="s">
        <v>2383</v>
      </c>
      <c r="L8" s="243">
        <v>1</v>
      </c>
      <c r="M8" s="221" t="s">
        <v>2384</v>
      </c>
      <c r="N8" s="243"/>
      <c r="O8" s="221"/>
    </row>
    <row r="9" spans="2:15" ht="15.75" customHeight="1" x14ac:dyDescent="0.35">
      <c r="B9" s="283" t="s">
        <v>2385</v>
      </c>
      <c r="C9" s="284"/>
      <c r="D9" s="284"/>
      <c r="E9" s="284"/>
      <c r="F9" s="284"/>
      <c r="G9" s="284"/>
      <c r="H9" s="284"/>
      <c r="I9" s="284"/>
      <c r="J9" s="284"/>
      <c r="K9" s="284"/>
      <c r="L9" s="284"/>
      <c r="M9" s="284"/>
      <c r="N9" s="284"/>
      <c r="O9" s="285"/>
    </row>
    <row r="10" spans="2:15" ht="137.5" x14ac:dyDescent="0.35">
      <c r="B10" s="247" t="s">
        <v>2331</v>
      </c>
      <c r="C10" s="248" t="s">
        <v>2380</v>
      </c>
      <c r="D10" s="828" t="s">
        <v>927</v>
      </c>
      <c r="E10" s="828" t="s">
        <v>928</v>
      </c>
      <c r="F10" s="809">
        <v>3</v>
      </c>
      <c r="G10" s="245" t="s">
        <v>2283</v>
      </c>
      <c r="H10" s="249">
        <v>4</v>
      </c>
      <c r="I10" s="228" t="s">
        <v>2284</v>
      </c>
      <c r="J10" s="250"/>
      <c r="K10" s="245"/>
      <c r="L10" s="251"/>
      <c r="M10" s="252"/>
      <c r="N10" s="245"/>
      <c r="O10" s="245"/>
    </row>
    <row r="11" spans="2:15" ht="112.5" x14ac:dyDescent="0.35">
      <c r="B11" s="1173" t="s">
        <v>2374</v>
      </c>
      <c r="C11" s="253" t="s">
        <v>2375</v>
      </c>
      <c r="D11" s="828" t="s">
        <v>2285</v>
      </c>
      <c r="E11" s="828" t="s">
        <v>1057</v>
      </c>
      <c r="F11" s="809">
        <v>1</v>
      </c>
      <c r="G11" s="828" t="s">
        <v>2286</v>
      </c>
      <c r="H11" s="223">
        <v>1</v>
      </c>
      <c r="I11" s="828" t="s">
        <v>2287</v>
      </c>
      <c r="J11" s="229">
        <v>2</v>
      </c>
      <c r="K11" s="230" t="s">
        <v>2386</v>
      </c>
      <c r="L11" s="223"/>
      <c r="M11" s="221"/>
      <c r="N11" s="244"/>
      <c r="O11" s="254"/>
    </row>
    <row r="12" spans="2:15" ht="300" x14ac:dyDescent="0.35">
      <c r="B12" s="1174"/>
      <c r="C12" s="248" t="s">
        <v>2380</v>
      </c>
      <c r="D12" s="828" t="s">
        <v>2387</v>
      </c>
      <c r="E12" s="828" t="s">
        <v>2288</v>
      </c>
      <c r="F12" s="809">
        <v>2</v>
      </c>
      <c r="G12" s="828" t="s">
        <v>2289</v>
      </c>
      <c r="H12" s="223">
        <v>7</v>
      </c>
      <c r="I12" s="828" t="s">
        <v>2290</v>
      </c>
      <c r="J12" s="229">
        <v>2</v>
      </c>
      <c r="K12" s="828" t="s">
        <v>2388</v>
      </c>
      <c r="L12" s="229">
        <v>1</v>
      </c>
      <c r="M12" s="828" t="s">
        <v>2389</v>
      </c>
      <c r="N12" s="223">
        <v>1</v>
      </c>
      <c r="O12" s="221" t="s">
        <v>2390</v>
      </c>
    </row>
    <row r="13" spans="2:15" ht="16" thickBot="1" x14ac:dyDescent="0.4">
      <c r="B13" s="270" t="s">
        <v>2391</v>
      </c>
      <c r="C13" s="270"/>
      <c r="D13" s="270"/>
      <c r="E13" s="270"/>
      <c r="F13" s="270"/>
      <c r="G13" s="270"/>
      <c r="H13" s="270"/>
      <c r="I13" s="270"/>
      <c r="J13" s="270"/>
      <c r="K13" s="270"/>
      <c r="L13" s="270"/>
      <c r="M13" s="270"/>
      <c r="N13" s="270"/>
      <c r="O13" s="271"/>
    </row>
    <row r="14" spans="2:15" ht="200" x14ac:dyDescent="0.35">
      <c r="B14" s="1175" t="s">
        <v>2374</v>
      </c>
      <c r="C14" s="1178" t="s">
        <v>2375</v>
      </c>
      <c r="D14" s="826" t="s">
        <v>1184</v>
      </c>
      <c r="E14" s="828" t="s">
        <v>1185</v>
      </c>
      <c r="F14" s="813">
        <v>10</v>
      </c>
      <c r="G14" s="252" t="s">
        <v>2291</v>
      </c>
      <c r="H14" s="252">
        <v>1</v>
      </c>
      <c r="I14" s="252" t="s">
        <v>2292</v>
      </c>
      <c r="J14" s="251">
        <v>1</v>
      </c>
      <c r="K14" s="231" t="s">
        <v>2392</v>
      </c>
      <c r="L14" s="251"/>
      <c r="M14" s="252"/>
      <c r="N14" s="251">
        <v>1</v>
      </c>
      <c r="O14" s="219" t="s">
        <v>2392</v>
      </c>
    </row>
    <row r="15" spans="2:15" ht="23.25" customHeight="1" x14ac:dyDescent="0.35">
      <c r="B15" s="1176"/>
      <c r="C15" s="1179"/>
      <c r="D15" s="1180" t="s">
        <v>2293</v>
      </c>
      <c r="E15" s="1165" t="s">
        <v>2294</v>
      </c>
      <c r="F15" s="255">
        <v>1</v>
      </c>
      <c r="G15" s="255" t="s">
        <v>2393</v>
      </c>
      <c r="H15" s="255">
        <v>1</v>
      </c>
      <c r="I15" s="256" t="s">
        <v>2393</v>
      </c>
      <c r="J15" s="255">
        <v>1</v>
      </c>
      <c r="K15" s="256" t="s">
        <v>2393</v>
      </c>
      <c r="L15" s="255">
        <v>1</v>
      </c>
      <c r="M15" s="256" t="s">
        <v>2393</v>
      </c>
      <c r="N15" s="255">
        <v>1</v>
      </c>
      <c r="O15" s="256" t="s">
        <v>2394</v>
      </c>
    </row>
    <row r="16" spans="2:15" ht="25" x14ac:dyDescent="0.35">
      <c r="B16" s="1176"/>
      <c r="C16" s="1179"/>
      <c r="D16" s="1181"/>
      <c r="E16" s="1187"/>
      <c r="F16" s="255">
        <v>5</v>
      </c>
      <c r="G16" s="255" t="s">
        <v>2295</v>
      </c>
      <c r="H16" s="255">
        <v>5</v>
      </c>
      <c r="I16" s="256" t="s">
        <v>2295</v>
      </c>
      <c r="J16" s="255">
        <v>5</v>
      </c>
      <c r="K16" s="256" t="s">
        <v>2295</v>
      </c>
      <c r="L16" s="255">
        <v>5</v>
      </c>
      <c r="M16" s="256" t="s">
        <v>2295</v>
      </c>
      <c r="N16" s="255">
        <v>5</v>
      </c>
      <c r="O16" s="256" t="s">
        <v>2295</v>
      </c>
    </row>
    <row r="17" spans="2:15" ht="37.5" x14ac:dyDescent="0.35">
      <c r="B17" s="1176"/>
      <c r="C17" s="1179"/>
      <c r="D17" s="1181"/>
      <c r="E17" s="829" t="s">
        <v>2296</v>
      </c>
      <c r="F17" s="257">
        <v>1</v>
      </c>
      <c r="G17" s="258" t="s">
        <v>2297</v>
      </c>
      <c r="H17" s="257">
        <v>1</v>
      </c>
      <c r="I17" s="258" t="s">
        <v>2297</v>
      </c>
      <c r="J17" s="257">
        <v>1</v>
      </c>
      <c r="K17" s="258" t="s">
        <v>2297</v>
      </c>
      <c r="L17" s="257">
        <v>1</v>
      </c>
      <c r="M17" s="258" t="s">
        <v>2297</v>
      </c>
      <c r="N17" s="257">
        <v>1</v>
      </c>
      <c r="O17" s="258" t="s">
        <v>2297</v>
      </c>
    </row>
    <row r="18" spans="2:15" ht="50" x14ac:dyDescent="0.35">
      <c r="B18" s="1176"/>
      <c r="C18" s="1169" t="s">
        <v>2395</v>
      </c>
      <c r="D18" s="219" t="s">
        <v>2396</v>
      </c>
      <c r="E18" s="219" t="s">
        <v>2299</v>
      </c>
      <c r="F18" s="232">
        <v>2</v>
      </c>
      <c r="G18" s="219" t="s">
        <v>2300</v>
      </c>
      <c r="H18" s="233"/>
      <c r="I18" s="233"/>
      <c r="J18" s="234"/>
      <c r="K18" s="234"/>
      <c r="L18" s="232">
        <v>2</v>
      </c>
      <c r="M18" s="219" t="s">
        <v>2397</v>
      </c>
      <c r="N18" s="234"/>
      <c r="O18" s="234"/>
    </row>
    <row r="19" spans="2:15" ht="50" x14ac:dyDescent="0.35">
      <c r="B19" s="1176"/>
      <c r="C19" s="1170"/>
      <c r="D19" s="828" t="s">
        <v>1206</v>
      </c>
      <c r="E19" s="235" t="s">
        <v>2302</v>
      </c>
      <c r="F19" s="236">
        <v>1</v>
      </c>
      <c r="G19" s="828" t="s">
        <v>225</v>
      </c>
      <c r="H19" s="237">
        <v>1</v>
      </c>
      <c r="I19" s="828" t="s">
        <v>225</v>
      </c>
      <c r="J19" s="237">
        <v>1</v>
      </c>
      <c r="K19" s="238" t="s">
        <v>225</v>
      </c>
      <c r="L19" s="237">
        <v>1</v>
      </c>
      <c r="M19" s="828" t="s">
        <v>225</v>
      </c>
      <c r="N19" s="237">
        <v>1</v>
      </c>
      <c r="O19" s="235" t="s">
        <v>225</v>
      </c>
    </row>
    <row r="20" spans="2:15" ht="25" x14ac:dyDescent="0.35">
      <c r="B20" s="1176"/>
      <c r="C20" s="1170"/>
      <c r="D20" s="1172" t="s">
        <v>1718</v>
      </c>
      <c r="E20" s="828" t="s">
        <v>2398</v>
      </c>
      <c r="F20" s="809">
        <v>1</v>
      </c>
      <c r="G20" s="828" t="s">
        <v>2399</v>
      </c>
      <c r="H20" s="235"/>
      <c r="I20" s="828"/>
      <c r="J20" s="809">
        <v>1</v>
      </c>
      <c r="K20" s="238" t="s">
        <v>2400</v>
      </c>
      <c r="L20" s="235"/>
      <c r="M20" s="828"/>
      <c r="N20" s="235"/>
      <c r="O20" s="235"/>
    </row>
    <row r="21" spans="2:15" ht="25" x14ac:dyDescent="0.35">
      <c r="B21" s="1177"/>
      <c r="C21" s="1171"/>
      <c r="D21" s="1172"/>
      <c r="E21" s="828" t="s">
        <v>2303</v>
      </c>
      <c r="F21" s="809">
        <v>2</v>
      </c>
      <c r="G21" s="828" t="s">
        <v>2304</v>
      </c>
      <c r="H21" s="809">
        <v>1</v>
      </c>
      <c r="I21" s="828" t="s">
        <v>2304</v>
      </c>
      <c r="J21" s="809">
        <v>1</v>
      </c>
      <c r="K21" s="828" t="s">
        <v>2304</v>
      </c>
      <c r="L21" s="809">
        <v>1</v>
      </c>
      <c r="M21" s="828" t="s">
        <v>2304</v>
      </c>
      <c r="N21" s="809"/>
      <c r="O21" s="235"/>
    </row>
    <row r="22" spans="2:15" x14ac:dyDescent="0.35">
      <c r="B22" s="272" t="s">
        <v>2401</v>
      </c>
      <c r="C22" s="273"/>
      <c r="D22" s="273"/>
      <c r="E22" s="273"/>
      <c r="F22" s="273"/>
      <c r="G22" s="273"/>
      <c r="H22" s="273"/>
      <c r="I22" s="273"/>
      <c r="J22" s="273"/>
      <c r="K22" s="273"/>
      <c r="L22" s="273"/>
      <c r="M22" s="273"/>
      <c r="N22" s="273"/>
      <c r="O22" s="274"/>
    </row>
    <row r="23" spans="2:15" ht="50" x14ac:dyDescent="0.35">
      <c r="B23" s="1157" t="s">
        <v>1344</v>
      </c>
      <c r="C23" s="1160" t="s">
        <v>2395</v>
      </c>
      <c r="D23" s="1163" t="s">
        <v>1399</v>
      </c>
      <c r="E23" s="259" t="s">
        <v>1400</v>
      </c>
      <c r="F23" s="260">
        <v>0.95</v>
      </c>
      <c r="G23" s="261" t="s">
        <v>520</v>
      </c>
      <c r="H23" s="260">
        <v>0.95</v>
      </c>
      <c r="I23" s="261" t="s">
        <v>520</v>
      </c>
      <c r="J23" s="260">
        <v>0.95</v>
      </c>
      <c r="K23" s="261" t="s">
        <v>520</v>
      </c>
      <c r="L23" s="260">
        <v>0.95</v>
      </c>
      <c r="M23" s="261" t="s">
        <v>520</v>
      </c>
      <c r="N23" s="260">
        <v>0.95</v>
      </c>
      <c r="O23" s="261" t="s">
        <v>520</v>
      </c>
    </row>
    <row r="24" spans="2:15" ht="40.5" customHeight="1" x14ac:dyDescent="0.35">
      <c r="B24" s="1158"/>
      <c r="C24" s="1161"/>
      <c r="D24" s="1164"/>
      <c r="E24" s="262" t="s">
        <v>2305</v>
      </c>
      <c r="F24" s="260">
        <v>1</v>
      </c>
      <c r="G24" s="828" t="s">
        <v>2306</v>
      </c>
      <c r="H24" s="260">
        <v>1</v>
      </c>
      <c r="I24" s="828" t="str">
        <f>+G24</f>
        <v>Recaudo anual de la proyección por concepto de contribuciones especiales</v>
      </c>
      <c r="J24" s="236">
        <v>1</v>
      </c>
      <c r="K24" s="828" t="str">
        <f>+I24</f>
        <v>Recaudo anual de la proyección por concepto de contribuciones especiales</v>
      </c>
      <c r="L24" s="236">
        <v>1</v>
      </c>
      <c r="M24" s="828" t="str">
        <f>+K24</f>
        <v>Recaudo anual de la proyección por concepto de contribuciones especiales</v>
      </c>
      <c r="N24" s="236">
        <v>1</v>
      </c>
      <c r="O24" s="828" t="str">
        <f>+M24</f>
        <v>Recaudo anual de la proyección por concepto de contribuciones especiales</v>
      </c>
    </row>
    <row r="25" spans="2:15" ht="75" x14ac:dyDescent="0.35">
      <c r="B25" s="1158"/>
      <c r="C25" s="1161"/>
      <c r="D25" s="263" t="s">
        <v>1421</v>
      </c>
      <c r="E25" s="264" t="s">
        <v>1422</v>
      </c>
      <c r="F25" s="260">
        <v>1</v>
      </c>
      <c r="G25" s="828" t="s">
        <v>2307</v>
      </c>
      <c r="H25" s="260">
        <v>1</v>
      </c>
      <c r="I25" s="828" t="s">
        <v>2307</v>
      </c>
      <c r="J25" s="260">
        <v>1</v>
      </c>
      <c r="K25" s="828" t="s">
        <v>2307</v>
      </c>
      <c r="L25" s="260">
        <v>1</v>
      </c>
      <c r="M25" s="828" t="s">
        <v>2307</v>
      </c>
      <c r="N25" s="260">
        <v>1</v>
      </c>
      <c r="O25" s="828" t="s">
        <v>2307</v>
      </c>
    </row>
    <row r="26" spans="2:15" ht="43.5" customHeight="1" x14ac:dyDescent="0.35">
      <c r="B26" s="1158"/>
      <c r="C26" s="1161"/>
      <c r="D26" s="828" t="s">
        <v>1691</v>
      </c>
      <c r="E26" s="828" t="s">
        <v>2308</v>
      </c>
      <c r="F26" s="262">
        <v>1</v>
      </c>
      <c r="G26" s="261" t="s">
        <v>1692</v>
      </c>
      <c r="H26" s="262"/>
      <c r="I26" s="261"/>
      <c r="J26" s="262"/>
      <c r="K26" s="261"/>
      <c r="L26" s="262"/>
      <c r="M26" s="261"/>
      <c r="N26" s="262"/>
      <c r="O26" s="261"/>
    </row>
    <row r="27" spans="2:15" ht="41.25" customHeight="1" x14ac:dyDescent="0.35">
      <c r="B27" s="1158"/>
      <c r="C27" s="1161"/>
      <c r="D27" s="1165" t="s">
        <v>1350</v>
      </c>
      <c r="E27" s="259" t="s">
        <v>2309</v>
      </c>
      <c r="F27" s="262">
        <v>1</v>
      </c>
      <c r="G27" s="261" t="s">
        <v>1775</v>
      </c>
      <c r="H27" s="262">
        <v>1</v>
      </c>
      <c r="I27" s="259" t="s">
        <v>2310</v>
      </c>
      <c r="J27" s="262">
        <v>1</v>
      </c>
      <c r="K27" s="259" t="s">
        <v>2310</v>
      </c>
      <c r="L27" s="262">
        <v>1</v>
      </c>
      <c r="M27" s="261" t="s">
        <v>2402</v>
      </c>
      <c r="N27" s="262">
        <v>1</v>
      </c>
      <c r="O27" s="259" t="s">
        <v>2310</v>
      </c>
    </row>
    <row r="28" spans="2:15" ht="37.5" x14ac:dyDescent="0.35">
      <c r="B28" s="1158"/>
      <c r="C28" s="1161"/>
      <c r="D28" s="1166"/>
      <c r="E28" s="262" t="s">
        <v>2311</v>
      </c>
      <c r="F28" s="265">
        <v>0.89100000000000001</v>
      </c>
      <c r="G28" s="235" t="s">
        <v>1784</v>
      </c>
      <c r="H28" s="239">
        <v>0.89100000000000001</v>
      </c>
      <c r="I28" s="261" t="s">
        <v>1784</v>
      </c>
      <c r="J28" s="239">
        <v>0.89100000000000001</v>
      </c>
      <c r="K28" s="261" t="s">
        <v>1784</v>
      </c>
      <c r="L28" s="239">
        <v>0.89100000000000001</v>
      </c>
      <c r="M28" s="261" t="s">
        <v>1784</v>
      </c>
      <c r="N28" s="239">
        <v>0.89100000000000001</v>
      </c>
      <c r="O28" s="261" t="s">
        <v>1784</v>
      </c>
    </row>
    <row r="29" spans="2:15" ht="62.5" x14ac:dyDescent="0.35">
      <c r="B29" s="1158"/>
      <c r="C29" s="1161"/>
      <c r="D29" s="828" t="s">
        <v>1894</v>
      </c>
      <c r="E29" s="259" t="s">
        <v>1895</v>
      </c>
      <c r="F29" s="260">
        <v>1</v>
      </c>
      <c r="G29" s="259" t="s">
        <v>2312</v>
      </c>
      <c r="H29" s="266">
        <v>1</v>
      </c>
      <c r="I29" s="259" t="s">
        <v>2312</v>
      </c>
      <c r="J29" s="266">
        <v>1</v>
      </c>
      <c r="K29" s="259" t="s">
        <v>2312</v>
      </c>
      <c r="L29" s="266">
        <v>1</v>
      </c>
      <c r="M29" s="259" t="s">
        <v>2312</v>
      </c>
      <c r="N29" s="266">
        <v>1</v>
      </c>
      <c r="O29" s="259" t="s">
        <v>2312</v>
      </c>
    </row>
    <row r="30" spans="2:15" ht="50" x14ac:dyDescent="0.35">
      <c r="B30" s="1158"/>
      <c r="C30" s="1161"/>
      <c r="D30" s="245" t="s">
        <v>1808</v>
      </c>
      <c r="E30" s="259" t="s">
        <v>1847</v>
      </c>
      <c r="F30" s="267">
        <v>1</v>
      </c>
      <c r="G30" s="268" t="s">
        <v>2313</v>
      </c>
      <c r="H30" s="266">
        <v>1</v>
      </c>
      <c r="I30" s="268" t="s">
        <v>2314</v>
      </c>
      <c r="J30" s="266">
        <v>1</v>
      </c>
      <c r="K30" s="268" t="s">
        <v>2314</v>
      </c>
      <c r="L30" s="266">
        <v>1</v>
      </c>
      <c r="M30" s="268" t="s">
        <v>2314</v>
      </c>
      <c r="N30" s="266">
        <v>1</v>
      </c>
      <c r="O30" s="268" t="s">
        <v>2314</v>
      </c>
    </row>
    <row r="31" spans="2:15" ht="38.25" customHeight="1" x14ac:dyDescent="0.35">
      <c r="B31" s="1158"/>
      <c r="C31" s="1161"/>
      <c r="D31" s="1163" t="s">
        <v>2104</v>
      </c>
      <c r="E31" s="828" t="s">
        <v>2105</v>
      </c>
      <c r="F31" s="269">
        <v>0.2</v>
      </c>
      <c r="G31" s="261" t="s">
        <v>2315</v>
      </c>
      <c r="H31" s="269">
        <v>0.4</v>
      </c>
      <c r="I31" s="261" t="s">
        <v>2316</v>
      </c>
      <c r="J31" s="269">
        <v>0.6</v>
      </c>
      <c r="K31" s="261" t="s">
        <v>2316</v>
      </c>
      <c r="L31" s="269">
        <v>0.8</v>
      </c>
      <c r="M31" s="261" t="s">
        <v>2316</v>
      </c>
      <c r="N31" s="269">
        <v>1</v>
      </c>
      <c r="O31" s="261" t="s">
        <v>2316</v>
      </c>
    </row>
    <row r="32" spans="2:15" ht="50.25" customHeight="1" x14ac:dyDescent="0.35">
      <c r="B32" s="1159"/>
      <c r="C32" s="1162"/>
      <c r="D32" s="1164"/>
      <c r="E32" s="828" t="s">
        <v>2317</v>
      </c>
      <c r="F32" s="269">
        <v>0.15</v>
      </c>
      <c r="G32" s="261" t="s">
        <v>2318</v>
      </c>
      <c r="H32" s="269">
        <v>0.35</v>
      </c>
      <c r="I32" s="261" t="s">
        <v>2319</v>
      </c>
      <c r="J32" s="269">
        <v>0.55000000000000004</v>
      </c>
      <c r="K32" s="261" t="s">
        <v>2319</v>
      </c>
      <c r="L32" s="269">
        <v>0.75</v>
      </c>
      <c r="M32" s="261" t="s">
        <v>2319</v>
      </c>
      <c r="N32" s="269">
        <v>1</v>
      </c>
      <c r="O32" s="261" t="s">
        <v>2319</v>
      </c>
    </row>
  </sheetData>
  <mergeCells count="19">
    <mergeCell ref="N3:O3"/>
    <mergeCell ref="C6:C7"/>
    <mergeCell ref="J3:K3"/>
    <mergeCell ref="L3:M3"/>
    <mergeCell ref="E15:E16"/>
    <mergeCell ref="F3:G3"/>
    <mergeCell ref="H3:I3"/>
    <mergeCell ref="B23:B32"/>
    <mergeCell ref="C23:C32"/>
    <mergeCell ref="D23:D24"/>
    <mergeCell ref="D27:D28"/>
    <mergeCell ref="B6:B7"/>
    <mergeCell ref="C18:C21"/>
    <mergeCell ref="D20:D21"/>
    <mergeCell ref="D31:D32"/>
    <mergeCell ref="B11:B12"/>
    <mergeCell ref="B14:B21"/>
    <mergeCell ref="C14:C17"/>
    <mergeCell ref="D15:D1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B6"/>
  <sheetViews>
    <sheetView workbookViewId="0">
      <selection activeCell="B9" sqref="B9"/>
    </sheetView>
  </sheetViews>
  <sheetFormatPr baseColWidth="10" defaultColWidth="11.453125" defaultRowHeight="14.5" x14ac:dyDescent="0.35"/>
  <cols>
    <col min="2" max="2" width="74.453125" customWidth="1"/>
  </cols>
  <sheetData>
    <row r="2" spans="2:2" x14ac:dyDescent="0.35">
      <c r="B2" s="216" t="s">
        <v>2403</v>
      </c>
    </row>
    <row r="3" spans="2:2" ht="48.75" customHeight="1" x14ac:dyDescent="0.35">
      <c r="B3" s="214" t="s">
        <v>1055</v>
      </c>
    </row>
    <row r="4" spans="2:2" ht="64.5" customHeight="1" x14ac:dyDescent="0.35">
      <c r="B4" s="214" t="s">
        <v>926</v>
      </c>
    </row>
    <row r="5" spans="2:2" ht="48.75" customHeight="1" x14ac:dyDescent="0.35">
      <c r="B5" s="215" t="s">
        <v>2404</v>
      </c>
    </row>
    <row r="6" spans="2:2" ht="165.75" customHeight="1" x14ac:dyDescent="0.35">
      <c r="B6" s="214" t="s">
        <v>2405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4"/>
  <sheetViews>
    <sheetView workbookViewId="0">
      <selection activeCell="B12" sqref="B12"/>
    </sheetView>
  </sheetViews>
  <sheetFormatPr baseColWidth="10" defaultColWidth="11.453125" defaultRowHeight="14.5" x14ac:dyDescent="0.35"/>
  <cols>
    <col min="1" max="1" width="6.54296875" style="198" customWidth="1"/>
    <col min="2" max="2" width="62.453125" customWidth="1"/>
  </cols>
  <sheetData>
    <row r="1" spans="1:2" ht="27" customHeight="1" x14ac:dyDescent="0.35">
      <c r="A1" s="1188" t="s">
        <v>2406</v>
      </c>
      <c r="B1" s="1188"/>
    </row>
    <row r="2" spans="1:2" ht="32.25" customHeight="1" x14ac:dyDescent="0.35">
      <c r="A2" s="199">
        <v>1</v>
      </c>
      <c r="B2" s="203" t="s">
        <v>937</v>
      </c>
    </row>
    <row r="3" spans="1:2" ht="19.5" customHeight="1" x14ac:dyDescent="0.35">
      <c r="A3" s="199">
        <v>2</v>
      </c>
      <c r="B3" s="304" t="s">
        <v>1357</v>
      </c>
    </row>
    <row r="4" spans="1:2" ht="25.5" customHeight="1" x14ac:dyDescent="0.35">
      <c r="A4" s="199">
        <v>3</v>
      </c>
      <c r="B4" s="304" t="s">
        <v>1426</v>
      </c>
    </row>
  </sheetData>
  <mergeCells count="1">
    <mergeCell ref="A1:B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4"/>
  <sheetViews>
    <sheetView workbookViewId="0">
      <selection activeCell="E18" sqref="E18"/>
    </sheetView>
  </sheetViews>
  <sheetFormatPr baseColWidth="10" defaultColWidth="11.453125" defaultRowHeight="14.5" x14ac:dyDescent="0.35"/>
  <cols>
    <col min="3" max="3" width="35.54296875" customWidth="1"/>
  </cols>
  <sheetData>
    <row r="1" spans="1:3" x14ac:dyDescent="0.35">
      <c r="A1" t="s">
        <v>2407</v>
      </c>
    </row>
    <row r="3" spans="1:3" x14ac:dyDescent="0.35">
      <c r="C3" s="203" t="s">
        <v>1598</v>
      </c>
    </row>
    <row r="4" spans="1:3" x14ac:dyDescent="0.35">
      <c r="C4" s="203" t="s">
        <v>958</v>
      </c>
    </row>
    <row r="5" spans="1:3" x14ac:dyDescent="0.35">
      <c r="C5" s="203" t="s">
        <v>966</v>
      </c>
    </row>
    <row r="6" spans="1:3" x14ac:dyDescent="0.35">
      <c r="C6" s="203" t="s">
        <v>1021</v>
      </c>
    </row>
    <row r="7" spans="1:3" x14ac:dyDescent="0.35">
      <c r="C7" s="203" t="s">
        <v>977</v>
      </c>
    </row>
    <row r="8" spans="1:3" x14ac:dyDescent="0.35">
      <c r="C8" s="203" t="s">
        <v>1015</v>
      </c>
    </row>
    <row r="9" spans="1:3" x14ac:dyDescent="0.35">
      <c r="C9" s="203" t="s">
        <v>984</v>
      </c>
    </row>
    <row r="10" spans="1:3" x14ac:dyDescent="0.35">
      <c r="C10" s="203" t="s">
        <v>988</v>
      </c>
    </row>
    <row r="11" spans="1:3" x14ac:dyDescent="0.35">
      <c r="C11" s="203" t="s">
        <v>1004</v>
      </c>
    </row>
    <row r="12" spans="1:3" x14ac:dyDescent="0.35">
      <c r="C12" s="203" t="s">
        <v>992</v>
      </c>
    </row>
    <row r="13" spans="1:3" x14ac:dyDescent="0.35">
      <c r="C13" s="203" t="s">
        <v>1009</v>
      </c>
    </row>
    <row r="14" spans="1:3" x14ac:dyDescent="0.35">
      <c r="C14" s="203" t="s">
        <v>935</v>
      </c>
    </row>
    <row r="15" spans="1:3" ht="29" x14ac:dyDescent="0.35">
      <c r="C15" s="207" t="s">
        <v>2122</v>
      </c>
    </row>
    <row r="16" spans="1:3" ht="29" x14ac:dyDescent="0.35">
      <c r="C16" s="207" t="s">
        <v>2408</v>
      </c>
    </row>
    <row r="17" spans="3:3" x14ac:dyDescent="0.35">
      <c r="C17" s="203" t="s">
        <v>2409</v>
      </c>
    </row>
    <row r="18" spans="3:3" ht="43.5" x14ac:dyDescent="0.35">
      <c r="C18" s="207" t="s">
        <v>1354</v>
      </c>
    </row>
    <row r="19" spans="3:3" ht="31" x14ac:dyDescent="0.35">
      <c r="C19" s="294" t="s">
        <v>1368</v>
      </c>
    </row>
    <row r="20" spans="3:3" ht="62" x14ac:dyDescent="0.35">
      <c r="C20" s="294" t="s">
        <v>2410</v>
      </c>
    </row>
    <row r="21" spans="3:3" x14ac:dyDescent="0.35">
      <c r="C21" s="203"/>
    </row>
    <row r="22" spans="3:3" x14ac:dyDescent="0.35">
      <c r="C22" s="203"/>
    </row>
    <row r="23" spans="3:3" x14ac:dyDescent="0.35">
      <c r="C23" s="203"/>
    </row>
    <row r="24" spans="3:3" x14ac:dyDescent="0.35">
      <c r="C24" s="203"/>
    </row>
  </sheetData>
  <phoneticPr fontId="31"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6A9D9-70B7-4033-8B6F-57758026A47B}">
  <dimension ref="A1"/>
  <sheetViews>
    <sheetView workbookViewId="0"/>
  </sheetViews>
  <sheetFormatPr baseColWidth="10" defaultColWidth="9.453125"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J103"/>
  <sheetViews>
    <sheetView zoomScale="30" zoomScaleNormal="30" zoomScaleSheetLayoutView="80" zoomScalePageLayoutView="20" workbookViewId="0">
      <pane xSplit="12" ySplit="2" topLeftCell="M3" activePane="bottomRight" state="frozen"/>
      <selection pane="topRight" activeCell="M1" sqref="M1"/>
      <selection pane="bottomLeft" activeCell="B6" sqref="B6"/>
      <selection pane="bottomRight" activeCell="AG10" sqref="AG10"/>
    </sheetView>
  </sheetViews>
  <sheetFormatPr baseColWidth="10" defaultColWidth="11.453125" defaultRowHeight="14.5" x14ac:dyDescent="0.35"/>
  <cols>
    <col min="1" max="1" width="43.453125" style="19" hidden="1" customWidth="1"/>
    <col min="2" max="2" width="15.453125" style="8" customWidth="1"/>
    <col min="3" max="3" width="23.54296875" style="8" hidden="1" customWidth="1"/>
    <col min="4" max="4" width="35.54296875" style="8" hidden="1" customWidth="1"/>
    <col min="5" max="5" width="14" style="19" hidden="1" customWidth="1"/>
    <col min="6" max="6" width="28" style="8" hidden="1" customWidth="1"/>
    <col min="7" max="7" width="23.54296875" style="8" hidden="1" customWidth="1"/>
    <col min="8" max="8" width="11.453125" style="8" hidden="1" customWidth="1"/>
    <col min="9" max="9" width="8" style="8" hidden="1" customWidth="1"/>
    <col min="10" max="10" width="34.453125" style="8" customWidth="1"/>
    <col min="11" max="11" width="16.453125" style="8" customWidth="1"/>
    <col min="12" max="12" width="43" style="8" customWidth="1"/>
    <col min="13" max="13" width="19.54296875" style="8" customWidth="1"/>
    <col min="14" max="14" width="28.453125" style="8" customWidth="1"/>
    <col min="15" max="15" width="17.453125" style="8" hidden="1" customWidth="1"/>
    <col min="16" max="16" width="19.453125" style="8" hidden="1" customWidth="1"/>
    <col min="17" max="17" width="32" style="8" customWidth="1"/>
    <col min="18" max="18" width="13" style="19" customWidth="1"/>
    <col min="19" max="19" width="20.54296875" style="8" customWidth="1"/>
    <col min="20" max="21" width="8.453125" style="8" customWidth="1"/>
    <col min="22" max="22" width="21.453125" style="8" bestFit="1" customWidth="1"/>
    <col min="23" max="23" width="34.54296875" style="8" hidden="1" customWidth="1"/>
    <col min="24" max="24" width="36.453125" style="8" hidden="1" customWidth="1"/>
    <col min="25" max="25" width="66.453125" style="8" hidden="1" customWidth="1"/>
    <col min="26" max="26" width="68.453125" style="8" hidden="1" customWidth="1"/>
    <col min="27" max="27" width="78.453125" style="8" hidden="1" customWidth="1"/>
    <col min="28" max="28" width="73" style="8" hidden="1" customWidth="1"/>
    <col min="29" max="29" width="87.54296875" style="8" hidden="1" customWidth="1"/>
    <col min="30" max="30" width="93.54296875" style="8" hidden="1" customWidth="1"/>
    <col min="31" max="31" width="115.453125" style="8" hidden="1" customWidth="1"/>
    <col min="32" max="32" width="109.453125" style="8" hidden="1" customWidth="1"/>
    <col min="33" max="33" width="34.453125" style="8" customWidth="1"/>
    <col min="34" max="16384" width="11.453125" style="8"/>
  </cols>
  <sheetData>
    <row r="1" spans="1:33" s="5" customFormat="1" ht="31.5" customHeight="1" thickBot="1" x14ac:dyDescent="0.4">
      <c r="A1" s="2"/>
      <c r="B1" s="915" t="s">
        <v>0</v>
      </c>
      <c r="C1" s="916"/>
      <c r="D1" s="916"/>
      <c r="E1" s="916"/>
      <c r="F1" s="916"/>
      <c r="G1" s="916"/>
      <c r="H1" s="916"/>
      <c r="I1" s="916"/>
      <c r="J1" s="916"/>
      <c r="K1" s="917"/>
      <c r="L1" s="912" t="s">
        <v>1</v>
      </c>
      <c r="M1" s="913"/>
      <c r="N1" s="913"/>
      <c r="O1" s="913"/>
      <c r="P1" s="913"/>
      <c r="Q1" s="913"/>
      <c r="R1" s="913"/>
      <c r="S1" s="913"/>
      <c r="T1" s="913"/>
      <c r="U1" s="913"/>
      <c r="V1" s="913"/>
      <c r="W1" s="913"/>
      <c r="X1" s="913"/>
      <c r="Y1" s="913"/>
      <c r="Z1" s="914"/>
      <c r="AA1" s="3"/>
      <c r="AB1" s="3"/>
      <c r="AC1" s="4"/>
      <c r="AD1" s="3"/>
      <c r="AE1" s="3"/>
      <c r="AF1" s="4"/>
      <c r="AG1" s="4"/>
    </row>
    <row r="2" spans="1:33" ht="52.5" customHeight="1" thickBot="1" x14ac:dyDescent="0.4">
      <c r="A2" s="6" t="s">
        <v>2</v>
      </c>
      <c r="B2" s="124" t="s">
        <v>3</v>
      </c>
      <c r="C2" s="125" t="s">
        <v>4</v>
      </c>
      <c r="D2" s="126" t="s">
        <v>5</v>
      </c>
      <c r="E2" s="127" t="s">
        <v>6</v>
      </c>
      <c r="F2" s="124" t="s">
        <v>7</v>
      </c>
      <c r="G2" s="124" t="s">
        <v>8</v>
      </c>
      <c r="H2" s="124" t="s">
        <v>9</v>
      </c>
      <c r="I2" s="124" t="s">
        <v>10</v>
      </c>
      <c r="J2" s="128" t="s">
        <v>11</v>
      </c>
      <c r="K2" s="124" t="s">
        <v>12</v>
      </c>
      <c r="L2" s="129" t="s">
        <v>13</v>
      </c>
      <c r="M2" s="129" t="s">
        <v>14</v>
      </c>
      <c r="N2" s="129" t="s">
        <v>15</v>
      </c>
      <c r="O2" s="129" t="s">
        <v>16</v>
      </c>
      <c r="P2" s="129" t="s">
        <v>17</v>
      </c>
      <c r="Q2" s="130" t="s">
        <v>18</v>
      </c>
      <c r="R2" s="130" t="s">
        <v>19</v>
      </c>
      <c r="S2" s="130" t="s">
        <v>20</v>
      </c>
      <c r="T2" s="130" t="s">
        <v>21</v>
      </c>
      <c r="U2" s="131" t="s">
        <v>22</v>
      </c>
      <c r="V2" s="132" t="s">
        <v>23</v>
      </c>
      <c r="W2" s="133" t="s">
        <v>24</v>
      </c>
      <c r="X2" s="133" t="s">
        <v>25</v>
      </c>
      <c r="Y2" s="133" t="s">
        <v>26</v>
      </c>
      <c r="Z2" s="134" t="s">
        <v>27</v>
      </c>
      <c r="AA2" s="7" t="s">
        <v>28</v>
      </c>
      <c r="AB2" s="7" t="s">
        <v>29</v>
      </c>
      <c r="AC2" s="7" t="s">
        <v>30</v>
      </c>
      <c r="AD2" s="7" t="s">
        <v>31</v>
      </c>
      <c r="AE2" s="7" t="s">
        <v>32</v>
      </c>
      <c r="AF2" s="7" t="s">
        <v>33</v>
      </c>
      <c r="AG2" s="7" t="s">
        <v>746</v>
      </c>
    </row>
    <row r="3" spans="1:33" ht="141.75" hidden="1" customHeight="1" thickBot="1" x14ac:dyDescent="0.4">
      <c r="A3" s="9" t="s">
        <v>36</v>
      </c>
      <c r="B3" s="50" t="s">
        <v>37</v>
      </c>
      <c r="C3" s="20" t="s">
        <v>38</v>
      </c>
      <c r="D3" s="21" t="s">
        <v>39</v>
      </c>
      <c r="E3" s="71" t="s">
        <v>40</v>
      </c>
      <c r="F3" s="20" t="s">
        <v>41</v>
      </c>
      <c r="G3" s="20" t="s">
        <v>42</v>
      </c>
      <c r="H3" s="920">
        <v>4</v>
      </c>
      <c r="I3" s="920">
        <v>1</v>
      </c>
      <c r="J3" s="21" t="s">
        <v>43</v>
      </c>
      <c r="K3" s="21" t="s">
        <v>44</v>
      </c>
      <c r="L3" s="22" t="s">
        <v>45</v>
      </c>
      <c r="M3" s="23" t="s">
        <v>46</v>
      </c>
      <c r="N3" s="803" t="s">
        <v>47</v>
      </c>
      <c r="O3" s="924">
        <v>2368000000</v>
      </c>
      <c r="P3" s="931" t="s">
        <v>48</v>
      </c>
      <c r="Q3" s="21" t="s">
        <v>49</v>
      </c>
      <c r="R3" s="785" t="s">
        <v>50</v>
      </c>
      <c r="S3" s="23" t="s">
        <v>51</v>
      </c>
      <c r="T3" s="24">
        <v>1</v>
      </c>
      <c r="U3" s="49" t="s">
        <v>52</v>
      </c>
      <c r="V3" s="803" t="s">
        <v>47</v>
      </c>
      <c r="W3" s="23"/>
      <c r="X3" s="25" t="s">
        <v>53</v>
      </c>
      <c r="Y3" s="26" t="s">
        <v>54</v>
      </c>
      <c r="Z3" s="25" t="s">
        <v>55</v>
      </c>
      <c r="AA3" s="25" t="s">
        <v>56</v>
      </c>
      <c r="AB3" s="51" t="s">
        <v>57</v>
      </c>
      <c r="AC3" s="51" t="s">
        <v>57</v>
      </c>
      <c r="AD3" s="26" t="s">
        <v>58</v>
      </c>
      <c r="AE3" s="31" t="s">
        <v>59</v>
      </c>
      <c r="AF3" s="122" t="s">
        <v>59</v>
      </c>
      <c r="AG3" s="10"/>
    </row>
    <row r="4" spans="1:33" ht="120" customHeight="1" x14ac:dyDescent="0.35">
      <c r="A4" s="9" t="s">
        <v>36</v>
      </c>
      <c r="B4" s="27" t="s">
        <v>60</v>
      </c>
      <c r="C4" s="28" t="s">
        <v>38</v>
      </c>
      <c r="D4" s="29" t="s">
        <v>39</v>
      </c>
      <c r="E4" s="29" t="s">
        <v>40</v>
      </c>
      <c r="F4" s="28" t="s">
        <v>41</v>
      </c>
      <c r="G4" s="28" t="s">
        <v>42</v>
      </c>
      <c r="H4" s="920"/>
      <c r="I4" s="919"/>
      <c r="J4" s="29" t="s">
        <v>43</v>
      </c>
      <c r="K4" s="29" t="s">
        <v>44</v>
      </c>
      <c r="L4" s="30" t="s">
        <v>61</v>
      </c>
      <c r="M4" s="105" t="s">
        <v>51</v>
      </c>
      <c r="N4" s="803" t="s">
        <v>62</v>
      </c>
      <c r="O4" s="924"/>
      <c r="P4" s="931"/>
      <c r="Q4" s="29" t="s">
        <v>63</v>
      </c>
      <c r="R4" s="787" t="s">
        <v>50</v>
      </c>
      <c r="S4" s="31" t="s">
        <v>51</v>
      </c>
      <c r="T4" s="32">
        <v>1</v>
      </c>
      <c r="U4" s="49" t="s">
        <v>52</v>
      </c>
      <c r="V4" s="803" t="s">
        <v>62</v>
      </c>
      <c r="W4" s="105"/>
      <c r="X4" s="33"/>
      <c r="Y4" s="105" t="s">
        <v>64</v>
      </c>
      <c r="Z4" s="33" t="s">
        <v>65</v>
      </c>
      <c r="AA4" s="33" t="s">
        <v>66</v>
      </c>
      <c r="AB4" s="106" t="s">
        <v>67</v>
      </c>
      <c r="AC4" s="33" t="s">
        <v>68</v>
      </c>
      <c r="AD4" s="34" t="s">
        <v>69</v>
      </c>
      <c r="AE4" s="556" t="s">
        <v>70</v>
      </c>
      <c r="AF4" s="11" t="s">
        <v>71</v>
      </c>
      <c r="AG4" s="142"/>
    </row>
    <row r="5" spans="1:33" ht="120" hidden="1" customHeight="1" x14ac:dyDescent="0.35">
      <c r="A5" s="9" t="s">
        <v>36</v>
      </c>
      <c r="B5" s="27" t="s">
        <v>72</v>
      </c>
      <c r="C5" s="28" t="s">
        <v>38</v>
      </c>
      <c r="D5" s="29" t="s">
        <v>39</v>
      </c>
      <c r="E5" s="29" t="s">
        <v>40</v>
      </c>
      <c r="F5" s="28" t="s">
        <v>41</v>
      </c>
      <c r="G5" s="28" t="s">
        <v>42</v>
      </c>
      <c r="H5" s="920"/>
      <c r="I5" s="918">
        <v>1</v>
      </c>
      <c r="J5" s="29" t="s">
        <v>73</v>
      </c>
      <c r="K5" s="29" t="s">
        <v>44</v>
      </c>
      <c r="L5" s="30" t="s">
        <v>45</v>
      </c>
      <c r="M5" s="36" t="s">
        <v>74</v>
      </c>
      <c r="N5" s="803" t="s">
        <v>47</v>
      </c>
      <c r="O5" s="924"/>
      <c r="P5" s="931"/>
      <c r="Q5" s="29" t="s">
        <v>75</v>
      </c>
      <c r="R5" s="787" t="s">
        <v>50</v>
      </c>
      <c r="S5" s="31" t="s">
        <v>76</v>
      </c>
      <c r="T5" s="556">
        <v>1</v>
      </c>
      <c r="U5" s="36" t="s">
        <v>52</v>
      </c>
      <c r="V5" s="803" t="s">
        <v>47</v>
      </c>
      <c r="W5" s="556"/>
      <c r="X5" s="787" t="s">
        <v>77</v>
      </c>
      <c r="Y5" s="26" t="s">
        <v>54</v>
      </c>
      <c r="Z5" s="787" t="s">
        <v>55</v>
      </c>
      <c r="AA5" s="787" t="s">
        <v>56</v>
      </c>
      <c r="AB5" s="34" t="s">
        <v>78</v>
      </c>
      <c r="AC5" s="34" t="s">
        <v>78</v>
      </c>
      <c r="AD5" s="34" t="s">
        <v>79</v>
      </c>
      <c r="AE5" s="556" t="s">
        <v>79</v>
      </c>
      <c r="AF5" s="12" t="s">
        <v>79</v>
      </c>
      <c r="AG5" s="104"/>
    </row>
    <row r="6" spans="1:33" ht="120" hidden="1" customHeight="1" x14ac:dyDescent="0.35">
      <c r="A6" s="9" t="s">
        <v>36</v>
      </c>
      <c r="B6" s="27" t="s">
        <v>80</v>
      </c>
      <c r="C6" s="28" t="s">
        <v>38</v>
      </c>
      <c r="D6" s="29" t="s">
        <v>39</v>
      </c>
      <c r="E6" s="29" t="s">
        <v>40</v>
      </c>
      <c r="F6" s="28" t="s">
        <v>41</v>
      </c>
      <c r="G6" s="28" t="s">
        <v>42</v>
      </c>
      <c r="H6" s="920"/>
      <c r="I6" s="919"/>
      <c r="J6" s="29" t="s">
        <v>73</v>
      </c>
      <c r="K6" s="29" t="s">
        <v>44</v>
      </c>
      <c r="L6" s="30" t="s">
        <v>81</v>
      </c>
      <c r="M6" s="556" t="s">
        <v>76</v>
      </c>
      <c r="N6" s="803" t="s">
        <v>47</v>
      </c>
      <c r="O6" s="924"/>
      <c r="P6" s="931"/>
      <c r="Q6" s="29" t="s">
        <v>82</v>
      </c>
      <c r="R6" s="787" t="s">
        <v>50</v>
      </c>
      <c r="S6" s="31" t="s">
        <v>83</v>
      </c>
      <c r="T6" s="556">
        <v>1</v>
      </c>
      <c r="U6" s="36" t="s">
        <v>52</v>
      </c>
      <c r="V6" s="803" t="s">
        <v>47</v>
      </c>
      <c r="W6" s="556"/>
      <c r="X6" s="787"/>
      <c r="Y6" s="787" t="s">
        <v>64</v>
      </c>
      <c r="Z6" s="787" t="s">
        <v>65</v>
      </c>
      <c r="AA6" s="787" t="s">
        <v>84</v>
      </c>
      <c r="AB6" s="34" t="s">
        <v>85</v>
      </c>
      <c r="AC6" s="34" t="s">
        <v>86</v>
      </c>
      <c r="AD6" s="34" t="s">
        <v>87</v>
      </c>
      <c r="AE6" s="556" t="s">
        <v>87</v>
      </c>
      <c r="AF6" s="12" t="s">
        <v>87</v>
      </c>
      <c r="AG6" s="104"/>
    </row>
    <row r="7" spans="1:33" ht="120" hidden="1" customHeight="1" x14ac:dyDescent="0.35">
      <c r="A7" s="9" t="s">
        <v>36</v>
      </c>
      <c r="B7" s="27" t="s">
        <v>88</v>
      </c>
      <c r="C7" s="28" t="s">
        <v>38</v>
      </c>
      <c r="D7" s="29" t="s">
        <v>39</v>
      </c>
      <c r="E7" s="29" t="s">
        <v>40</v>
      </c>
      <c r="F7" s="28" t="s">
        <v>41</v>
      </c>
      <c r="G7" s="28" t="s">
        <v>42</v>
      </c>
      <c r="H7" s="920"/>
      <c r="I7" s="918">
        <v>1</v>
      </c>
      <c r="J7" s="29" t="s">
        <v>89</v>
      </c>
      <c r="K7" s="29" t="s">
        <v>44</v>
      </c>
      <c r="L7" s="30" t="s">
        <v>45</v>
      </c>
      <c r="M7" s="556" t="s">
        <v>90</v>
      </c>
      <c r="N7" s="803" t="s">
        <v>47</v>
      </c>
      <c r="O7" s="924"/>
      <c r="P7" s="931"/>
      <c r="Q7" s="29" t="s">
        <v>91</v>
      </c>
      <c r="R7" s="787" t="s">
        <v>50</v>
      </c>
      <c r="S7" s="31" t="s">
        <v>51</v>
      </c>
      <c r="T7" s="556">
        <v>1</v>
      </c>
      <c r="U7" s="36" t="s">
        <v>52</v>
      </c>
      <c r="V7" s="803" t="s">
        <v>47</v>
      </c>
      <c r="W7" s="556"/>
      <c r="X7" s="787" t="s">
        <v>92</v>
      </c>
      <c r="Y7" s="787" t="s">
        <v>93</v>
      </c>
      <c r="Z7" s="787" t="s">
        <v>94</v>
      </c>
      <c r="AA7" s="787" t="s">
        <v>95</v>
      </c>
      <c r="AB7" s="34" t="s">
        <v>96</v>
      </c>
      <c r="AC7" s="787" t="s">
        <v>97</v>
      </c>
      <c r="AD7" s="787" t="s">
        <v>98</v>
      </c>
      <c r="AE7" s="135" t="s">
        <v>99</v>
      </c>
      <c r="AF7" s="120" t="s">
        <v>99</v>
      </c>
      <c r="AG7" s="139"/>
    </row>
    <row r="8" spans="1:33" ht="120" customHeight="1" x14ac:dyDescent="0.35">
      <c r="A8" s="9" t="s">
        <v>36</v>
      </c>
      <c r="B8" s="27" t="s">
        <v>100</v>
      </c>
      <c r="C8" s="28" t="s">
        <v>38</v>
      </c>
      <c r="D8" s="29" t="s">
        <v>39</v>
      </c>
      <c r="E8" s="29" t="s">
        <v>40</v>
      </c>
      <c r="F8" s="28" t="s">
        <v>41</v>
      </c>
      <c r="G8" s="28" t="s">
        <v>42</v>
      </c>
      <c r="H8" s="920"/>
      <c r="I8" s="919"/>
      <c r="J8" s="29" t="s">
        <v>89</v>
      </c>
      <c r="K8" s="29" t="s">
        <v>44</v>
      </c>
      <c r="L8" s="30" t="s">
        <v>81</v>
      </c>
      <c r="M8" s="556" t="s">
        <v>51</v>
      </c>
      <c r="N8" s="803" t="s">
        <v>62</v>
      </c>
      <c r="O8" s="924"/>
      <c r="P8" s="931"/>
      <c r="Q8" s="29" t="s">
        <v>101</v>
      </c>
      <c r="R8" s="787" t="s">
        <v>50</v>
      </c>
      <c r="S8" s="31" t="s">
        <v>51</v>
      </c>
      <c r="T8" s="556">
        <v>1</v>
      </c>
      <c r="U8" s="36" t="s">
        <v>52</v>
      </c>
      <c r="V8" s="803" t="s">
        <v>62</v>
      </c>
      <c r="W8" s="556"/>
      <c r="X8" s="787"/>
      <c r="Y8" s="787" t="s">
        <v>102</v>
      </c>
      <c r="Z8" s="787" t="s">
        <v>102</v>
      </c>
      <c r="AA8" s="787" t="s">
        <v>102</v>
      </c>
      <c r="AB8" s="787" t="s">
        <v>102</v>
      </c>
      <c r="AC8" s="787" t="s">
        <v>102</v>
      </c>
      <c r="AD8" s="787" t="s">
        <v>102</v>
      </c>
      <c r="AE8" s="556" t="s">
        <v>103</v>
      </c>
      <c r="AF8" s="104" t="s">
        <v>104</v>
      </c>
      <c r="AG8" s="143"/>
    </row>
    <row r="9" spans="1:33" ht="120" customHeight="1" x14ac:dyDescent="0.35">
      <c r="A9" s="9" t="s">
        <v>36</v>
      </c>
      <c r="B9" s="27" t="s">
        <v>105</v>
      </c>
      <c r="C9" s="28" t="s">
        <v>38</v>
      </c>
      <c r="D9" s="29" t="s">
        <v>39</v>
      </c>
      <c r="E9" s="29" t="s">
        <v>40</v>
      </c>
      <c r="F9" s="28" t="s">
        <v>41</v>
      </c>
      <c r="G9" s="28" t="s">
        <v>42</v>
      </c>
      <c r="H9" s="920"/>
      <c r="I9" s="787">
        <v>1</v>
      </c>
      <c r="J9" s="34" t="s">
        <v>106</v>
      </c>
      <c r="K9" s="29" t="s">
        <v>44</v>
      </c>
      <c r="L9" s="30" t="s">
        <v>107</v>
      </c>
      <c r="M9" s="36" t="s">
        <v>51</v>
      </c>
      <c r="N9" s="803" t="s">
        <v>62</v>
      </c>
      <c r="O9" s="924"/>
      <c r="P9" s="931"/>
      <c r="Q9" s="34" t="s">
        <v>108</v>
      </c>
      <c r="R9" s="787" t="s">
        <v>50</v>
      </c>
      <c r="S9" s="36" t="s">
        <v>51</v>
      </c>
      <c r="T9" s="787">
        <v>1</v>
      </c>
      <c r="U9" s="36" t="s">
        <v>52</v>
      </c>
      <c r="V9" s="803" t="s">
        <v>62</v>
      </c>
      <c r="W9" s="787"/>
      <c r="X9" s="787" t="s">
        <v>109</v>
      </c>
      <c r="Y9" s="787" t="s">
        <v>110</v>
      </c>
      <c r="Z9" s="787" t="s">
        <v>111</v>
      </c>
      <c r="AA9" s="787" t="s">
        <v>112</v>
      </c>
      <c r="AB9" s="34" t="s">
        <v>113</v>
      </c>
      <c r="AC9" s="787" t="s">
        <v>114</v>
      </c>
      <c r="AD9" s="787" t="s">
        <v>115</v>
      </c>
      <c r="AE9" s="556" t="s">
        <v>116</v>
      </c>
      <c r="AF9" s="104" t="s">
        <v>117</v>
      </c>
      <c r="AG9" s="143"/>
    </row>
    <row r="10" spans="1:33" ht="188.25" customHeight="1" x14ac:dyDescent="0.35">
      <c r="A10" s="9" t="s">
        <v>36</v>
      </c>
      <c r="B10" s="27" t="s">
        <v>118</v>
      </c>
      <c r="C10" s="28" t="s">
        <v>38</v>
      </c>
      <c r="D10" s="29" t="s">
        <v>39</v>
      </c>
      <c r="E10" s="29" t="s">
        <v>40</v>
      </c>
      <c r="F10" s="29" t="s">
        <v>119</v>
      </c>
      <c r="G10" s="29" t="s">
        <v>120</v>
      </c>
      <c r="H10" s="918">
        <v>2</v>
      </c>
      <c r="I10" s="787">
        <v>1</v>
      </c>
      <c r="J10" s="29" t="s">
        <v>121</v>
      </c>
      <c r="K10" s="29" t="s">
        <v>44</v>
      </c>
      <c r="L10" s="30" t="s">
        <v>45</v>
      </c>
      <c r="M10" s="36" t="s">
        <v>51</v>
      </c>
      <c r="N10" s="803" t="s">
        <v>62</v>
      </c>
      <c r="O10" s="924"/>
      <c r="P10" s="931"/>
      <c r="Q10" s="29" t="s">
        <v>122</v>
      </c>
      <c r="R10" s="787" t="s">
        <v>50</v>
      </c>
      <c r="S10" s="31" t="s">
        <v>51</v>
      </c>
      <c r="T10" s="556">
        <v>1</v>
      </c>
      <c r="U10" s="36" t="s">
        <v>52</v>
      </c>
      <c r="V10" s="803" t="s">
        <v>62</v>
      </c>
      <c r="W10" s="556"/>
      <c r="X10" s="787" t="s">
        <v>123</v>
      </c>
      <c r="Y10" s="787" t="s">
        <v>124</v>
      </c>
      <c r="Z10" s="787" t="s">
        <v>125</v>
      </c>
      <c r="AA10" s="787" t="s">
        <v>126</v>
      </c>
      <c r="AB10" s="787" t="s">
        <v>127</v>
      </c>
      <c r="AC10" s="787" t="s">
        <v>127</v>
      </c>
      <c r="AD10" s="787" t="s">
        <v>127</v>
      </c>
      <c r="AE10" s="556" t="s">
        <v>128</v>
      </c>
      <c r="AF10" s="104" t="s">
        <v>129</v>
      </c>
      <c r="AG10" s="144"/>
    </row>
    <row r="11" spans="1:33" ht="120" hidden="1" customHeight="1" x14ac:dyDescent="0.35">
      <c r="A11" s="9" t="s">
        <v>36</v>
      </c>
      <c r="B11" s="27" t="s">
        <v>130</v>
      </c>
      <c r="C11" s="28" t="s">
        <v>38</v>
      </c>
      <c r="D11" s="29" t="s">
        <v>39</v>
      </c>
      <c r="E11" s="29" t="s">
        <v>40</v>
      </c>
      <c r="F11" s="29" t="s">
        <v>119</v>
      </c>
      <c r="G11" s="29" t="s">
        <v>120</v>
      </c>
      <c r="H11" s="920"/>
      <c r="I11" s="787">
        <v>1</v>
      </c>
      <c r="J11" s="34" t="s">
        <v>131</v>
      </c>
      <c r="K11" s="29" t="s">
        <v>44</v>
      </c>
      <c r="L11" s="30" t="s">
        <v>107</v>
      </c>
      <c r="M11" s="36" t="s">
        <v>46</v>
      </c>
      <c r="N11" s="803" t="s">
        <v>47</v>
      </c>
      <c r="O11" s="924"/>
      <c r="P11" s="931"/>
      <c r="Q11" s="34" t="s">
        <v>132</v>
      </c>
      <c r="R11" s="787" t="s">
        <v>50</v>
      </c>
      <c r="S11" s="31" t="s">
        <v>133</v>
      </c>
      <c r="T11" s="787">
        <v>1</v>
      </c>
      <c r="U11" s="36" t="s">
        <v>52</v>
      </c>
      <c r="V11" s="803" t="s">
        <v>47</v>
      </c>
      <c r="W11" s="787"/>
      <c r="X11" s="787" t="s">
        <v>134</v>
      </c>
      <c r="Y11" s="787" t="s">
        <v>135</v>
      </c>
      <c r="Z11" s="787" t="s">
        <v>136</v>
      </c>
      <c r="AA11" s="787" t="s">
        <v>56</v>
      </c>
      <c r="AB11" s="34" t="s">
        <v>137</v>
      </c>
      <c r="AC11" s="34" t="s">
        <v>137</v>
      </c>
      <c r="AD11" s="34" t="s">
        <v>137</v>
      </c>
      <c r="AE11" s="556" t="s">
        <v>138</v>
      </c>
      <c r="AF11" s="12" t="s">
        <v>139</v>
      </c>
      <c r="AG11" s="104"/>
    </row>
    <row r="12" spans="1:33" ht="120" hidden="1" customHeight="1" x14ac:dyDescent="0.35">
      <c r="A12" s="9" t="s">
        <v>36</v>
      </c>
      <c r="B12" s="27" t="s">
        <v>140</v>
      </c>
      <c r="C12" s="29" t="s">
        <v>38</v>
      </c>
      <c r="D12" s="29" t="s">
        <v>39</v>
      </c>
      <c r="E12" s="29" t="s">
        <v>40</v>
      </c>
      <c r="F12" s="29" t="s">
        <v>141</v>
      </c>
      <c r="G12" s="29" t="s">
        <v>120</v>
      </c>
      <c r="H12" s="918">
        <v>2</v>
      </c>
      <c r="I12" s="787">
        <v>1</v>
      </c>
      <c r="J12" s="34" t="s">
        <v>142</v>
      </c>
      <c r="K12" s="29" t="s">
        <v>44</v>
      </c>
      <c r="L12" s="30" t="s">
        <v>81</v>
      </c>
      <c r="M12" s="36" t="s">
        <v>46</v>
      </c>
      <c r="N12" s="803" t="s">
        <v>47</v>
      </c>
      <c r="O12" s="924"/>
      <c r="P12" s="931"/>
      <c r="Q12" s="34" t="s">
        <v>143</v>
      </c>
      <c r="R12" s="787" t="s">
        <v>50</v>
      </c>
      <c r="S12" s="31" t="s">
        <v>133</v>
      </c>
      <c r="T12" s="787">
        <v>1</v>
      </c>
      <c r="U12" s="36" t="s">
        <v>52</v>
      </c>
      <c r="V12" s="803" t="s">
        <v>47</v>
      </c>
      <c r="W12" s="107" t="s">
        <v>144</v>
      </c>
      <c r="X12" s="787" t="s">
        <v>145</v>
      </c>
      <c r="Y12" s="787" t="s">
        <v>135</v>
      </c>
      <c r="Z12" s="787" t="s">
        <v>136</v>
      </c>
      <c r="AA12" s="787" t="s">
        <v>56</v>
      </c>
      <c r="AB12" s="34" t="s">
        <v>146</v>
      </c>
      <c r="AC12" s="787" t="s">
        <v>147</v>
      </c>
      <c r="AD12" s="787" t="s">
        <v>148</v>
      </c>
      <c r="AE12" s="556" t="s">
        <v>148</v>
      </c>
      <c r="AF12" s="12" t="s">
        <v>149</v>
      </c>
      <c r="AG12" s="104"/>
    </row>
    <row r="13" spans="1:33" ht="238.5" customHeight="1" x14ac:dyDescent="0.35">
      <c r="A13" s="9" t="s">
        <v>36</v>
      </c>
      <c r="B13" s="27" t="s">
        <v>150</v>
      </c>
      <c r="C13" s="29" t="s">
        <v>38</v>
      </c>
      <c r="D13" s="29" t="s">
        <v>39</v>
      </c>
      <c r="E13" s="29" t="s">
        <v>40</v>
      </c>
      <c r="F13" s="29" t="s">
        <v>141</v>
      </c>
      <c r="G13" s="29" t="s">
        <v>120</v>
      </c>
      <c r="H13" s="920"/>
      <c r="I13" s="787">
        <v>1</v>
      </c>
      <c r="J13" s="29" t="s">
        <v>151</v>
      </c>
      <c r="K13" s="29" t="s">
        <v>44</v>
      </c>
      <c r="L13" s="30" t="s">
        <v>45</v>
      </c>
      <c r="M13" s="556" t="s">
        <v>152</v>
      </c>
      <c r="N13" s="803" t="s">
        <v>62</v>
      </c>
      <c r="O13" s="924"/>
      <c r="P13" s="931"/>
      <c r="Q13" s="29" t="s">
        <v>153</v>
      </c>
      <c r="R13" s="787" t="s">
        <v>50</v>
      </c>
      <c r="S13" s="31" t="s">
        <v>51</v>
      </c>
      <c r="T13" s="556">
        <v>1</v>
      </c>
      <c r="U13" s="36" t="s">
        <v>52</v>
      </c>
      <c r="V13" s="803" t="s">
        <v>62</v>
      </c>
      <c r="W13" s="556"/>
      <c r="X13" s="787" t="s">
        <v>154</v>
      </c>
      <c r="Y13" s="787" t="s">
        <v>155</v>
      </c>
      <c r="Z13" s="787" t="s">
        <v>156</v>
      </c>
      <c r="AA13" s="787" t="s">
        <v>157</v>
      </c>
      <c r="AB13" s="37" t="s">
        <v>158</v>
      </c>
      <c r="AC13" s="787" t="s">
        <v>159</v>
      </c>
      <c r="AD13" s="787" t="s">
        <v>160</v>
      </c>
      <c r="AE13" s="556" t="s">
        <v>161</v>
      </c>
      <c r="AF13" s="104" t="s">
        <v>162</v>
      </c>
      <c r="AG13" s="143"/>
    </row>
    <row r="14" spans="1:33" ht="158.25" customHeight="1" x14ac:dyDescent="0.35">
      <c r="A14" s="9" t="s">
        <v>36</v>
      </c>
      <c r="B14" s="27" t="s">
        <v>163</v>
      </c>
      <c r="C14" s="29" t="s">
        <v>38</v>
      </c>
      <c r="D14" s="29" t="s">
        <v>39</v>
      </c>
      <c r="E14" s="29" t="s">
        <v>40</v>
      </c>
      <c r="F14" s="29" t="s">
        <v>164</v>
      </c>
      <c r="G14" s="29" t="s">
        <v>42</v>
      </c>
      <c r="H14" s="926"/>
      <c r="I14" s="787">
        <v>1</v>
      </c>
      <c r="J14" s="29" t="s">
        <v>165</v>
      </c>
      <c r="K14" s="29" t="s">
        <v>44</v>
      </c>
      <c r="L14" s="30" t="s">
        <v>45</v>
      </c>
      <c r="M14" s="556" t="s">
        <v>51</v>
      </c>
      <c r="N14" s="803" t="s">
        <v>62</v>
      </c>
      <c r="O14" s="924"/>
      <c r="P14" s="931"/>
      <c r="Q14" s="29" t="s">
        <v>166</v>
      </c>
      <c r="R14" s="787" t="s">
        <v>50</v>
      </c>
      <c r="S14" s="31" t="s">
        <v>51</v>
      </c>
      <c r="T14" s="556">
        <v>1</v>
      </c>
      <c r="U14" s="556" t="s">
        <v>52</v>
      </c>
      <c r="V14" s="803" t="s">
        <v>62</v>
      </c>
      <c r="W14" s="556"/>
      <c r="X14" s="787" t="s">
        <v>167</v>
      </c>
      <c r="Y14" s="787" t="s">
        <v>168</v>
      </c>
      <c r="Z14" s="787" t="s">
        <v>169</v>
      </c>
      <c r="AA14" s="787" t="s">
        <v>170</v>
      </c>
      <c r="AB14" s="37" t="s">
        <v>171</v>
      </c>
      <c r="AC14" s="787" t="s">
        <v>172</v>
      </c>
      <c r="AD14" s="787" t="s">
        <v>173</v>
      </c>
      <c r="AE14" s="556" t="s">
        <v>174</v>
      </c>
      <c r="AF14" s="104" t="s">
        <v>175</v>
      </c>
      <c r="AG14" s="143"/>
    </row>
    <row r="15" spans="1:33" ht="120" hidden="1" customHeight="1" x14ac:dyDescent="0.35">
      <c r="A15" s="9" t="s">
        <v>36</v>
      </c>
      <c r="B15" s="27" t="s">
        <v>176</v>
      </c>
      <c r="C15" s="29" t="s">
        <v>38</v>
      </c>
      <c r="D15" s="29" t="s">
        <v>39</v>
      </c>
      <c r="E15" s="29" t="s">
        <v>40</v>
      </c>
      <c r="F15" s="29" t="s">
        <v>164</v>
      </c>
      <c r="G15" s="29" t="s">
        <v>42</v>
      </c>
      <c r="H15" s="926"/>
      <c r="I15" s="925">
        <v>1</v>
      </c>
      <c r="J15" s="35" t="s">
        <v>177</v>
      </c>
      <c r="K15" s="29" t="s">
        <v>44</v>
      </c>
      <c r="L15" s="30" t="s">
        <v>45</v>
      </c>
      <c r="M15" s="36" t="s">
        <v>90</v>
      </c>
      <c r="N15" s="803" t="s">
        <v>47</v>
      </c>
      <c r="O15" s="924"/>
      <c r="P15" s="931"/>
      <c r="Q15" s="35" t="s">
        <v>178</v>
      </c>
      <c r="R15" s="782" t="s">
        <v>50</v>
      </c>
      <c r="S15" s="31" t="s">
        <v>51</v>
      </c>
      <c r="T15" s="36">
        <v>1</v>
      </c>
      <c r="U15" s="36" t="s">
        <v>52</v>
      </c>
      <c r="V15" s="803" t="s">
        <v>47</v>
      </c>
      <c r="W15" s="36"/>
      <c r="X15" s="782" t="s">
        <v>179</v>
      </c>
      <c r="Y15" s="782" t="s">
        <v>180</v>
      </c>
      <c r="Z15" s="782" t="s">
        <v>169</v>
      </c>
      <c r="AA15" s="782" t="s">
        <v>181</v>
      </c>
      <c r="AB15" s="782" t="s">
        <v>182</v>
      </c>
      <c r="AC15" s="782" t="s">
        <v>183</v>
      </c>
      <c r="AD15" s="782" t="s">
        <v>184</v>
      </c>
      <c r="AE15" s="135" t="s">
        <v>185</v>
      </c>
      <c r="AF15" s="120" t="s">
        <v>185</v>
      </c>
      <c r="AG15" s="139"/>
    </row>
    <row r="16" spans="1:33" ht="120" customHeight="1" x14ac:dyDescent="0.35">
      <c r="A16" s="9" t="s">
        <v>36</v>
      </c>
      <c r="B16" s="27" t="s">
        <v>186</v>
      </c>
      <c r="C16" s="29" t="s">
        <v>38</v>
      </c>
      <c r="D16" s="29" t="s">
        <v>39</v>
      </c>
      <c r="E16" s="29" t="s">
        <v>40</v>
      </c>
      <c r="F16" s="29" t="s">
        <v>164</v>
      </c>
      <c r="G16" s="29" t="s">
        <v>42</v>
      </c>
      <c r="H16" s="926"/>
      <c r="I16" s="934"/>
      <c r="J16" s="35" t="s">
        <v>177</v>
      </c>
      <c r="K16" s="29" t="s">
        <v>44</v>
      </c>
      <c r="L16" s="30" t="s">
        <v>81</v>
      </c>
      <c r="M16" s="36" t="s">
        <v>51</v>
      </c>
      <c r="N16" s="803" t="s">
        <v>62</v>
      </c>
      <c r="O16" s="924"/>
      <c r="P16" s="931"/>
      <c r="Q16" s="35" t="s">
        <v>187</v>
      </c>
      <c r="R16" s="782" t="s">
        <v>50</v>
      </c>
      <c r="S16" s="31" t="s">
        <v>51</v>
      </c>
      <c r="T16" s="36">
        <v>1</v>
      </c>
      <c r="U16" s="36" t="s">
        <v>52</v>
      </c>
      <c r="V16" s="803" t="s">
        <v>62</v>
      </c>
      <c r="W16" s="36"/>
      <c r="X16" s="782"/>
      <c r="Y16" s="782" t="s">
        <v>188</v>
      </c>
      <c r="Z16" s="782" t="s">
        <v>188</v>
      </c>
      <c r="AA16" s="782" t="s">
        <v>189</v>
      </c>
      <c r="AB16" s="37" t="s">
        <v>190</v>
      </c>
      <c r="AC16" s="37" t="s">
        <v>190</v>
      </c>
      <c r="AD16" s="787" t="s">
        <v>102</v>
      </c>
      <c r="AE16" s="556" t="s">
        <v>191</v>
      </c>
      <c r="AF16" s="13" t="s">
        <v>192</v>
      </c>
      <c r="AG16" s="143"/>
    </row>
    <row r="17" spans="1:33" ht="120" customHeight="1" x14ac:dyDescent="0.35">
      <c r="A17" s="9" t="s">
        <v>36</v>
      </c>
      <c r="B17" s="27" t="s">
        <v>193</v>
      </c>
      <c r="C17" s="29" t="s">
        <v>38</v>
      </c>
      <c r="D17" s="29" t="s">
        <v>39</v>
      </c>
      <c r="E17" s="29" t="s">
        <v>194</v>
      </c>
      <c r="F17" s="29" t="s">
        <v>195</v>
      </c>
      <c r="G17" s="29" t="s">
        <v>120</v>
      </c>
      <c r="H17" s="918">
        <v>2</v>
      </c>
      <c r="I17" s="787">
        <v>1</v>
      </c>
      <c r="J17" s="29" t="s">
        <v>196</v>
      </c>
      <c r="K17" s="29" t="s">
        <v>197</v>
      </c>
      <c r="L17" s="30" t="s">
        <v>45</v>
      </c>
      <c r="M17" s="556" t="s">
        <v>51</v>
      </c>
      <c r="N17" s="803" t="s">
        <v>62</v>
      </c>
      <c r="O17" s="924"/>
      <c r="P17" s="931"/>
      <c r="Q17" s="36" t="s">
        <v>198</v>
      </c>
      <c r="R17" s="556" t="s">
        <v>50</v>
      </c>
      <c r="S17" s="31" t="s">
        <v>199</v>
      </c>
      <c r="T17" s="556">
        <v>1</v>
      </c>
      <c r="U17" s="556" t="s">
        <v>52</v>
      </c>
      <c r="V17" s="803" t="s">
        <v>62</v>
      </c>
      <c r="W17" s="556" t="s">
        <v>200</v>
      </c>
      <c r="X17" s="556" t="s">
        <v>201</v>
      </c>
      <c r="Y17" s="556" t="s">
        <v>202</v>
      </c>
      <c r="Z17" s="556" t="s">
        <v>203</v>
      </c>
      <c r="AA17" s="556" t="s">
        <v>204</v>
      </c>
      <c r="AB17" s="37" t="s">
        <v>205</v>
      </c>
      <c r="AC17" s="556" t="s">
        <v>206</v>
      </c>
      <c r="AD17" s="556" t="s">
        <v>207</v>
      </c>
      <c r="AE17" s="556" t="s">
        <v>208</v>
      </c>
      <c r="AF17" s="12" t="s">
        <v>747</v>
      </c>
      <c r="AG17" s="143"/>
    </row>
    <row r="18" spans="1:33" ht="181.5" customHeight="1" x14ac:dyDescent="0.35">
      <c r="A18" s="9" t="s">
        <v>36</v>
      </c>
      <c r="B18" s="27" t="s">
        <v>210</v>
      </c>
      <c r="C18" s="29" t="s">
        <v>38</v>
      </c>
      <c r="D18" s="29" t="s">
        <v>39</v>
      </c>
      <c r="E18" s="29" t="s">
        <v>194</v>
      </c>
      <c r="F18" s="29" t="s">
        <v>195</v>
      </c>
      <c r="G18" s="29" t="s">
        <v>120</v>
      </c>
      <c r="H18" s="920"/>
      <c r="I18" s="787">
        <v>1</v>
      </c>
      <c r="J18" s="29" t="s">
        <v>748</v>
      </c>
      <c r="K18" s="29" t="s">
        <v>197</v>
      </c>
      <c r="L18" s="30" t="s">
        <v>45</v>
      </c>
      <c r="M18" s="556" t="s">
        <v>51</v>
      </c>
      <c r="N18" s="803" t="s">
        <v>62</v>
      </c>
      <c r="O18" s="924"/>
      <c r="P18" s="931"/>
      <c r="Q18" s="36" t="s">
        <v>212</v>
      </c>
      <c r="R18" s="556" t="s">
        <v>50</v>
      </c>
      <c r="S18" s="31" t="s">
        <v>199</v>
      </c>
      <c r="T18" s="556">
        <v>1</v>
      </c>
      <c r="U18" s="556" t="s">
        <v>52</v>
      </c>
      <c r="V18" s="803" t="s">
        <v>62</v>
      </c>
      <c r="W18" s="556" t="s">
        <v>213</v>
      </c>
      <c r="X18" s="556" t="s">
        <v>214</v>
      </c>
      <c r="Y18" s="556" t="s">
        <v>215</v>
      </c>
      <c r="Z18" s="556" t="s">
        <v>216</v>
      </c>
      <c r="AA18" s="556" t="s">
        <v>216</v>
      </c>
      <c r="AB18" s="38" t="s">
        <v>217</v>
      </c>
      <c r="AC18" s="556" t="s">
        <v>218</v>
      </c>
      <c r="AD18" s="556" t="s">
        <v>219</v>
      </c>
      <c r="AE18" s="556" t="s">
        <v>220</v>
      </c>
      <c r="AF18" s="12" t="s">
        <v>749</v>
      </c>
      <c r="AG18" s="144"/>
    </row>
    <row r="19" spans="1:33" ht="120" customHeight="1" x14ac:dyDescent="0.35">
      <c r="A19" s="9" t="s">
        <v>36</v>
      </c>
      <c r="B19" s="27" t="s">
        <v>222</v>
      </c>
      <c r="C19" s="29" t="s">
        <v>38</v>
      </c>
      <c r="D19" s="29" t="s">
        <v>39</v>
      </c>
      <c r="E19" s="29" t="s">
        <v>194</v>
      </c>
      <c r="F19" s="29" t="s">
        <v>223</v>
      </c>
      <c r="G19" s="29" t="s">
        <v>224</v>
      </c>
      <c r="H19" s="921">
        <v>1</v>
      </c>
      <c r="I19" s="921">
        <v>1</v>
      </c>
      <c r="J19" s="29" t="s">
        <v>225</v>
      </c>
      <c r="K19" s="29" t="s">
        <v>197</v>
      </c>
      <c r="L19" s="38" t="s">
        <v>226</v>
      </c>
      <c r="M19" s="556" t="s">
        <v>227</v>
      </c>
      <c r="N19" s="803" t="s">
        <v>62</v>
      </c>
      <c r="O19" s="924"/>
      <c r="P19" s="931"/>
      <c r="Q19" s="29" t="s">
        <v>228</v>
      </c>
      <c r="R19" s="787" t="s">
        <v>229</v>
      </c>
      <c r="S19" s="31" t="s">
        <v>199</v>
      </c>
      <c r="T19" s="39">
        <v>1</v>
      </c>
      <c r="U19" s="39" t="s">
        <v>52</v>
      </c>
      <c r="V19" s="803" t="s">
        <v>62</v>
      </c>
      <c r="W19" s="107" t="s">
        <v>230</v>
      </c>
      <c r="X19" s="787" t="s">
        <v>231</v>
      </c>
      <c r="Y19" s="556" t="s">
        <v>232</v>
      </c>
      <c r="Z19" s="556" t="s">
        <v>233</v>
      </c>
      <c r="AA19" s="787" t="s">
        <v>234</v>
      </c>
      <c r="AB19" s="41" t="s">
        <v>235</v>
      </c>
      <c r="AC19" s="41" t="s">
        <v>236</v>
      </c>
      <c r="AD19" s="787" t="s">
        <v>237</v>
      </c>
      <c r="AE19" s="787" t="s">
        <v>238</v>
      </c>
      <c r="AF19" s="104" t="s">
        <v>238</v>
      </c>
      <c r="AG19" s="143"/>
    </row>
    <row r="20" spans="1:33" ht="120" customHeight="1" x14ac:dyDescent="0.35">
      <c r="A20" s="9" t="s">
        <v>36</v>
      </c>
      <c r="B20" s="27" t="s">
        <v>239</v>
      </c>
      <c r="C20" s="29" t="s">
        <v>38</v>
      </c>
      <c r="D20" s="29" t="s">
        <v>39</v>
      </c>
      <c r="E20" s="29" t="s">
        <v>194</v>
      </c>
      <c r="F20" s="29" t="s">
        <v>223</v>
      </c>
      <c r="G20" s="29" t="s">
        <v>224</v>
      </c>
      <c r="H20" s="922"/>
      <c r="I20" s="919"/>
      <c r="J20" s="29" t="s">
        <v>225</v>
      </c>
      <c r="K20" s="29" t="s">
        <v>197</v>
      </c>
      <c r="L20" s="40" t="s">
        <v>240</v>
      </c>
      <c r="M20" s="556" t="s">
        <v>227</v>
      </c>
      <c r="N20" s="803" t="s">
        <v>62</v>
      </c>
      <c r="O20" s="924"/>
      <c r="P20" s="931"/>
      <c r="Q20" s="29" t="s">
        <v>228</v>
      </c>
      <c r="R20" s="787" t="s">
        <v>229</v>
      </c>
      <c r="S20" s="31" t="s">
        <v>199</v>
      </c>
      <c r="T20" s="39">
        <v>1</v>
      </c>
      <c r="U20" s="39" t="s">
        <v>52</v>
      </c>
      <c r="V20" s="803" t="s">
        <v>62</v>
      </c>
      <c r="W20" s="107" t="s">
        <v>241</v>
      </c>
      <c r="X20" s="787" t="s">
        <v>242</v>
      </c>
      <c r="Y20" s="556" t="s">
        <v>243</v>
      </c>
      <c r="Z20" s="556" t="s">
        <v>244</v>
      </c>
      <c r="AA20" s="787" t="s">
        <v>245</v>
      </c>
      <c r="AB20" s="41" t="s">
        <v>246</v>
      </c>
      <c r="AC20" s="41" t="s">
        <v>247</v>
      </c>
      <c r="AD20" s="787" t="s">
        <v>248</v>
      </c>
      <c r="AE20" s="787" t="s">
        <v>249</v>
      </c>
      <c r="AF20" s="104" t="s">
        <v>250</v>
      </c>
      <c r="AG20" s="143"/>
    </row>
    <row r="21" spans="1:33" ht="120" hidden="1" customHeight="1" x14ac:dyDescent="0.35">
      <c r="A21" s="9" t="s">
        <v>36</v>
      </c>
      <c r="B21" s="27" t="s">
        <v>251</v>
      </c>
      <c r="C21" s="29" t="s">
        <v>38</v>
      </c>
      <c r="D21" s="29" t="s">
        <v>39</v>
      </c>
      <c r="E21" s="29" t="s">
        <v>40</v>
      </c>
      <c r="F21" s="29" t="s">
        <v>252</v>
      </c>
      <c r="G21" s="29" t="s">
        <v>120</v>
      </c>
      <c r="H21" s="787">
        <v>2</v>
      </c>
      <c r="I21" s="787">
        <v>1</v>
      </c>
      <c r="J21" s="34" t="s">
        <v>253</v>
      </c>
      <c r="K21" s="29" t="s">
        <v>44</v>
      </c>
      <c r="L21" s="30" t="s">
        <v>81</v>
      </c>
      <c r="M21" s="36" t="s">
        <v>133</v>
      </c>
      <c r="N21" s="803" t="s">
        <v>47</v>
      </c>
      <c r="O21" s="924"/>
      <c r="P21" s="931"/>
      <c r="Q21" s="34" t="s">
        <v>254</v>
      </c>
      <c r="R21" s="787" t="s">
        <v>50</v>
      </c>
      <c r="S21" s="31" t="s">
        <v>76</v>
      </c>
      <c r="T21" s="787">
        <v>1</v>
      </c>
      <c r="U21" s="556" t="s">
        <v>52</v>
      </c>
      <c r="V21" s="803" t="s">
        <v>47</v>
      </c>
      <c r="W21" s="787"/>
      <c r="X21" s="787" t="s">
        <v>255</v>
      </c>
      <c r="Y21" s="787" t="s">
        <v>256</v>
      </c>
      <c r="Z21" s="787" t="s">
        <v>257</v>
      </c>
      <c r="AA21" s="787" t="s">
        <v>84</v>
      </c>
      <c r="AB21" s="34" t="s">
        <v>258</v>
      </c>
      <c r="AC21" s="787" t="s">
        <v>259</v>
      </c>
      <c r="AD21" s="787" t="s">
        <v>260</v>
      </c>
      <c r="AE21" s="556" t="s">
        <v>261</v>
      </c>
      <c r="AF21" s="12" t="s">
        <v>261</v>
      </c>
      <c r="AG21" s="104"/>
    </row>
    <row r="22" spans="1:33" ht="120" hidden="1" customHeight="1" x14ac:dyDescent="0.35">
      <c r="A22" s="9" t="s">
        <v>36</v>
      </c>
      <c r="B22" s="27" t="s">
        <v>262</v>
      </c>
      <c r="C22" s="29" t="s">
        <v>38</v>
      </c>
      <c r="D22" s="29" t="s">
        <v>263</v>
      </c>
      <c r="E22" s="29" t="s">
        <v>40</v>
      </c>
      <c r="F22" s="34" t="s">
        <v>264</v>
      </c>
      <c r="G22" s="787" t="s">
        <v>265</v>
      </c>
      <c r="H22" s="787">
        <v>1</v>
      </c>
      <c r="I22" s="787">
        <v>1</v>
      </c>
      <c r="J22" s="34" t="s">
        <v>266</v>
      </c>
      <c r="K22" s="29" t="s">
        <v>44</v>
      </c>
      <c r="L22" s="30" t="s">
        <v>267</v>
      </c>
      <c r="M22" s="556" t="s">
        <v>268</v>
      </c>
      <c r="N22" s="803" t="s">
        <v>47</v>
      </c>
      <c r="O22" s="924"/>
      <c r="P22" s="931"/>
      <c r="Q22" s="34" t="s">
        <v>269</v>
      </c>
      <c r="R22" s="787" t="s">
        <v>50</v>
      </c>
      <c r="S22" s="31" t="s">
        <v>152</v>
      </c>
      <c r="T22" s="787">
        <v>1</v>
      </c>
      <c r="U22" s="556" t="s">
        <v>52</v>
      </c>
      <c r="V22" s="803" t="s">
        <v>47</v>
      </c>
      <c r="W22" s="787"/>
      <c r="X22" s="787"/>
      <c r="Y22" s="787" t="s">
        <v>270</v>
      </c>
      <c r="Z22" s="787" t="s">
        <v>271</v>
      </c>
      <c r="AA22" s="787" t="s">
        <v>272</v>
      </c>
      <c r="AB22" s="34" t="s">
        <v>273</v>
      </c>
      <c r="AC22" s="34" t="s">
        <v>274</v>
      </c>
      <c r="AD22" s="34" t="s">
        <v>275</v>
      </c>
      <c r="AE22" s="38" t="s">
        <v>276</v>
      </c>
      <c r="AF22" s="104" t="s">
        <v>277</v>
      </c>
      <c r="AG22" s="104"/>
    </row>
    <row r="23" spans="1:33" ht="148.5" customHeight="1" x14ac:dyDescent="0.35">
      <c r="A23" s="9" t="s">
        <v>36</v>
      </c>
      <c r="B23" s="27" t="s">
        <v>278</v>
      </c>
      <c r="C23" s="29" t="s">
        <v>38</v>
      </c>
      <c r="D23" s="29" t="s">
        <v>263</v>
      </c>
      <c r="E23" s="29" t="s">
        <v>40</v>
      </c>
      <c r="F23" s="29" t="s">
        <v>279</v>
      </c>
      <c r="G23" s="41" t="s">
        <v>280</v>
      </c>
      <c r="H23" s="556">
        <v>1</v>
      </c>
      <c r="I23" s="556">
        <v>1</v>
      </c>
      <c r="J23" s="28" t="s">
        <v>281</v>
      </c>
      <c r="K23" s="29" t="s">
        <v>44</v>
      </c>
      <c r="L23" s="41" t="s">
        <v>282</v>
      </c>
      <c r="M23" s="556" t="s">
        <v>152</v>
      </c>
      <c r="N23" s="803" t="s">
        <v>62</v>
      </c>
      <c r="O23" s="924"/>
      <c r="P23" s="931"/>
      <c r="Q23" s="28" t="s">
        <v>283</v>
      </c>
      <c r="R23" s="556" t="s">
        <v>50</v>
      </c>
      <c r="S23" s="31" t="s">
        <v>152</v>
      </c>
      <c r="T23" s="36">
        <v>1</v>
      </c>
      <c r="U23" s="36" t="s">
        <v>52</v>
      </c>
      <c r="V23" s="803" t="s">
        <v>62</v>
      </c>
      <c r="W23" s="556"/>
      <c r="X23" s="556"/>
      <c r="Y23" s="556" t="s">
        <v>284</v>
      </c>
      <c r="Z23" s="556" t="s">
        <v>285</v>
      </c>
      <c r="AA23" s="556" t="s">
        <v>286</v>
      </c>
      <c r="AB23" s="38" t="s">
        <v>287</v>
      </c>
      <c r="AC23" s="38" t="s">
        <v>288</v>
      </c>
      <c r="AD23" s="38" t="s">
        <v>289</v>
      </c>
      <c r="AE23" s="38" t="s">
        <v>290</v>
      </c>
      <c r="AF23" s="12" t="s">
        <v>291</v>
      </c>
      <c r="AG23" s="143"/>
    </row>
    <row r="24" spans="1:33" ht="252.75" hidden="1" customHeight="1" x14ac:dyDescent="0.35">
      <c r="A24" s="9" t="s">
        <v>36</v>
      </c>
      <c r="B24" s="27" t="s">
        <v>292</v>
      </c>
      <c r="C24" s="29" t="s">
        <v>38</v>
      </c>
      <c r="D24" s="29" t="s">
        <v>263</v>
      </c>
      <c r="E24" s="29" t="s">
        <v>40</v>
      </c>
      <c r="F24" s="29" t="s">
        <v>279</v>
      </c>
      <c r="G24" s="29" t="s">
        <v>293</v>
      </c>
      <c r="H24" s="918">
        <v>1</v>
      </c>
      <c r="I24" s="918">
        <v>1</v>
      </c>
      <c r="J24" s="29" t="s">
        <v>294</v>
      </c>
      <c r="K24" s="29" t="s">
        <v>44</v>
      </c>
      <c r="L24" s="41" t="s">
        <v>295</v>
      </c>
      <c r="M24" s="556" t="s">
        <v>51</v>
      </c>
      <c r="N24" s="803" t="s">
        <v>47</v>
      </c>
      <c r="O24" s="924"/>
      <c r="P24" s="931"/>
      <c r="Q24" s="29" t="s">
        <v>296</v>
      </c>
      <c r="R24" s="787" t="s">
        <v>50</v>
      </c>
      <c r="S24" s="31" t="s">
        <v>51</v>
      </c>
      <c r="T24" s="787">
        <v>1</v>
      </c>
      <c r="U24" s="556" t="s">
        <v>52</v>
      </c>
      <c r="V24" s="803" t="s">
        <v>47</v>
      </c>
      <c r="W24" s="787"/>
      <c r="X24" s="787"/>
      <c r="Y24" s="36" t="s">
        <v>297</v>
      </c>
      <c r="Z24" s="787" t="s">
        <v>298</v>
      </c>
      <c r="AA24" s="787" t="s">
        <v>299</v>
      </c>
      <c r="AB24" s="38" t="s">
        <v>300</v>
      </c>
      <c r="AC24" s="38" t="s">
        <v>301</v>
      </c>
      <c r="AD24" s="787" t="s">
        <v>302</v>
      </c>
      <c r="AE24" s="556" t="s">
        <v>303</v>
      </c>
      <c r="AF24" s="104" t="s">
        <v>304</v>
      </c>
      <c r="AG24" s="104"/>
    </row>
    <row r="25" spans="1:33" ht="120" hidden="1" customHeight="1" x14ac:dyDescent="0.35">
      <c r="A25" s="9" t="s">
        <v>36</v>
      </c>
      <c r="B25" s="27" t="s">
        <v>305</v>
      </c>
      <c r="C25" s="29" t="s">
        <v>38</v>
      </c>
      <c r="D25" s="29" t="s">
        <v>263</v>
      </c>
      <c r="E25" s="29" t="s">
        <v>40</v>
      </c>
      <c r="F25" s="29" t="s">
        <v>279</v>
      </c>
      <c r="G25" s="29" t="s">
        <v>293</v>
      </c>
      <c r="H25" s="919"/>
      <c r="I25" s="919"/>
      <c r="J25" s="29" t="s">
        <v>294</v>
      </c>
      <c r="K25" s="35" t="s">
        <v>306</v>
      </c>
      <c r="L25" s="41" t="s">
        <v>307</v>
      </c>
      <c r="M25" s="556" t="s">
        <v>51</v>
      </c>
      <c r="N25" s="803" t="s">
        <v>47</v>
      </c>
      <c r="O25" s="930"/>
      <c r="P25" s="932"/>
      <c r="Q25" s="29" t="s">
        <v>308</v>
      </c>
      <c r="R25" s="787" t="s">
        <v>309</v>
      </c>
      <c r="S25" s="31" t="s">
        <v>51</v>
      </c>
      <c r="T25" s="781">
        <v>1</v>
      </c>
      <c r="U25" s="39"/>
      <c r="V25" s="803" t="s">
        <v>47</v>
      </c>
      <c r="W25" s="787"/>
      <c r="X25" s="787"/>
      <c r="Y25" s="787" t="s">
        <v>310</v>
      </c>
      <c r="Z25" s="787" t="s">
        <v>310</v>
      </c>
      <c r="AA25" s="787" t="s">
        <v>310</v>
      </c>
      <c r="AB25" s="41" t="s">
        <v>311</v>
      </c>
      <c r="AC25" s="36" t="s">
        <v>311</v>
      </c>
      <c r="AD25" s="36" t="s">
        <v>311</v>
      </c>
      <c r="AE25" s="36" t="s">
        <v>311</v>
      </c>
      <c r="AF25" s="104" t="s">
        <v>304</v>
      </c>
      <c r="AG25" s="104"/>
    </row>
    <row r="26" spans="1:33" ht="120" customHeight="1" x14ac:dyDescent="0.35">
      <c r="A26" s="9" t="s">
        <v>36</v>
      </c>
      <c r="B26" s="27" t="s">
        <v>312</v>
      </c>
      <c r="C26" s="29" t="s">
        <v>38</v>
      </c>
      <c r="D26" s="29" t="s">
        <v>263</v>
      </c>
      <c r="E26" s="29" t="s">
        <v>40</v>
      </c>
      <c r="F26" s="29" t="s">
        <v>279</v>
      </c>
      <c r="G26" s="37" t="s">
        <v>313</v>
      </c>
      <c r="H26" s="782">
        <v>1</v>
      </c>
      <c r="I26" s="782">
        <v>1</v>
      </c>
      <c r="J26" s="35" t="s">
        <v>314</v>
      </c>
      <c r="K26" s="35" t="s">
        <v>306</v>
      </c>
      <c r="L26" s="41" t="s">
        <v>315</v>
      </c>
      <c r="M26" s="31" t="s">
        <v>51</v>
      </c>
      <c r="N26" s="803" t="s">
        <v>62</v>
      </c>
      <c r="O26" s="923">
        <f>711000000</f>
        <v>711000000</v>
      </c>
      <c r="P26" s="925" t="s">
        <v>316</v>
      </c>
      <c r="Q26" s="42" t="s">
        <v>317</v>
      </c>
      <c r="R26" s="36" t="s">
        <v>318</v>
      </c>
      <c r="S26" s="31" t="s">
        <v>51</v>
      </c>
      <c r="T26" s="36">
        <v>1</v>
      </c>
      <c r="U26" s="36" t="s">
        <v>52</v>
      </c>
      <c r="V26" s="803" t="s">
        <v>62</v>
      </c>
      <c r="W26" s="36"/>
      <c r="X26" s="36"/>
      <c r="Y26" s="36" t="s">
        <v>319</v>
      </c>
      <c r="Z26" s="36" t="s">
        <v>319</v>
      </c>
      <c r="AA26" s="36" t="s">
        <v>320</v>
      </c>
      <c r="AB26" s="41" t="s">
        <v>321</v>
      </c>
      <c r="AC26" s="36" t="s">
        <v>322</v>
      </c>
      <c r="AD26" s="36" t="s">
        <v>322</v>
      </c>
      <c r="AE26" s="36" t="s">
        <v>322</v>
      </c>
      <c r="AF26" s="14"/>
      <c r="AG26" s="143"/>
    </row>
    <row r="27" spans="1:33" ht="310.5" hidden="1" customHeight="1" x14ac:dyDescent="0.35">
      <c r="A27" s="9" t="s">
        <v>36</v>
      </c>
      <c r="B27" s="27" t="s">
        <v>323</v>
      </c>
      <c r="C27" s="29" t="s">
        <v>38</v>
      </c>
      <c r="D27" s="29" t="s">
        <v>263</v>
      </c>
      <c r="E27" s="29" t="s">
        <v>40</v>
      </c>
      <c r="F27" s="29" t="s">
        <v>279</v>
      </c>
      <c r="G27" s="34" t="s">
        <v>324</v>
      </c>
      <c r="H27" s="787">
        <v>1</v>
      </c>
      <c r="I27" s="787">
        <v>1</v>
      </c>
      <c r="J27" s="29" t="s">
        <v>325</v>
      </c>
      <c r="K27" s="787" t="s">
        <v>44</v>
      </c>
      <c r="L27" s="41" t="s">
        <v>326</v>
      </c>
      <c r="M27" s="556" t="s">
        <v>327</v>
      </c>
      <c r="N27" s="803" t="s">
        <v>47</v>
      </c>
      <c r="O27" s="924"/>
      <c r="P27" s="926"/>
      <c r="Q27" s="34" t="s">
        <v>328</v>
      </c>
      <c r="R27" s="556" t="s">
        <v>50</v>
      </c>
      <c r="S27" s="31" t="s">
        <v>327</v>
      </c>
      <c r="T27" s="556">
        <v>1</v>
      </c>
      <c r="U27" s="556" t="s">
        <v>52</v>
      </c>
      <c r="V27" s="803" t="s">
        <v>47</v>
      </c>
      <c r="W27" s="556"/>
      <c r="X27" s="787"/>
      <c r="Y27" s="787" t="s">
        <v>329</v>
      </c>
      <c r="Z27" s="787" t="s">
        <v>329</v>
      </c>
      <c r="AA27" s="787" t="s">
        <v>330</v>
      </c>
      <c r="AB27" s="37" t="s">
        <v>331</v>
      </c>
      <c r="AC27" s="787" t="s">
        <v>332</v>
      </c>
      <c r="AD27" s="787" t="s">
        <v>333</v>
      </c>
      <c r="AE27" s="556" t="s">
        <v>333</v>
      </c>
      <c r="AF27" s="12" t="s">
        <v>333</v>
      </c>
      <c r="AG27" s="104"/>
    </row>
    <row r="28" spans="1:33" ht="164.25" hidden="1" customHeight="1" x14ac:dyDescent="0.35">
      <c r="A28" s="9" t="s">
        <v>36</v>
      </c>
      <c r="B28" s="27" t="s">
        <v>334</v>
      </c>
      <c r="C28" s="29" t="s">
        <v>38</v>
      </c>
      <c r="D28" s="29" t="s">
        <v>263</v>
      </c>
      <c r="E28" s="29" t="s">
        <v>40</v>
      </c>
      <c r="F28" s="35" t="s">
        <v>335</v>
      </c>
      <c r="G28" s="35" t="s">
        <v>336</v>
      </c>
      <c r="H28" s="782">
        <v>5</v>
      </c>
      <c r="I28" s="782">
        <v>5</v>
      </c>
      <c r="J28" s="37" t="s">
        <v>337</v>
      </c>
      <c r="K28" s="35" t="s">
        <v>306</v>
      </c>
      <c r="L28" s="40" t="s">
        <v>338</v>
      </c>
      <c r="M28" s="784" t="s">
        <v>51</v>
      </c>
      <c r="N28" s="803" t="s">
        <v>47</v>
      </c>
      <c r="O28" s="924"/>
      <c r="P28" s="926"/>
      <c r="Q28" s="35" t="s">
        <v>339</v>
      </c>
      <c r="R28" s="784" t="s">
        <v>318</v>
      </c>
      <c r="S28" s="31" t="s">
        <v>51</v>
      </c>
      <c r="T28" s="36">
        <v>5</v>
      </c>
      <c r="U28" s="36" t="s">
        <v>52</v>
      </c>
      <c r="V28" s="803" t="s">
        <v>47</v>
      </c>
      <c r="W28" s="36"/>
      <c r="X28" s="782"/>
      <c r="Y28" s="36" t="s">
        <v>340</v>
      </c>
      <c r="Z28" s="782" t="s">
        <v>341</v>
      </c>
      <c r="AA28" s="782" t="s">
        <v>342</v>
      </c>
      <c r="AB28" s="37" t="s">
        <v>343</v>
      </c>
      <c r="AC28" s="782" t="s">
        <v>344</v>
      </c>
      <c r="AD28" s="782" t="s">
        <v>333</v>
      </c>
      <c r="AE28" s="36" t="s">
        <v>333</v>
      </c>
      <c r="AF28" s="14" t="s">
        <v>333</v>
      </c>
      <c r="AG28" s="13"/>
    </row>
    <row r="29" spans="1:33" ht="251.25" hidden="1" customHeight="1" x14ac:dyDescent="0.35">
      <c r="A29" s="9" t="s">
        <v>36</v>
      </c>
      <c r="B29" s="27" t="s">
        <v>345</v>
      </c>
      <c r="C29" s="29" t="s">
        <v>38</v>
      </c>
      <c r="D29" s="29" t="s">
        <v>263</v>
      </c>
      <c r="E29" s="29" t="s">
        <v>346</v>
      </c>
      <c r="F29" s="35" t="s">
        <v>335</v>
      </c>
      <c r="G29" s="40" t="s">
        <v>347</v>
      </c>
      <c r="H29" s="556">
        <v>2</v>
      </c>
      <c r="I29" s="556">
        <v>2</v>
      </c>
      <c r="J29" s="38" t="s">
        <v>348</v>
      </c>
      <c r="K29" s="35" t="s">
        <v>306</v>
      </c>
      <c r="L29" s="40" t="s">
        <v>349</v>
      </c>
      <c r="M29" s="556" t="s">
        <v>51</v>
      </c>
      <c r="N29" s="803" t="s">
        <v>47</v>
      </c>
      <c r="O29" s="924"/>
      <c r="P29" s="926"/>
      <c r="Q29" s="40" t="s">
        <v>350</v>
      </c>
      <c r="R29" s="556" t="s">
        <v>318</v>
      </c>
      <c r="S29" s="31" t="s">
        <v>51</v>
      </c>
      <c r="T29" s="556">
        <v>2</v>
      </c>
      <c r="U29" s="556" t="s">
        <v>52</v>
      </c>
      <c r="V29" s="803" t="s">
        <v>47</v>
      </c>
      <c r="W29" s="556"/>
      <c r="X29" s="556"/>
      <c r="Y29" s="36" t="s">
        <v>351</v>
      </c>
      <c r="Z29" s="556" t="s">
        <v>352</v>
      </c>
      <c r="AA29" s="556" t="s">
        <v>353</v>
      </c>
      <c r="AB29" s="42" t="s">
        <v>354</v>
      </c>
      <c r="AC29" s="556" t="s">
        <v>344</v>
      </c>
      <c r="AD29" s="556" t="s">
        <v>333</v>
      </c>
      <c r="AE29" s="556" t="s">
        <v>333</v>
      </c>
      <c r="AF29" s="12" t="s">
        <v>333</v>
      </c>
      <c r="AG29" s="12"/>
    </row>
    <row r="30" spans="1:33" ht="384.75" customHeight="1" x14ac:dyDescent="0.35">
      <c r="A30" s="15" t="s">
        <v>355</v>
      </c>
      <c r="B30" s="27" t="s">
        <v>356</v>
      </c>
      <c r="C30" s="35" t="s">
        <v>357</v>
      </c>
      <c r="D30" s="29" t="s">
        <v>263</v>
      </c>
      <c r="E30" s="782" t="s">
        <v>346</v>
      </c>
      <c r="F30" s="35" t="s">
        <v>358</v>
      </c>
      <c r="G30" s="35" t="s">
        <v>359</v>
      </c>
      <c r="H30" s="43">
        <v>0.95</v>
      </c>
      <c r="I30" s="44">
        <v>0.95</v>
      </c>
      <c r="J30" s="42" t="s">
        <v>360</v>
      </c>
      <c r="K30" s="41" t="s">
        <v>306</v>
      </c>
      <c r="L30" s="42" t="s">
        <v>361</v>
      </c>
      <c r="M30" s="36" t="s">
        <v>199</v>
      </c>
      <c r="N30" s="803" t="s">
        <v>62</v>
      </c>
      <c r="O30" s="924"/>
      <c r="P30" s="926"/>
      <c r="Q30" s="35" t="s">
        <v>362</v>
      </c>
      <c r="R30" s="36"/>
      <c r="S30" s="31" t="s">
        <v>199</v>
      </c>
      <c r="T30" s="43">
        <v>0.95</v>
      </c>
      <c r="U30" s="44"/>
      <c r="V30" s="803" t="s">
        <v>62</v>
      </c>
      <c r="W30" s="782"/>
      <c r="X30" s="782"/>
      <c r="Y30" s="36" t="s">
        <v>363</v>
      </c>
      <c r="Z30" s="37" t="s">
        <v>364</v>
      </c>
      <c r="AA30" s="37" t="s">
        <v>365</v>
      </c>
      <c r="AB30" s="35" t="s">
        <v>366</v>
      </c>
      <c r="AC30" s="782" t="s">
        <v>367</v>
      </c>
      <c r="AD30" s="37" t="s">
        <v>368</v>
      </c>
      <c r="AE30" s="42" t="s">
        <v>369</v>
      </c>
      <c r="AF30" s="13"/>
      <c r="AG30" s="143"/>
    </row>
    <row r="31" spans="1:33" ht="150" customHeight="1" x14ac:dyDescent="0.35">
      <c r="A31" s="15" t="s">
        <v>355</v>
      </c>
      <c r="B31" s="27" t="s">
        <v>370</v>
      </c>
      <c r="C31" s="35" t="s">
        <v>357</v>
      </c>
      <c r="D31" s="29" t="s">
        <v>263</v>
      </c>
      <c r="E31" s="36" t="s">
        <v>346</v>
      </c>
      <c r="F31" s="35" t="s">
        <v>358</v>
      </c>
      <c r="G31" s="30" t="s">
        <v>371</v>
      </c>
      <c r="H31" s="36">
        <v>1</v>
      </c>
      <c r="I31" s="784">
        <v>1</v>
      </c>
      <c r="J31" s="45" t="s">
        <v>372</v>
      </c>
      <c r="K31" s="41" t="s">
        <v>306</v>
      </c>
      <c r="L31" s="30" t="s">
        <v>373</v>
      </c>
      <c r="M31" s="36" t="s">
        <v>199</v>
      </c>
      <c r="N31" s="803" t="s">
        <v>62</v>
      </c>
      <c r="O31" s="924"/>
      <c r="P31" s="926"/>
      <c r="Q31" s="30" t="s">
        <v>374</v>
      </c>
      <c r="R31" s="36" t="s">
        <v>318</v>
      </c>
      <c r="S31" s="31" t="s">
        <v>51</v>
      </c>
      <c r="T31" s="36">
        <v>1</v>
      </c>
      <c r="U31" s="36" t="s">
        <v>52</v>
      </c>
      <c r="V31" s="803" t="s">
        <v>62</v>
      </c>
      <c r="W31" s="36"/>
      <c r="X31" s="36"/>
      <c r="Y31" s="36" t="s">
        <v>375</v>
      </c>
      <c r="Z31" s="36" t="s">
        <v>375</v>
      </c>
      <c r="AA31" s="36" t="s">
        <v>375</v>
      </c>
      <c r="AB31" s="42" t="s">
        <v>376</v>
      </c>
      <c r="AC31" s="42" t="s">
        <v>377</v>
      </c>
      <c r="AD31" s="36" t="s">
        <v>378</v>
      </c>
      <c r="AE31" s="36" t="s">
        <v>378</v>
      </c>
      <c r="AF31" s="14"/>
      <c r="AG31" s="143"/>
    </row>
    <row r="32" spans="1:33" ht="186" customHeight="1" x14ac:dyDescent="0.35">
      <c r="A32" s="15" t="s">
        <v>355</v>
      </c>
      <c r="B32" s="27" t="s">
        <v>379</v>
      </c>
      <c r="C32" s="35" t="s">
        <v>357</v>
      </c>
      <c r="D32" s="29" t="s">
        <v>263</v>
      </c>
      <c r="E32" s="782" t="s">
        <v>346</v>
      </c>
      <c r="F32" s="35" t="s">
        <v>358</v>
      </c>
      <c r="G32" s="35" t="s">
        <v>380</v>
      </c>
      <c r="H32" s="43">
        <v>0.95</v>
      </c>
      <c r="I32" s="43">
        <v>0.95</v>
      </c>
      <c r="J32" s="37" t="s">
        <v>381</v>
      </c>
      <c r="K32" s="41" t="s">
        <v>306</v>
      </c>
      <c r="L32" s="30" t="s">
        <v>382</v>
      </c>
      <c r="M32" s="36" t="s">
        <v>199</v>
      </c>
      <c r="N32" s="803" t="s">
        <v>62</v>
      </c>
      <c r="O32" s="924"/>
      <c r="P32" s="926"/>
      <c r="Q32" s="35" t="s">
        <v>383</v>
      </c>
      <c r="R32" s="36"/>
      <c r="S32" s="31" t="s">
        <v>199</v>
      </c>
      <c r="T32" s="43">
        <v>0.95</v>
      </c>
      <c r="U32" s="44"/>
      <c r="V32" s="803" t="s">
        <v>62</v>
      </c>
      <c r="W32" s="782"/>
      <c r="X32" s="782"/>
      <c r="Y32" s="782" t="s">
        <v>384</v>
      </c>
      <c r="Z32" s="782" t="s">
        <v>385</v>
      </c>
      <c r="AA32" s="782" t="s">
        <v>386</v>
      </c>
      <c r="AB32" s="37" t="s">
        <v>387</v>
      </c>
      <c r="AC32" s="782" t="s">
        <v>388</v>
      </c>
      <c r="AD32" s="782" t="s">
        <v>389</v>
      </c>
      <c r="AE32" s="36" t="s">
        <v>390</v>
      </c>
      <c r="AF32" s="13"/>
      <c r="AG32" s="143"/>
    </row>
    <row r="33" spans="1:36" ht="267.75" customHeight="1" x14ac:dyDescent="0.35">
      <c r="A33" s="15" t="s">
        <v>355</v>
      </c>
      <c r="B33" s="27" t="s">
        <v>391</v>
      </c>
      <c r="C33" s="556" t="s">
        <v>38</v>
      </c>
      <c r="D33" s="29" t="s">
        <v>263</v>
      </c>
      <c r="E33" s="556" t="s">
        <v>346</v>
      </c>
      <c r="F33" s="29" t="s">
        <v>392</v>
      </c>
      <c r="G33" s="38" t="s">
        <v>393</v>
      </c>
      <c r="H33" s="556">
        <v>1</v>
      </c>
      <c r="I33" s="556">
        <v>1</v>
      </c>
      <c r="J33" s="38" t="s">
        <v>394</v>
      </c>
      <c r="K33" s="556" t="s">
        <v>306</v>
      </c>
      <c r="L33" s="38" t="s">
        <v>395</v>
      </c>
      <c r="M33" s="556" t="s">
        <v>51</v>
      </c>
      <c r="N33" s="803" t="s">
        <v>62</v>
      </c>
      <c r="O33" s="924"/>
      <c r="P33" s="926"/>
      <c r="Q33" s="38" t="s">
        <v>396</v>
      </c>
      <c r="R33" s="556" t="s">
        <v>318</v>
      </c>
      <c r="S33" s="31" t="s">
        <v>51</v>
      </c>
      <c r="T33" s="556">
        <v>1</v>
      </c>
      <c r="U33" s="556" t="s">
        <v>52</v>
      </c>
      <c r="V33" s="803" t="s">
        <v>62</v>
      </c>
      <c r="W33" s="556"/>
      <c r="X33" s="556"/>
      <c r="Y33" s="556" t="s">
        <v>397</v>
      </c>
      <c r="Z33" s="556" t="s">
        <v>398</v>
      </c>
      <c r="AA33" s="556" t="s">
        <v>399</v>
      </c>
      <c r="AB33" s="42" t="s">
        <v>400</v>
      </c>
      <c r="AC33" s="556" t="s">
        <v>401</v>
      </c>
      <c r="AD33" s="556" t="s">
        <v>402</v>
      </c>
      <c r="AE33" s="556" t="s">
        <v>403</v>
      </c>
      <c r="AF33" s="12" t="s">
        <v>404</v>
      </c>
      <c r="AG33" s="143"/>
    </row>
    <row r="34" spans="1:36" ht="162" hidden="1" customHeight="1" x14ac:dyDescent="0.35">
      <c r="A34" s="15" t="s">
        <v>355</v>
      </c>
      <c r="B34" s="27" t="s">
        <v>405</v>
      </c>
      <c r="C34" s="556" t="s">
        <v>38</v>
      </c>
      <c r="D34" s="29" t="s">
        <v>263</v>
      </c>
      <c r="E34" s="556" t="s">
        <v>346</v>
      </c>
      <c r="F34" s="29" t="s">
        <v>392</v>
      </c>
      <c r="G34" s="38" t="s">
        <v>406</v>
      </c>
      <c r="H34" s="556">
        <v>1</v>
      </c>
      <c r="I34" s="556">
        <v>1</v>
      </c>
      <c r="J34" s="38" t="s">
        <v>407</v>
      </c>
      <c r="K34" s="556" t="s">
        <v>306</v>
      </c>
      <c r="L34" s="30" t="s">
        <v>408</v>
      </c>
      <c r="M34" s="556" t="s">
        <v>51</v>
      </c>
      <c r="N34" s="803" t="s">
        <v>47</v>
      </c>
      <c r="O34" s="930"/>
      <c r="P34" s="934"/>
      <c r="Q34" s="38" t="s">
        <v>409</v>
      </c>
      <c r="R34" s="556" t="s">
        <v>318</v>
      </c>
      <c r="S34" s="31" t="s">
        <v>51</v>
      </c>
      <c r="T34" s="556">
        <v>1</v>
      </c>
      <c r="U34" s="556" t="s">
        <v>52</v>
      </c>
      <c r="V34" s="803" t="s">
        <v>47</v>
      </c>
      <c r="W34" s="556"/>
      <c r="X34" s="556"/>
      <c r="Y34" s="556" t="s">
        <v>410</v>
      </c>
      <c r="Z34" s="556" t="s">
        <v>411</v>
      </c>
      <c r="AA34" s="556" t="s">
        <v>412</v>
      </c>
      <c r="AB34" s="42" t="s">
        <v>413</v>
      </c>
      <c r="AC34" s="556" t="s">
        <v>414</v>
      </c>
      <c r="AD34" s="556" t="s">
        <v>333</v>
      </c>
      <c r="AE34" s="556" t="s">
        <v>333</v>
      </c>
      <c r="AF34" s="12" t="s">
        <v>333</v>
      </c>
      <c r="AG34" s="12"/>
    </row>
    <row r="35" spans="1:36" ht="101.5" x14ac:dyDescent="0.35">
      <c r="A35" s="9" t="s">
        <v>415</v>
      </c>
      <c r="B35" s="27" t="s">
        <v>416</v>
      </c>
      <c r="C35" s="556" t="s">
        <v>417</v>
      </c>
      <c r="D35" s="29" t="s">
        <v>418</v>
      </c>
      <c r="E35" s="556" t="s">
        <v>419</v>
      </c>
      <c r="F35" s="40" t="s">
        <v>420</v>
      </c>
      <c r="G35" s="38" t="s">
        <v>421</v>
      </c>
      <c r="H35" s="556">
        <v>1</v>
      </c>
      <c r="I35" s="556">
        <v>1</v>
      </c>
      <c r="J35" s="38" t="s">
        <v>422</v>
      </c>
      <c r="K35" s="556" t="s">
        <v>423</v>
      </c>
      <c r="L35" s="30" t="s">
        <v>424</v>
      </c>
      <c r="M35" s="46" t="s">
        <v>327</v>
      </c>
      <c r="N35" s="803" t="s">
        <v>62</v>
      </c>
      <c r="O35" s="108" t="s">
        <v>425</v>
      </c>
      <c r="P35" s="36" t="s">
        <v>426</v>
      </c>
      <c r="Q35" s="38" t="s">
        <v>427</v>
      </c>
      <c r="R35" s="556" t="s">
        <v>318</v>
      </c>
      <c r="S35" s="31" t="s">
        <v>327</v>
      </c>
      <c r="T35" s="556">
        <v>1</v>
      </c>
      <c r="U35" s="109"/>
      <c r="V35" s="803" t="s">
        <v>62</v>
      </c>
      <c r="W35" s="46"/>
      <c r="X35" s="46"/>
      <c r="Y35" s="46" t="s">
        <v>428</v>
      </c>
      <c r="Z35" s="46" t="s">
        <v>429</v>
      </c>
      <c r="AA35" s="46" t="s">
        <v>430</v>
      </c>
      <c r="AB35" s="52" t="s">
        <v>431</v>
      </c>
      <c r="AC35" s="52" t="s">
        <v>432</v>
      </c>
      <c r="AD35" s="46" t="s">
        <v>433</v>
      </c>
      <c r="AE35" s="136" t="s">
        <v>434</v>
      </c>
      <c r="AF35" s="121" t="s">
        <v>435</v>
      </c>
      <c r="AG35" s="142"/>
    </row>
    <row r="36" spans="1:36" ht="174" customHeight="1" x14ac:dyDescent="0.35">
      <c r="A36" s="9" t="s">
        <v>415</v>
      </c>
      <c r="B36" s="27" t="s">
        <v>436</v>
      </c>
      <c r="C36" s="29" t="s">
        <v>437</v>
      </c>
      <c r="D36" s="29" t="s">
        <v>418</v>
      </c>
      <c r="E36" s="29" t="s">
        <v>438</v>
      </c>
      <c r="F36" s="29" t="s">
        <v>439</v>
      </c>
      <c r="G36" s="29" t="s">
        <v>440</v>
      </c>
      <c r="H36" s="921">
        <v>1</v>
      </c>
      <c r="I36" s="921">
        <v>1</v>
      </c>
      <c r="J36" s="29" t="s">
        <v>441</v>
      </c>
      <c r="K36" s="29" t="s">
        <v>306</v>
      </c>
      <c r="L36" s="30" t="s">
        <v>442</v>
      </c>
      <c r="M36" s="787" t="s">
        <v>51</v>
      </c>
      <c r="N36" s="803" t="s">
        <v>62</v>
      </c>
      <c r="O36" s="927">
        <v>931000000</v>
      </c>
      <c r="P36" s="918" t="s">
        <v>443</v>
      </c>
      <c r="Q36" s="30" t="s">
        <v>444</v>
      </c>
      <c r="R36" s="556" t="s">
        <v>309</v>
      </c>
      <c r="S36" s="31" t="s">
        <v>51</v>
      </c>
      <c r="T36" s="781">
        <v>0.7</v>
      </c>
      <c r="U36" s="556" t="s">
        <v>52</v>
      </c>
      <c r="V36" s="803" t="s">
        <v>62</v>
      </c>
      <c r="W36" s="787"/>
      <c r="X36" s="787"/>
      <c r="Y36" s="787" t="s">
        <v>445</v>
      </c>
      <c r="Z36" s="787" t="s">
        <v>446</v>
      </c>
      <c r="AA36" s="787" t="s">
        <v>447</v>
      </c>
      <c r="AB36" s="34" t="s">
        <v>448</v>
      </c>
      <c r="AC36" s="110" t="s">
        <v>449</v>
      </c>
      <c r="AD36" s="111" t="s">
        <v>450</v>
      </c>
      <c r="AE36" s="556" t="s">
        <v>451</v>
      </c>
      <c r="AF36" s="104"/>
      <c r="AG36" s="142"/>
    </row>
    <row r="37" spans="1:36" ht="120" customHeight="1" x14ac:dyDescent="0.35">
      <c r="A37" s="9" t="s">
        <v>415</v>
      </c>
      <c r="B37" s="27" t="s">
        <v>452</v>
      </c>
      <c r="C37" s="29" t="s">
        <v>437</v>
      </c>
      <c r="D37" s="29" t="s">
        <v>418</v>
      </c>
      <c r="E37" s="29" t="s">
        <v>438</v>
      </c>
      <c r="F37" s="29" t="s">
        <v>439</v>
      </c>
      <c r="G37" s="29" t="s">
        <v>453</v>
      </c>
      <c r="H37" s="933"/>
      <c r="I37" s="933"/>
      <c r="J37" s="29" t="s">
        <v>441</v>
      </c>
      <c r="K37" s="29" t="s">
        <v>306</v>
      </c>
      <c r="L37" s="95" t="s">
        <v>454</v>
      </c>
      <c r="M37" s="787" t="s">
        <v>51</v>
      </c>
      <c r="N37" s="803" t="s">
        <v>62</v>
      </c>
      <c r="O37" s="928"/>
      <c r="P37" s="920"/>
      <c r="Q37" s="30" t="s">
        <v>455</v>
      </c>
      <c r="R37" s="556"/>
      <c r="S37" s="31" t="s">
        <v>51</v>
      </c>
      <c r="T37" s="781">
        <v>0.95</v>
      </c>
      <c r="U37" s="39"/>
      <c r="V37" s="803" t="s">
        <v>62</v>
      </c>
      <c r="W37" s="787"/>
      <c r="X37" s="787"/>
      <c r="Y37" s="787" t="s">
        <v>456</v>
      </c>
      <c r="Z37" s="787" t="s">
        <v>457</v>
      </c>
      <c r="AA37" s="787" t="s">
        <v>458</v>
      </c>
      <c r="AB37" s="34" t="s">
        <v>459</v>
      </c>
      <c r="AC37" s="34" t="s">
        <v>460</v>
      </c>
      <c r="AD37" s="34" t="s">
        <v>461</v>
      </c>
      <c r="AE37" s="34" t="s">
        <v>462</v>
      </c>
      <c r="AF37" s="137" t="s">
        <v>463</v>
      </c>
      <c r="AG37" s="143"/>
    </row>
    <row r="38" spans="1:36" ht="120" customHeight="1" x14ac:dyDescent="0.35">
      <c r="A38" s="9" t="s">
        <v>415</v>
      </c>
      <c r="B38" s="27" t="s">
        <v>464</v>
      </c>
      <c r="C38" s="29" t="s">
        <v>437</v>
      </c>
      <c r="D38" s="29" t="s">
        <v>418</v>
      </c>
      <c r="E38" s="29" t="s">
        <v>438</v>
      </c>
      <c r="F38" s="29" t="s">
        <v>439</v>
      </c>
      <c r="G38" s="29" t="s">
        <v>465</v>
      </c>
      <c r="H38" s="933"/>
      <c r="I38" s="933"/>
      <c r="J38" s="29" t="s">
        <v>441</v>
      </c>
      <c r="K38" s="29" t="s">
        <v>306</v>
      </c>
      <c r="L38" s="30" t="s">
        <v>466</v>
      </c>
      <c r="M38" s="787" t="s">
        <v>51</v>
      </c>
      <c r="N38" s="803" t="s">
        <v>62</v>
      </c>
      <c r="O38" s="929"/>
      <c r="P38" s="919"/>
      <c r="Q38" s="38" t="s">
        <v>467</v>
      </c>
      <c r="R38" s="31" t="s">
        <v>468</v>
      </c>
      <c r="S38" s="31" t="s">
        <v>51</v>
      </c>
      <c r="T38" s="787">
        <v>1</v>
      </c>
      <c r="U38" s="556" t="s">
        <v>52</v>
      </c>
      <c r="V38" s="803" t="s">
        <v>62</v>
      </c>
      <c r="W38" s="787"/>
      <c r="X38" s="787"/>
      <c r="Y38" s="787" t="s">
        <v>469</v>
      </c>
      <c r="Z38" s="787" t="s">
        <v>470</v>
      </c>
      <c r="AA38" s="787" t="s">
        <v>471</v>
      </c>
      <c r="AB38" s="34" t="s">
        <v>472</v>
      </c>
      <c r="AC38" s="34" t="s">
        <v>473</v>
      </c>
      <c r="AD38" s="787" t="s">
        <v>474</v>
      </c>
      <c r="AE38" s="556" t="s">
        <v>475</v>
      </c>
      <c r="AF38" s="104" t="s">
        <v>476</v>
      </c>
      <c r="AG38" s="143"/>
    </row>
    <row r="39" spans="1:36" ht="376.5" customHeight="1" x14ac:dyDescent="0.35">
      <c r="A39" s="9" t="s">
        <v>415</v>
      </c>
      <c r="B39" s="27" t="s">
        <v>477</v>
      </c>
      <c r="C39" s="29" t="s">
        <v>478</v>
      </c>
      <c r="D39" s="29" t="s">
        <v>418</v>
      </c>
      <c r="E39" s="29" t="s">
        <v>479</v>
      </c>
      <c r="F39" s="29" t="s">
        <v>480</v>
      </c>
      <c r="G39" s="38" t="s">
        <v>481</v>
      </c>
      <c r="H39" s="39">
        <v>1</v>
      </c>
      <c r="I39" s="39">
        <v>1</v>
      </c>
      <c r="J39" s="38" t="s">
        <v>482</v>
      </c>
      <c r="K39" s="556" t="s">
        <v>423</v>
      </c>
      <c r="L39" s="40" t="s">
        <v>483</v>
      </c>
      <c r="M39" s="787" t="s">
        <v>51</v>
      </c>
      <c r="N39" s="803" t="s">
        <v>62</v>
      </c>
      <c r="O39" s="923" t="s">
        <v>425</v>
      </c>
      <c r="P39" s="925" t="s">
        <v>426</v>
      </c>
      <c r="Q39" s="38" t="s">
        <v>484</v>
      </c>
      <c r="R39" s="556"/>
      <c r="S39" s="31" t="s">
        <v>199</v>
      </c>
      <c r="T39" s="36">
        <v>1</v>
      </c>
      <c r="U39" s="36"/>
      <c r="V39" s="803" t="s">
        <v>62</v>
      </c>
      <c r="W39" s="36"/>
      <c r="X39" s="36"/>
      <c r="Y39" s="36" t="s">
        <v>485</v>
      </c>
      <c r="Z39" s="36" t="s">
        <v>486</v>
      </c>
      <c r="AA39" s="36" t="s">
        <v>487</v>
      </c>
      <c r="AB39" s="38" t="s">
        <v>488</v>
      </c>
      <c r="AC39" s="52" t="s">
        <v>489</v>
      </c>
      <c r="AD39" s="36" t="s">
        <v>490</v>
      </c>
      <c r="AE39" s="136" t="s">
        <v>491</v>
      </c>
      <c r="AF39" s="121" t="s">
        <v>492</v>
      </c>
      <c r="AG39" s="143"/>
    </row>
    <row r="40" spans="1:36" ht="120" customHeight="1" x14ac:dyDescent="0.35">
      <c r="A40" s="9" t="s">
        <v>415</v>
      </c>
      <c r="B40" s="27" t="s">
        <v>493</v>
      </c>
      <c r="C40" s="29" t="s">
        <v>478</v>
      </c>
      <c r="D40" s="29" t="s">
        <v>418</v>
      </c>
      <c r="E40" s="29" t="s">
        <v>494</v>
      </c>
      <c r="F40" s="29" t="s">
        <v>480</v>
      </c>
      <c r="G40" s="38" t="s">
        <v>481</v>
      </c>
      <c r="H40" s="39">
        <v>1</v>
      </c>
      <c r="I40" s="39">
        <v>1</v>
      </c>
      <c r="J40" s="38" t="s">
        <v>482</v>
      </c>
      <c r="K40" s="556" t="s">
        <v>423</v>
      </c>
      <c r="L40" s="30" t="s">
        <v>495</v>
      </c>
      <c r="M40" s="556" t="s">
        <v>51</v>
      </c>
      <c r="N40" s="803" t="s">
        <v>62</v>
      </c>
      <c r="O40" s="924"/>
      <c r="P40" s="926"/>
      <c r="Q40" s="38" t="s">
        <v>496</v>
      </c>
      <c r="R40" s="556"/>
      <c r="S40" s="31" t="s">
        <v>51</v>
      </c>
      <c r="T40" s="556">
        <v>1</v>
      </c>
      <c r="U40" s="556"/>
      <c r="V40" s="803" t="s">
        <v>62</v>
      </c>
      <c r="W40" s="556"/>
      <c r="X40" s="556"/>
      <c r="Y40" s="556" t="s">
        <v>497</v>
      </c>
      <c r="Z40" s="556" t="s">
        <v>498</v>
      </c>
      <c r="AA40" s="556" t="s">
        <v>499</v>
      </c>
      <c r="AB40" s="38" t="s">
        <v>500</v>
      </c>
      <c r="AC40" s="52" t="s">
        <v>501</v>
      </c>
      <c r="AD40" s="556" t="s">
        <v>502</v>
      </c>
      <c r="AE40" s="136" t="s">
        <v>503</v>
      </c>
      <c r="AF40" s="121" t="s">
        <v>504</v>
      </c>
      <c r="AG40" s="145"/>
    </row>
    <row r="41" spans="1:36" ht="120" customHeight="1" x14ac:dyDescent="0.35">
      <c r="A41" s="9" t="s">
        <v>415</v>
      </c>
      <c r="B41" s="27" t="s">
        <v>505</v>
      </c>
      <c r="C41" s="29" t="s">
        <v>478</v>
      </c>
      <c r="D41" s="29" t="s">
        <v>418</v>
      </c>
      <c r="E41" s="29" t="s">
        <v>494</v>
      </c>
      <c r="F41" s="29" t="s">
        <v>480</v>
      </c>
      <c r="G41" s="38" t="s">
        <v>481</v>
      </c>
      <c r="H41" s="39">
        <v>1</v>
      </c>
      <c r="I41" s="39">
        <v>1</v>
      </c>
      <c r="J41" s="38" t="s">
        <v>482</v>
      </c>
      <c r="K41" s="556" t="s">
        <v>423</v>
      </c>
      <c r="L41" s="40" t="s">
        <v>506</v>
      </c>
      <c r="M41" s="556" t="s">
        <v>199</v>
      </c>
      <c r="N41" s="803" t="s">
        <v>62</v>
      </c>
      <c r="O41" s="924"/>
      <c r="P41" s="926"/>
      <c r="Q41" s="38" t="s">
        <v>507</v>
      </c>
      <c r="R41" s="556" t="s">
        <v>318</v>
      </c>
      <c r="S41" s="31" t="s">
        <v>51</v>
      </c>
      <c r="T41" s="556">
        <v>1</v>
      </c>
      <c r="U41" s="556" t="s">
        <v>52</v>
      </c>
      <c r="V41" s="803" t="s">
        <v>62</v>
      </c>
      <c r="W41" s="556"/>
      <c r="X41" s="556"/>
      <c r="Y41" s="556" t="s">
        <v>508</v>
      </c>
      <c r="Z41" s="556" t="s">
        <v>509</v>
      </c>
      <c r="AA41" s="556" t="s">
        <v>510</v>
      </c>
      <c r="AB41" s="556" t="s">
        <v>511</v>
      </c>
      <c r="AC41" s="52" t="s">
        <v>512</v>
      </c>
      <c r="AD41" s="52" t="s">
        <v>513</v>
      </c>
      <c r="AE41" s="136" t="s">
        <v>514</v>
      </c>
      <c r="AF41" s="121" t="s">
        <v>515</v>
      </c>
      <c r="AG41" s="145"/>
    </row>
    <row r="42" spans="1:36" ht="269.25" customHeight="1" x14ac:dyDescent="0.35">
      <c r="A42" s="9" t="s">
        <v>415</v>
      </c>
      <c r="B42" s="27" t="s">
        <v>516</v>
      </c>
      <c r="C42" s="556" t="s">
        <v>517</v>
      </c>
      <c r="D42" s="29" t="s">
        <v>418</v>
      </c>
      <c r="E42" s="29" t="s">
        <v>479</v>
      </c>
      <c r="F42" s="47" t="s">
        <v>518</v>
      </c>
      <c r="G42" s="38" t="s">
        <v>519</v>
      </c>
      <c r="H42" s="39">
        <v>0.92</v>
      </c>
      <c r="I42" s="39">
        <v>0.92</v>
      </c>
      <c r="J42" s="38" t="s">
        <v>520</v>
      </c>
      <c r="K42" s="36" t="s">
        <v>423</v>
      </c>
      <c r="L42" s="30" t="s">
        <v>521</v>
      </c>
      <c r="M42" s="46" t="s">
        <v>227</v>
      </c>
      <c r="N42" s="803" t="s">
        <v>62</v>
      </c>
      <c r="O42" s="924"/>
      <c r="P42" s="926"/>
      <c r="Q42" s="36" t="s">
        <v>522</v>
      </c>
      <c r="R42" s="36" t="s">
        <v>468</v>
      </c>
      <c r="S42" s="31" t="s">
        <v>51</v>
      </c>
      <c r="T42" s="39">
        <v>0.92</v>
      </c>
      <c r="U42" s="39" t="s">
        <v>52</v>
      </c>
      <c r="V42" s="803" t="s">
        <v>62</v>
      </c>
      <c r="W42" s="107" t="s">
        <v>523</v>
      </c>
      <c r="X42" s="46" t="s">
        <v>524</v>
      </c>
      <c r="Y42" s="46" t="s">
        <v>525</v>
      </c>
      <c r="Z42" s="46" t="s">
        <v>526</v>
      </c>
      <c r="AA42" s="46" t="s">
        <v>527</v>
      </c>
      <c r="AB42" s="52" t="s">
        <v>528</v>
      </c>
      <c r="AC42" s="52" t="s">
        <v>529</v>
      </c>
      <c r="AD42" s="46" t="s">
        <v>530</v>
      </c>
      <c r="AE42" s="136" t="s">
        <v>531</v>
      </c>
      <c r="AF42" s="121" t="s">
        <v>532</v>
      </c>
      <c r="AG42" s="143"/>
    </row>
    <row r="43" spans="1:36" ht="120" hidden="1" customHeight="1" x14ac:dyDescent="0.35">
      <c r="A43" s="9" t="s">
        <v>415</v>
      </c>
      <c r="B43" s="27" t="s">
        <v>533</v>
      </c>
      <c r="C43" s="29" t="s">
        <v>417</v>
      </c>
      <c r="D43" s="29" t="s">
        <v>418</v>
      </c>
      <c r="E43" s="29" t="s">
        <v>419</v>
      </c>
      <c r="F43" s="29" t="s">
        <v>534</v>
      </c>
      <c r="G43" s="38" t="s">
        <v>535</v>
      </c>
      <c r="H43" s="39">
        <v>1</v>
      </c>
      <c r="I43" s="39">
        <v>1</v>
      </c>
      <c r="J43" s="38" t="s">
        <v>482</v>
      </c>
      <c r="K43" s="556" t="s">
        <v>423</v>
      </c>
      <c r="L43" s="30" t="s">
        <v>536</v>
      </c>
      <c r="M43" s="46" t="s">
        <v>76</v>
      </c>
      <c r="N43" s="803" t="s">
        <v>47</v>
      </c>
      <c r="O43" s="924"/>
      <c r="P43" s="926"/>
      <c r="Q43" s="38" t="s">
        <v>537</v>
      </c>
      <c r="R43" s="556" t="s">
        <v>318</v>
      </c>
      <c r="S43" s="31" t="s">
        <v>51</v>
      </c>
      <c r="T43" s="48">
        <v>1</v>
      </c>
      <c r="U43" s="48" t="s">
        <v>52</v>
      </c>
      <c r="V43" s="803" t="s">
        <v>47</v>
      </c>
      <c r="W43" s="46"/>
      <c r="X43" s="46"/>
      <c r="Y43" s="112" t="s">
        <v>538</v>
      </c>
      <c r="Z43" s="112" t="s">
        <v>539</v>
      </c>
      <c r="AA43" s="46" t="s">
        <v>540</v>
      </c>
      <c r="AB43" s="52" t="s">
        <v>541</v>
      </c>
      <c r="AC43" s="46" t="s">
        <v>344</v>
      </c>
      <c r="AD43" s="46" t="s">
        <v>333</v>
      </c>
      <c r="AE43" s="556" t="s">
        <v>333</v>
      </c>
      <c r="AF43" s="12" t="s">
        <v>333</v>
      </c>
      <c r="AG43" s="12"/>
    </row>
    <row r="44" spans="1:36" ht="120" customHeight="1" x14ac:dyDescent="0.35">
      <c r="A44" s="9" t="s">
        <v>415</v>
      </c>
      <c r="B44" s="27" t="s">
        <v>542</v>
      </c>
      <c r="C44" s="29" t="s">
        <v>417</v>
      </c>
      <c r="D44" s="29" t="s">
        <v>418</v>
      </c>
      <c r="E44" s="29" t="s">
        <v>419</v>
      </c>
      <c r="F44" s="29" t="s">
        <v>534</v>
      </c>
      <c r="G44" s="38" t="s">
        <v>535</v>
      </c>
      <c r="H44" s="39">
        <v>1</v>
      </c>
      <c r="I44" s="39">
        <v>1</v>
      </c>
      <c r="J44" s="38" t="s">
        <v>482</v>
      </c>
      <c r="K44" s="556" t="s">
        <v>423</v>
      </c>
      <c r="L44" s="30" t="s">
        <v>543</v>
      </c>
      <c r="M44" s="46" t="s">
        <v>51</v>
      </c>
      <c r="N44" s="803" t="s">
        <v>62</v>
      </c>
      <c r="O44" s="924"/>
      <c r="P44" s="926"/>
      <c r="Q44" s="38" t="s">
        <v>544</v>
      </c>
      <c r="R44" s="556"/>
      <c r="S44" s="31" t="s">
        <v>51</v>
      </c>
      <c r="T44" s="48">
        <v>1</v>
      </c>
      <c r="U44" s="48"/>
      <c r="V44" s="803" t="s">
        <v>62</v>
      </c>
      <c r="W44" s="46"/>
      <c r="X44" s="46"/>
      <c r="Y44" s="112" t="s">
        <v>545</v>
      </c>
      <c r="Z44" s="112" t="s">
        <v>545</v>
      </c>
      <c r="AA44" s="46" t="s">
        <v>546</v>
      </c>
      <c r="AB44" s="46" t="s">
        <v>547</v>
      </c>
      <c r="AC44" s="52" t="s">
        <v>548</v>
      </c>
      <c r="AD44" s="46" t="s">
        <v>549</v>
      </c>
      <c r="AE44" s="136" t="s">
        <v>550</v>
      </c>
      <c r="AF44" s="121" t="s">
        <v>551</v>
      </c>
      <c r="AG44" s="143"/>
    </row>
    <row r="45" spans="1:36" ht="120" hidden="1" customHeight="1" x14ac:dyDescent="0.35">
      <c r="A45" s="9" t="s">
        <v>415</v>
      </c>
      <c r="B45" s="27" t="s">
        <v>552</v>
      </c>
      <c r="C45" s="29" t="s">
        <v>417</v>
      </c>
      <c r="D45" s="29" t="s">
        <v>418</v>
      </c>
      <c r="E45" s="29" t="s">
        <v>419</v>
      </c>
      <c r="F45" s="29" t="s">
        <v>534</v>
      </c>
      <c r="G45" s="38" t="s">
        <v>535</v>
      </c>
      <c r="H45" s="39">
        <v>1</v>
      </c>
      <c r="I45" s="39">
        <v>1</v>
      </c>
      <c r="J45" s="38" t="s">
        <v>482</v>
      </c>
      <c r="K45" s="556" t="s">
        <v>423</v>
      </c>
      <c r="L45" s="30" t="s">
        <v>553</v>
      </c>
      <c r="M45" s="46" t="s">
        <v>90</v>
      </c>
      <c r="N45" s="803" t="s">
        <v>47</v>
      </c>
      <c r="O45" s="924"/>
      <c r="P45" s="926"/>
      <c r="Q45" s="38" t="s">
        <v>554</v>
      </c>
      <c r="R45" s="556" t="s">
        <v>50</v>
      </c>
      <c r="S45" s="46" t="s">
        <v>90</v>
      </c>
      <c r="T45" s="48">
        <v>1</v>
      </c>
      <c r="U45" s="48" t="s">
        <v>52</v>
      </c>
      <c r="V45" s="803" t="s">
        <v>47</v>
      </c>
      <c r="W45" s="46"/>
      <c r="X45" s="46"/>
      <c r="Y45" s="112" t="s">
        <v>555</v>
      </c>
      <c r="Z45" s="46" t="s">
        <v>556</v>
      </c>
      <c r="AA45" s="46" t="s">
        <v>557</v>
      </c>
      <c r="AB45" s="52" t="s">
        <v>558</v>
      </c>
      <c r="AC45" s="52" t="s">
        <v>559</v>
      </c>
      <c r="AD45" s="46" t="s">
        <v>560</v>
      </c>
      <c r="AE45" s="46" t="s">
        <v>561</v>
      </c>
      <c r="AF45" s="16" t="s">
        <v>562</v>
      </c>
      <c r="AG45" s="16"/>
    </row>
    <row r="46" spans="1:36" ht="120" hidden="1" customHeight="1" x14ac:dyDescent="0.35">
      <c r="A46" s="9" t="s">
        <v>415</v>
      </c>
      <c r="B46" s="27" t="s">
        <v>563</v>
      </c>
      <c r="C46" s="29" t="s">
        <v>417</v>
      </c>
      <c r="D46" s="29" t="s">
        <v>418</v>
      </c>
      <c r="E46" s="29" t="s">
        <v>419</v>
      </c>
      <c r="F46" s="29" t="s">
        <v>534</v>
      </c>
      <c r="G46" s="38" t="s">
        <v>535</v>
      </c>
      <c r="H46" s="39">
        <v>1</v>
      </c>
      <c r="I46" s="39">
        <v>1</v>
      </c>
      <c r="J46" s="38" t="s">
        <v>482</v>
      </c>
      <c r="K46" s="556" t="s">
        <v>423</v>
      </c>
      <c r="L46" s="30" t="s">
        <v>564</v>
      </c>
      <c r="M46" s="46" t="s">
        <v>565</v>
      </c>
      <c r="N46" s="803" t="s">
        <v>47</v>
      </c>
      <c r="O46" s="924"/>
      <c r="P46" s="926"/>
      <c r="Q46" s="38" t="s">
        <v>566</v>
      </c>
      <c r="R46" s="556" t="s">
        <v>318</v>
      </c>
      <c r="S46" s="31" t="s">
        <v>51</v>
      </c>
      <c r="T46" s="48">
        <v>1</v>
      </c>
      <c r="U46" s="48" t="s">
        <v>52</v>
      </c>
      <c r="V46" s="803" t="s">
        <v>47</v>
      </c>
      <c r="W46" s="46"/>
      <c r="X46" s="46"/>
      <c r="Y46" s="112" t="s">
        <v>567</v>
      </c>
      <c r="Z46" s="46" t="s">
        <v>344</v>
      </c>
      <c r="AA46" s="46" t="s">
        <v>568</v>
      </c>
      <c r="AB46" s="52" t="s">
        <v>569</v>
      </c>
      <c r="AC46" s="36" t="s">
        <v>344</v>
      </c>
      <c r="AD46" s="46" t="s">
        <v>333</v>
      </c>
      <c r="AE46" s="556" t="s">
        <v>333</v>
      </c>
      <c r="AF46" s="12" t="s">
        <v>333</v>
      </c>
      <c r="AG46" s="12"/>
    </row>
    <row r="47" spans="1:36" ht="120" customHeight="1" x14ac:dyDescent="0.35">
      <c r="A47" s="9" t="s">
        <v>415</v>
      </c>
      <c r="B47" s="27" t="s">
        <v>570</v>
      </c>
      <c r="C47" s="29" t="s">
        <v>417</v>
      </c>
      <c r="D47" s="29" t="s">
        <v>418</v>
      </c>
      <c r="E47" s="29" t="s">
        <v>419</v>
      </c>
      <c r="F47" s="29" t="s">
        <v>534</v>
      </c>
      <c r="G47" s="38" t="s">
        <v>535</v>
      </c>
      <c r="H47" s="39">
        <v>1</v>
      </c>
      <c r="I47" s="39">
        <v>1</v>
      </c>
      <c r="J47" s="38" t="s">
        <v>482</v>
      </c>
      <c r="K47" s="556" t="s">
        <v>423</v>
      </c>
      <c r="L47" s="30" t="s">
        <v>571</v>
      </c>
      <c r="M47" s="46" t="s">
        <v>51</v>
      </c>
      <c r="N47" s="803" t="s">
        <v>62</v>
      </c>
      <c r="O47" s="924"/>
      <c r="P47" s="926"/>
      <c r="Q47" s="38" t="s">
        <v>572</v>
      </c>
      <c r="R47" s="556" t="s">
        <v>468</v>
      </c>
      <c r="S47" s="31" t="s">
        <v>51</v>
      </c>
      <c r="T47" s="39">
        <v>1</v>
      </c>
      <c r="U47" s="39"/>
      <c r="V47" s="803" t="s">
        <v>62</v>
      </c>
      <c r="W47" s="46"/>
      <c r="X47" s="46"/>
      <c r="Y47" s="112" t="s">
        <v>573</v>
      </c>
      <c r="Z47" s="46" t="s">
        <v>574</v>
      </c>
      <c r="AA47" s="46" t="s">
        <v>575</v>
      </c>
      <c r="AB47" s="52" t="s">
        <v>576</v>
      </c>
      <c r="AC47" s="52" t="s">
        <v>577</v>
      </c>
      <c r="AD47" s="46" t="s">
        <v>578</v>
      </c>
      <c r="AE47" s="136" t="s">
        <v>579</v>
      </c>
      <c r="AF47" s="121" t="s">
        <v>580</v>
      </c>
      <c r="AG47" s="143"/>
      <c r="AJ47" s="8">
        <v>166000</v>
      </c>
    </row>
    <row r="48" spans="1:36" ht="120" hidden="1" customHeight="1" x14ac:dyDescent="0.35">
      <c r="A48" s="9" t="s">
        <v>415</v>
      </c>
      <c r="B48" s="27" t="s">
        <v>581</v>
      </c>
      <c r="C48" s="29" t="s">
        <v>417</v>
      </c>
      <c r="D48" s="29" t="s">
        <v>418</v>
      </c>
      <c r="E48" s="29" t="s">
        <v>419</v>
      </c>
      <c r="F48" s="29" t="s">
        <v>534</v>
      </c>
      <c r="G48" s="38" t="s">
        <v>535</v>
      </c>
      <c r="H48" s="39">
        <v>1</v>
      </c>
      <c r="I48" s="39">
        <v>1</v>
      </c>
      <c r="J48" s="38" t="s">
        <v>482</v>
      </c>
      <c r="K48" s="556" t="s">
        <v>423</v>
      </c>
      <c r="L48" s="30" t="s">
        <v>582</v>
      </c>
      <c r="M48" s="46" t="s">
        <v>565</v>
      </c>
      <c r="N48" s="803" t="s">
        <v>47</v>
      </c>
      <c r="O48" s="924"/>
      <c r="P48" s="926"/>
      <c r="Q48" s="38" t="s">
        <v>583</v>
      </c>
      <c r="R48" s="556" t="s">
        <v>318</v>
      </c>
      <c r="S48" s="31" t="s">
        <v>51</v>
      </c>
      <c r="T48" s="48">
        <v>1</v>
      </c>
      <c r="U48" s="48" t="s">
        <v>52</v>
      </c>
      <c r="V48" s="803" t="s">
        <v>47</v>
      </c>
      <c r="W48" s="46"/>
      <c r="X48" s="46"/>
      <c r="Y48" s="112" t="s">
        <v>584</v>
      </c>
      <c r="Z48" s="46" t="s">
        <v>344</v>
      </c>
      <c r="AA48" s="46" t="s">
        <v>568</v>
      </c>
      <c r="AB48" s="52" t="s">
        <v>569</v>
      </c>
      <c r="AC48" s="36" t="s">
        <v>344</v>
      </c>
      <c r="AD48" s="46" t="s">
        <v>333</v>
      </c>
      <c r="AE48" s="556" t="s">
        <v>333</v>
      </c>
      <c r="AF48" s="12" t="s">
        <v>333</v>
      </c>
      <c r="AG48" s="12"/>
    </row>
    <row r="49" spans="1:33" ht="120" customHeight="1" x14ac:dyDescent="0.35">
      <c r="A49" s="9" t="s">
        <v>415</v>
      </c>
      <c r="B49" s="27" t="s">
        <v>585</v>
      </c>
      <c r="C49" s="29" t="s">
        <v>417</v>
      </c>
      <c r="D49" s="29" t="s">
        <v>418</v>
      </c>
      <c r="E49" s="29" t="s">
        <v>419</v>
      </c>
      <c r="F49" s="29" t="s">
        <v>534</v>
      </c>
      <c r="G49" s="38" t="s">
        <v>535</v>
      </c>
      <c r="H49" s="39">
        <v>1</v>
      </c>
      <c r="I49" s="39">
        <v>1</v>
      </c>
      <c r="J49" s="38" t="s">
        <v>482</v>
      </c>
      <c r="K49" s="556" t="s">
        <v>423</v>
      </c>
      <c r="L49" s="30" t="s">
        <v>586</v>
      </c>
      <c r="M49" s="46" t="s">
        <v>51</v>
      </c>
      <c r="N49" s="803" t="s">
        <v>62</v>
      </c>
      <c r="O49" s="924"/>
      <c r="P49" s="926"/>
      <c r="Q49" s="38" t="s">
        <v>587</v>
      </c>
      <c r="R49" s="556" t="s">
        <v>468</v>
      </c>
      <c r="S49" s="31" t="s">
        <v>51</v>
      </c>
      <c r="T49" s="39">
        <v>1</v>
      </c>
      <c r="U49" s="39"/>
      <c r="V49" s="803" t="s">
        <v>62</v>
      </c>
      <c r="W49" s="46"/>
      <c r="X49" s="46"/>
      <c r="Y49" s="112" t="s">
        <v>588</v>
      </c>
      <c r="Z49" s="46" t="s">
        <v>589</v>
      </c>
      <c r="AA49" s="46" t="s">
        <v>590</v>
      </c>
      <c r="AB49" s="52" t="s">
        <v>591</v>
      </c>
      <c r="AC49" s="52" t="s">
        <v>592</v>
      </c>
      <c r="AD49" s="46" t="s">
        <v>593</v>
      </c>
      <c r="AE49" s="136" t="s">
        <v>594</v>
      </c>
      <c r="AF49" s="138" t="s">
        <v>595</v>
      </c>
      <c r="AG49" s="143"/>
    </row>
    <row r="50" spans="1:33" s="1" customFormat="1" ht="174" x14ac:dyDescent="0.35">
      <c r="A50" s="9" t="s">
        <v>415</v>
      </c>
      <c r="B50" s="27" t="s">
        <v>596</v>
      </c>
      <c r="C50" s="29" t="s">
        <v>417</v>
      </c>
      <c r="D50" s="29" t="s">
        <v>418</v>
      </c>
      <c r="E50" s="29" t="s">
        <v>419</v>
      </c>
      <c r="F50" s="29" t="s">
        <v>534</v>
      </c>
      <c r="G50" s="38" t="s">
        <v>535</v>
      </c>
      <c r="H50" s="39">
        <v>1</v>
      </c>
      <c r="I50" s="39">
        <v>1</v>
      </c>
      <c r="J50" s="38" t="s">
        <v>482</v>
      </c>
      <c r="K50" s="556" t="s">
        <v>423</v>
      </c>
      <c r="L50" s="30" t="s">
        <v>597</v>
      </c>
      <c r="M50" s="46" t="s">
        <v>51</v>
      </c>
      <c r="N50" s="803" t="s">
        <v>62</v>
      </c>
      <c r="O50" s="924"/>
      <c r="P50" s="926"/>
      <c r="Q50" s="38" t="s">
        <v>598</v>
      </c>
      <c r="R50" s="556" t="s">
        <v>599</v>
      </c>
      <c r="S50" s="31" t="s">
        <v>51</v>
      </c>
      <c r="T50" s="48">
        <v>1</v>
      </c>
      <c r="U50" s="48" t="s">
        <v>52</v>
      </c>
      <c r="V50" s="803" t="s">
        <v>62</v>
      </c>
      <c r="W50" s="46"/>
      <c r="X50" s="46"/>
      <c r="Y50" s="112" t="s">
        <v>600</v>
      </c>
      <c r="Z50" s="112" t="s">
        <v>601</v>
      </c>
      <c r="AA50" s="46" t="s">
        <v>602</v>
      </c>
      <c r="AB50" s="52" t="s">
        <v>603</v>
      </c>
      <c r="AC50" s="52" t="s">
        <v>604</v>
      </c>
      <c r="AD50" s="46" t="s">
        <v>605</v>
      </c>
      <c r="AE50" s="136" t="s">
        <v>606</v>
      </c>
      <c r="AF50" s="121" t="s">
        <v>607</v>
      </c>
      <c r="AG50" s="143"/>
    </row>
    <row r="51" spans="1:33" ht="116" hidden="1" x14ac:dyDescent="0.35">
      <c r="A51" s="9" t="s">
        <v>415</v>
      </c>
      <c r="B51" s="27" t="s">
        <v>608</v>
      </c>
      <c r="C51" s="35" t="s">
        <v>357</v>
      </c>
      <c r="D51" s="29" t="s">
        <v>418</v>
      </c>
      <c r="E51" s="35" t="s">
        <v>609</v>
      </c>
      <c r="F51" s="35" t="s">
        <v>480</v>
      </c>
      <c r="G51" s="42" t="s">
        <v>610</v>
      </c>
      <c r="H51" s="49">
        <v>2</v>
      </c>
      <c r="I51" s="49">
        <v>2</v>
      </c>
      <c r="J51" s="42" t="s">
        <v>611</v>
      </c>
      <c r="K51" s="36" t="s">
        <v>612</v>
      </c>
      <c r="L51" s="30" t="s">
        <v>613</v>
      </c>
      <c r="M51" s="36" t="s">
        <v>614</v>
      </c>
      <c r="N51" s="803" t="s">
        <v>47</v>
      </c>
      <c r="O51" s="924"/>
      <c r="P51" s="926"/>
      <c r="Q51" s="42" t="s">
        <v>611</v>
      </c>
      <c r="R51" s="36" t="s">
        <v>229</v>
      </c>
      <c r="S51" s="31" t="s">
        <v>90</v>
      </c>
      <c r="T51" s="36">
        <v>2</v>
      </c>
      <c r="U51" s="36" t="s">
        <v>52</v>
      </c>
      <c r="V51" s="803" t="s">
        <v>47</v>
      </c>
      <c r="W51" s="36"/>
      <c r="X51" s="36"/>
      <c r="Y51" s="36" t="s">
        <v>615</v>
      </c>
      <c r="Z51" s="36" t="s">
        <v>615</v>
      </c>
      <c r="AA51" s="36" t="s">
        <v>616</v>
      </c>
      <c r="AB51" s="42" t="s">
        <v>617</v>
      </c>
      <c r="AC51" s="36" t="s">
        <v>618</v>
      </c>
      <c r="AD51" s="36" t="s">
        <v>618</v>
      </c>
      <c r="AE51" s="36" t="s">
        <v>619</v>
      </c>
      <c r="AF51" s="14" t="s">
        <v>619</v>
      </c>
      <c r="AG51" s="14"/>
    </row>
    <row r="52" spans="1:33" ht="116" hidden="1" x14ac:dyDescent="0.35">
      <c r="A52" s="9" t="s">
        <v>415</v>
      </c>
      <c r="B52" s="27" t="s">
        <v>620</v>
      </c>
      <c r="C52" s="35" t="s">
        <v>357</v>
      </c>
      <c r="D52" s="29" t="s">
        <v>418</v>
      </c>
      <c r="E52" s="35" t="s">
        <v>609</v>
      </c>
      <c r="F52" s="35" t="s">
        <v>480</v>
      </c>
      <c r="G52" s="42" t="s">
        <v>621</v>
      </c>
      <c r="H52" s="49">
        <v>1</v>
      </c>
      <c r="I52" s="49">
        <v>0.92</v>
      </c>
      <c r="J52" s="42" t="s">
        <v>622</v>
      </c>
      <c r="K52" s="36" t="s">
        <v>612</v>
      </c>
      <c r="L52" s="30" t="s">
        <v>623</v>
      </c>
      <c r="M52" s="36" t="s">
        <v>624</v>
      </c>
      <c r="N52" s="803" t="s">
        <v>47</v>
      </c>
      <c r="O52" s="924"/>
      <c r="P52" s="926"/>
      <c r="Q52" s="42" t="s">
        <v>625</v>
      </c>
      <c r="R52" s="36" t="s">
        <v>229</v>
      </c>
      <c r="S52" s="31" t="s">
        <v>624</v>
      </c>
      <c r="T52" s="36">
        <v>1</v>
      </c>
      <c r="U52" s="36" t="s">
        <v>52</v>
      </c>
      <c r="V52" s="803" t="s">
        <v>47</v>
      </c>
      <c r="W52" s="36"/>
      <c r="X52" s="36"/>
      <c r="Y52" s="36" t="s">
        <v>626</v>
      </c>
      <c r="Z52" s="36" t="s">
        <v>626</v>
      </c>
      <c r="AA52" s="36" t="s">
        <v>627</v>
      </c>
      <c r="AB52" s="42" t="s">
        <v>627</v>
      </c>
      <c r="AC52" s="36" t="s">
        <v>628</v>
      </c>
      <c r="AD52" s="36" t="s">
        <v>629</v>
      </c>
      <c r="AE52" s="36" t="s">
        <v>344</v>
      </c>
      <c r="AF52" s="14" t="s">
        <v>344</v>
      </c>
      <c r="AG52" s="14"/>
    </row>
    <row r="53" spans="1:33" ht="120" hidden="1" customHeight="1" x14ac:dyDescent="0.35">
      <c r="A53" s="9" t="s">
        <v>415</v>
      </c>
      <c r="B53" s="27" t="s">
        <v>630</v>
      </c>
      <c r="C53" s="35" t="s">
        <v>478</v>
      </c>
      <c r="D53" s="29" t="s">
        <v>418</v>
      </c>
      <c r="E53" s="35" t="s">
        <v>609</v>
      </c>
      <c r="F53" s="35" t="s">
        <v>480</v>
      </c>
      <c r="G53" s="42" t="s">
        <v>631</v>
      </c>
      <c r="H53" s="49">
        <v>2</v>
      </c>
      <c r="I53" s="49">
        <v>2</v>
      </c>
      <c r="J53" s="42" t="s">
        <v>632</v>
      </c>
      <c r="K53" s="36" t="s">
        <v>612</v>
      </c>
      <c r="L53" s="30" t="s">
        <v>633</v>
      </c>
      <c r="M53" s="36" t="s">
        <v>634</v>
      </c>
      <c r="N53" s="803" t="s">
        <v>47</v>
      </c>
      <c r="O53" s="924"/>
      <c r="P53" s="926"/>
      <c r="Q53" s="42" t="s">
        <v>635</v>
      </c>
      <c r="R53" s="36" t="s">
        <v>229</v>
      </c>
      <c r="S53" s="31" t="s">
        <v>51</v>
      </c>
      <c r="T53" s="36">
        <v>2</v>
      </c>
      <c r="U53" s="36" t="s">
        <v>52</v>
      </c>
      <c r="V53" s="803" t="s">
        <v>47</v>
      </c>
      <c r="W53" s="36"/>
      <c r="X53" s="36"/>
      <c r="Y53" s="36" t="s">
        <v>636</v>
      </c>
      <c r="Z53" s="36" t="s">
        <v>637</v>
      </c>
      <c r="AA53" s="36" t="s">
        <v>638</v>
      </c>
      <c r="AB53" s="42" t="s">
        <v>638</v>
      </c>
      <c r="AC53" s="36" t="s">
        <v>639</v>
      </c>
      <c r="AD53" s="36" t="s">
        <v>639</v>
      </c>
      <c r="AE53" s="36" t="s">
        <v>640</v>
      </c>
      <c r="AF53" s="14" t="s">
        <v>641</v>
      </c>
      <c r="AG53" s="14"/>
    </row>
    <row r="54" spans="1:33" ht="116" hidden="1" x14ac:dyDescent="0.35">
      <c r="A54" s="9" t="s">
        <v>415</v>
      </c>
      <c r="B54" s="27" t="s">
        <v>642</v>
      </c>
      <c r="C54" s="35" t="s">
        <v>478</v>
      </c>
      <c r="D54" s="29" t="s">
        <v>418</v>
      </c>
      <c r="E54" s="35" t="s">
        <v>609</v>
      </c>
      <c r="F54" s="35" t="s">
        <v>480</v>
      </c>
      <c r="G54" s="42" t="s">
        <v>643</v>
      </c>
      <c r="H54" s="49">
        <v>1</v>
      </c>
      <c r="I54" s="49">
        <v>1</v>
      </c>
      <c r="J54" s="42" t="s">
        <v>644</v>
      </c>
      <c r="K54" s="36" t="s">
        <v>612</v>
      </c>
      <c r="L54" s="30" t="s">
        <v>645</v>
      </c>
      <c r="M54" s="36" t="s">
        <v>646</v>
      </c>
      <c r="N54" s="803" t="s">
        <v>47</v>
      </c>
      <c r="O54" s="924"/>
      <c r="P54" s="926"/>
      <c r="Q54" s="42" t="s">
        <v>647</v>
      </c>
      <c r="R54" s="36" t="s">
        <v>50</v>
      </c>
      <c r="S54" s="31" t="s">
        <v>646</v>
      </c>
      <c r="T54" s="36">
        <v>1</v>
      </c>
      <c r="U54" s="36" t="s">
        <v>52</v>
      </c>
      <c r="V54" s="803" t="s">
        <v>47</v>
      </c>
      <c r="W54" s="107" t="s">
        <v>648</v>
      </c>
      <c r="X54" s="36" t="s">
        <v>344</v>
      </c>
      <c r="Y54" s="36" t="s">
        <v>344</v>
      </c>
      <c r="Z54" s="36" t="s">
        <v>344</v>
      </c>
      <c r="AA54" s="36" t="s">
        <v>344</v>
      </c>
      <c r="AB54" s="36" t="s">
        <v>344</v>
      </c>
      <c r="AC54" s="36" t="s">
        <v>333</v>
      </c>
      <c r="AD54" s="36" t="s">
        <v>333</v>
      </c>
      <c r="AE54" s="36" t="s">
        <v>333</v>
      </c>
      <c r="AF54" s="14" t="s">
        <v>333</v>
      </c>
      <c r="AG54" s="14"/>
    </row>
    <row r="55" spans="1:33" ht="294.75" hidden="1" customHeight="1" x14ac:dyDescent="0.35">
      <c r="A55" s="9" t="s">
        <v>415</v>
      </c>
      <c r="B55" s="27" t="s">
        <v>649</v>
      </c>
      <c r="C55" s="35" t="s">
        <v>478</v>
      </c>
      <c r="D55" s="29" t="s">
        <v>418</v>
      </c>
      <c r="E55" s="35" t="s">
        <v>609</v>
      </c>
      <c r="F55" s="35" t="s">
        <v>480</v>
      </c>
      <c r="G55" s="58" t="s">
        <v>650</v>
      </c>
      <c r="H55" s="53">
        <v>1</v>
      </c>
      <c r="I55" s="53">
        <v>1</v>
      </c>
      <c r="J55" s="37" t="s">
        <v>651</v>
      </c>
      <c r="K55" s="782" t="s">
        <v>306</v>
      </c>
      <c r="L55" s="55" t="s">
        <v>652</v>
      </c>
      <c r="M55" s="56" t="s">
        <v>51</v>
      </c>
      <c r="N55" s="801" t="s">
        <v>47</v>
      </c>
      <c r="O55" s="924"/>
      <c r="P55" s="926"/>
      <c r="Q55" s="37" t="s">
        <v>653</v>
      </c>
      <c r="R55" s="782" t="s">
        <v>50</v>
      </c>
      <c r="S55" s="25" t="s">
        <v>51</v>
      </c>
      <c r="T55" s="56">
        <v>1</v>
      </c>
      <c r="U55" s="36" t="s">
        <v>52</v>
      </c>
      <c r="V55" s="802" t="s">
        <v>47</v>
      </c>
      <c r="W55" s="56"/>
      <c r="X55" s="56"/>
      <c r="Y55" s="103" t="s">
        <v>654</v>
      </c>
      <c r="Z55" s="103" t="s">
        <v>655</v>
      </c>
      <c r="AA55" s="103" t="s">
        <v>656</v>
      </c>
      <c r="AB55" s="113" t="s">
        <v>657</v>
      </c>
      <c r="AC55" s="102" t="s">
        <v>658</v>
      </c>
      <c r="AD55" s="103" t="s">
        <v>659</v>
      </c>
      <c r="AE55" s="30" t="s">
        <v>660</v>
      </c>
      <c r="AF55" s="123" t="s">
        <v>660</v>
      </c>
      <c r="AG55" s="140"/>
    </row>
    <row r="56" spans="1:33" ht="294.75" hidden="1" customHeight="1" thickBot="1" x14ac:dyDescent="0.4">
      <c r="A56" s="9" t="s">
        <v>36</v>
      </c>
      <c r="B56" s="96" t="s">
        <v>661</v>
      </c>
      <c r="C56" s="41" t="s">
        <v>38</v>
      </c>
      <c r="D56" s="28" t="s">
        <v>39</v>
      </c>
      <c r="E56" s="41" t="s">
        <v>40</v>
      </c>
      <c r="F56" s="29" t="s">
        <v>119</v>
      </c>
      <c r="G56" s="30" t="s">
        <v>120</v>
      </c>
      <c r="H56" s="97"/>
      <c r="I56" s="97"/>
      <c r="J56" s="42" t="s">
        <v>662</v>
      </c>
      <c r="K56" s="36" t="s">
        <v>44</v>
      </c>
      <c r="L56" s="30" t="s">
        <v>663</v>
      </c>
      <c r="M56" s="36" t="s">
        <v>90</v>
      </c>
      <c r="N56" s="491" t="s">
        <v>47</v>
      </c>
      <c r="O56" s="59"/>
      <c r="P56" s="59"/>
      <c r="Q56" s="42" t="s">
        <v>664</v>
      </c>
      <c r="R56" s="36" t="s">
        <v>50</v>
      </c>
      <c r="S56" s="31" t="s">
        <v>199</v>
      </c>
      <c r="T56" s="36">
        <v>1</v>
      </c>
      <c r="U56" s="36" t="s">
        <v>52</v>
      </c>
      <c r="V56" s="491" t="s">
        <v>47</v>
      </c>
      <c r="W56" s="36" t="s">
        <v>200</v>
      </c>
      <c r="X56" s="36" t="s">
        <v>201</v>
      </c>
      <c r="Y56" s="30" t="s">
        <v>202</v>
      </c>
      <c r="Z56" s="30" t="s">
        <v>203</v>
      </c>
      <c r="AA56" s="30" t="s">
        <v>204</v>
      </c>
      <c r="AB56" s="42"/>
      <c r="AC56" s="36" t="s">
        <v>665</v>
      </c>
      <c r="AD56" s="114" t="s">
        <v>666</v>
      </c>
      <c r="AE56" s="36" t="s">
        <v>666</v>
      </c>
      <c r="AF56" s="14" t="s">
        <v>666</v>
      </c>
      <c r="AG56" s="141"/>
    </row>
    <row r="57" spans="1:33" ht="294.75" customHeight="1" thickBot="1" x14ac:dyDescent="0.4">
      <c r="A57" s="9" t="s">
        <v>36</v>
      </c>
      <c r="B57" s="96" t="s">
        <v>667</v>
      </c>
      <c r="C57" s="41" t="s">
        <v>38</v>
      </c>
      <c r="D57" s="28" t="s">
        <v>39</v>
      </c>
      <c r="E57" s="41" t="s">
        <v>40</v>
      </c>
      <c r="F57" s="29" t="s">
        <v>119</v>
      </c>
      <c r="G57" s="30" t="s">
        <v>120</v>
      </c>
      <c r="H57" s="97"/>
      <c r="I57" s="97"/>
      <c r="J57" s="42" t="s">
        <v>662</v>
      </c>
      <c r="K57" s="36" t="s">
        <v>44</v>
      </c>
      <c r="L57" s="30" t="s">
        <v>668</v>
      </c>
      <c r="M57" s="36" t="s">
        <v>51</v>
      </c>
      <c r="N57" s="491" t="s">
        <v>62</v>
      </c>
      <c r="O57" s="59"/>
      <c r="P57" s="59"/>
      <c r="Q57" s="42" t="s">
        <v>669</v>
      </c>
      <c r="R57" s="36" t="s">
        <v>50</v>
      </c>
      <c r="S57" s="31" t="s">
        <v>199</v>
      </c>
      <c r="T57" s="36">
        <v>1</v>
      </c>
      <c r="U57" s="36" t="s">
        <v>52</v>
      </c>
      <c r="V57" s="491" t="s">
        <v>62</v>
      </c>
      <c r="W57" s="36"/>
      <c r="X57" s="36"/>
      <c r="Y57" s="30" t="s">
        <v>188</v>
      </c>
      <c r="Z57" s="30" t="s">
        <v>188</v>
      </c>
      <c r="AA57" s="30" t="s">
        <v>188</v>
      </c>
      <c r="AB57" s="42"/>
      <c r="AC57" s="36" t="s">
        <v>670</v>
      </c>
      <c r="AD57" s="36" t="s">
        <v>671</v>
      </c>
      <c r="AE57" s="36" t="s">
        <v>672</v>
      </c>
      <c r="AF57" s="17" t="s">
        <v>673</v>
      </c>
      <c r="AG57" s="143"/>
    </row>
    <row r="58" spans="1:33" ht="294.75" hidden="1" customHeight="1" x14ac:dyDescent="0.35">
      <c r="A58" s="9" t="s">
        <v>36</v>
      </c>
      <c r="B58" s="50" t="s">
        <v>674</v>
      </c>
      <c r="C58" s="98" t="s">
        <v>38</v>
      </c>
      <c r="D58" s="21" t="s">
        <v>39</v>
      </c>
      <c r="E58" s="98" t="s">
        <v>40</v>
      </c>
      <c r="F58" s="29" t="s">
        <v>119</v>
      </c>
      <c r="G58" s="99" t="s">
        <v>120</v>
      </c>
      <c r="H58" s="100"/>
      <c r="I58" s="100"/>
      <c r="J58" s="101" t="s">
        <v>675</v>
      </c>
      <c r="K58" s="783" t="s">
        <v>44</v>
      </c>
      <c r="L58" s="55" t="s">
        <v>676</v>
      </c>
      <c r="M58" s="60" t="s">
        <v>76</v>
      </c>
      <c r="N58" s="802" t="s">
        <v>47</v>
      </c>
      <c r="O58" s="115"/>
      <c r="P58" s="115"/>
      <c r="Q58" s="101" t="s">
        <v>677</v>
      </c>
      <c r="R58" s="783" t="s">
        <v>50</v>
      </c>
      <c r="S58" s="26" t="s">
        <v>76</v>
      </c>
      <c r="T58" s="60">
        <v>1</v>
      </c>
      <c r="U58" s="36" t="s">
        <v>52</v>
      </c>
      <c r="V58" s="802" t="s">
        <v>47</v>
      </c>
      <c r="W58" s="60" t="s">
        <v>200</v>
      </c>
      <c r="X58" s="60" t="s">
        <v>201</v>
      </c>
      <c r="Y58" s="116" t="s">
        <v>202</v>
      </c>
      <c r="Z58" s="116" t="s">
        <v>203</v>
      </c>
      <c r="AA58" s="116" t="s">
        <v>204</v>
      </c>
      <c r="AB58" s="117"/>
      <c r="AC58" s="60" t="s">
        <v>344</v>
      </c>
      <c r="AD58" s="60" t="s">
        <v>678</v>
      </c>
      <c r="AE58" s="36" t="s">
        <v>679</v>
      </c>
      <c r="AF58" s="14" t="s">
        <v>679</v>
      </c>
      <c r="AG58" s="141"/>
    </row>
    <row r="59" spans="1:33" ht="294.75" hidden="1" customHeight="1" thickBot="1" x14ac:dyDescent="0.4">
      <c r="A59" s="9" t="s">
        <v>36</v>
      </c>
      <c r="B59" s="96" t="s">
        <v>680</v>
      </c>
      <c r="C59" s="41" t="s">
        <v>38</v>
      </c>
      <c r="D59" s="28" t="s">
        <v>39</v>
      </c>
      <c r="E59" s="41" t="s">
        <v>40</v>
      </c>
      <c r="F59" s="29" t="s">
        <v>119</v>
      </c>
      <c r="G59" s="30" t="s">
        <v>120</v>
      </c>
      <c r="H59" s="97"/>
      <c r="I59" s="97"/>
      <c r="J59" s="42" t="s">
        <v>681</v>
      </c>
      <c r="K59" s="36" t="s">
        <v>44</v>
      </c>
      <c r="L59" s="30" t="s">
        <v>682</v>
      </c>
      <c r="M59" s="36" t="s">
        <v>90</v>
      </c>
      <c r="N59" s="491" t="s">
        <v>47</v>
      </c>
      <c r="O59" s="59"/>
      <c r="P59" s="59"/>
      <c r="Q59" s="42" t="s">
        <v>683</v>
      </c>
      <c r="R59" s="36" t="s">
        <v>50</v>
      </c>
      <c r="S59" s="31" t="s">
        <v>684</v>
      </c>
      <c r="T59" s="36">
        <v>1</v>
      </c>
      <c r="U59" s="36" t="s">
        <v>52</v>
      </c>
      <c r="V59" s="491" t="s">
        <v>47</v>
      </c>
      <c r="W59" s="36"/>
      <c r="X59" s="36"/>
      <c r="Y59" s="30" t="s">
        <v>188</v>
      </c>
      <c r="Z59" s="30" t="s">
        <v>188</v>
      </c>
      <c r="AA59" s="30" t="s">
        <v>188</v>
      </c>
      <c r="AB59" s="42"/>
      <c r="AC59" s="36" t="s">
        <v>685</v>
      </c>
      <c r="AD59" s="114" t="s">
        <v>686</v>
      </c>
      <c r="AE59" s="36" t="s">
        <v>687</v>
      </c>
      <c r="AF59" s="14" t="s">
        <v>687</v>
      </c>
      <c r="AG59" s="141"/>
    </row>
    <row r="60" spans="1:33" ht="294.75" hidden="1" customHeight="1" thickBot="1" x14ac:dyDescent="0.4">
      <c r="A60" s="9" t="s">
        <v>36</v>
      </c>
      <c r="B60" s="491" t="s">
        <v>688</v>
      </c>
      <c r="C60" s="41" t="s">
        <v>38</v>
      </c>
      <c r="D60" s="28" t="s">
        <v>39</v>
      </c>
      <c r="E60" s="41" t="s">
        <v>40</v>
      </c>
      <c r="F60" s="29" t="s">
        <v>119</v>
      </c>
      <c r="G60" s="30"/>
      <c r="H60" s="97"/>
      <c r="I60" s="97"/>
      <c r="J60" s="42" t="s">
        <v>689</v>
      </c>
      <c r="K60" s="36" t="s">
        <v>44</v>
      </c>
      <c r="L60" s="30" t="s">
        <v>690</v>
      </c>
      <c r="M60" s="36" t="s">
        <v>624</v>
      </c>
      <c r="N60" s="491" t="s">
        <v>47</v>
      </c>
      <c r="O60" s="59"/>
      <c r="P60" s="59"/>
      <c r="Q60" s="42" t="s">
        <v>691</v>
      </c>
      <c r="R60" s="36" t="s">
        <v>50</v>
      </c>
      <c r="S60" s="31" t="s">
        <v>51</v>
      </c>
      <c r="T60" s="36">
        <v>1</v>
      </c>
      <c r="U60" s="36" t="s">
        <v>52</v>
      </c>
      <c r="V60" s="491" t="s">
        <v>47</v>
      </c>
      <c r="W60" s="36"/>
      <c r="X60" s="36"/>
      <c r="Y60" s="30"/>
      <c r="Z60" s="30"/>
      <c r="AA60" s="30"/>
      <c r="AB60" s="42"/>
      <c r="AC60" s="36"/>
      <c r="AD60" s="114" t="s">
        <v>692</v>
      </c>
      <c r="AE60" s="36" t="s">
        <v>693</v>
      </c>
      <c r="AF60" s="14" t="s">
        <v>693</v>
      </c>
      <c r="AG60" s="141"/>
    </row>
    <row r="61" spans="1:33" ht="294.75" hidden="1" customHeight="1" x14ac:dyDescent="0.35">
      <c r="A61" s="9" t="s">
        <v>36</v>
      </c>
      <c r="B61" s="491" t="s">
        <v>694</v>
      </c>
      <c r="C61" s="41" t="s">
        <v>38</v>
      </c>
      <c r="D61" s="28" t="s">
        <v>39</v>
      </c>
      <c r="E61" s="41" t="s">
        <v>40</v>
      </c>
      <c r="F61" s="29" t="s">
        <v>119</v>
      </c>
      <c r="G61" s="30"/>
      <c r="H61" s="97"/>
      <c r="I61" s="97"/>
      <c r="J61" s="42" t="s">
        <v>695</v>
      </c>
      <c r="K61" s="36" t="s">
        <v>44</v>
      </c>
      <c r="L61" s="30" t="s">
        <v>696</v>
      </c>
      <c r="M61" s="31" t="s">
        <v>624</v>
      </c>
      <c r="N61" s="491" t="s">
        <v>47</v>
      </c>
      <c r="O61" s="59"/>
      <c r="P61" s="59"/>
      <c r="Q61" s="42" t="s">
        <v>697</v>
      </c>
      <c r="R61" s="36" t="s">
        <v>50</v>
      </c>
      <c r="S61" s="31" t="s">
        <v>624</v>
      </c>
      <c r="T61" s="36">
        <v>1</v>
      </c>
      <c r="U61" s="36" t="s">
        <v>52</v>
      </c>
      <c r="V61" s="491" t="s">
        <v>47</v>
      </c>
      <c r="W61" s="36"/>
      <c r="X61" s="36"/>
      <c r="Y61" s="30"/>
      <c r="Z61" s="30"/>
      <c r="AA61" s="30"/>
      <c r="AB61" s="42"/>
      <c r="AC61" s="36"/>
      <c r="AD61" s="36" t="s">
        <v>698</v>
      </c>
      <c r="AE61" s="36" t="s">
        <v>699</v>
      </c>
      <c r="AF61" s="14" t="s">
        <v>699</v>
      </c>
      <c r="AG61" s="141"/>
    </row>
    <row r="62" spans="1:33" ht="294.75" hidden="1" customHeight="1" thickBot="1" x14ac:dyDescent="0.4">
      <c r="A62" s="9" t="s">
        <v>36</v>
      </c>
      <c r="B62" s="491" t="s">
        <v>700</v>
      </c>
      <c r="C62" s="41" t="s">
        <v>38</v>
      </c>
      <c r="D62" s="28" t="s">
        <v>39</v>
      </c>
      <c r="E62" s="41" t="s">
        <v>40</v>
      </c>
      <c r="F62" s="29" t="s">
        <v>119</v>
      </c>
      <c r="G62" s="30"/>
      <c r="H62" s="97"/>
      <c r="I62" s="97"/>
      <c r="J62" s="42" t="s">
        <v>701</v>
      </c>
      <c r="K62" s="36" t="s">
        <v>44</v>
      </c>
      <c r="L62" s="30" t="s">
        <v>702</v>
      </c>
      <c r="M62" s="31" t="s">
        <v>327</v>
      </c>
      <c r="N62" s="491" t="s">
        <v>47</v>
      </c>
      <c r="O62" s="59"/>
      <c r="P62" s="59"/>
      <c r="Q62" s="42" t="s">
        <v>703</v>
      </c>
      <c r="R62" s="36" t="s">
        <v>50</v>
      </c>
      <c r="S62" s="31" t="s">
        <v>327</v>
      </c>
      <c r="T62" s="36">
        <v>1</v>
      </c>
      <c r="U62" s="36" t="s">
        <v>52</v>
      </c>
      <c r="V62" s="491" t="s">
        <v>47</v>
      </c>
      <c r="W62" s="36"/>
      <c r="X62" s="36"/>
      <c r="Y62" s="30"/>
      <c r="Z62" s="30"/>
      <c r="AA62" s="30"/>
      <c r="AB62" s="42"/>
      <c r="AC62" s="36"/>
      <c r="AD62" s="56" t="s">
        <v>704</v>
      </c>
      <c r="AE62" s="36" t="s">
        <v>705</v>
      </c>
      <c r="AF62" s="17" t="s">
        <v>706</v>
      </c>
      <c r="AG62" s="17"/>
    </row>
    <row r="63" spans="1:33" ht="294.75" customHeight="1" thickBot="1" x14ac:dyDescent="0.4">
      <c r="A63" s="9" t="s">
        <v>36</v>
      </c>
      <c r="B63" s="491" t="s">
        <v>707</v>
      </c>
      <c r="C63" s="41" t="s">
        <v>38</v>
      </c>
      <c r="D63" s="28" t="s">
        <v>39</v>
      </c>
      <c r="E63" s="41" t="s">
        <v>40</v>
      </c>
      <c r="F63" s="29" t="s">
        <v>119</v>
      </c>
      <c r="G63" s="30"/>
      <c r="H63" s="97"/>
      <c r="I63" s="97"/>
      <c r="J63" s="42" t="s">
        <v>701</v>
      </c>
      <c r="K63" s="36" t="s">
        <v>44</v>
      </c>
      <c r="L63" s="30" t="s">
        <v>708</v>
      </c>
      <c r="M63" s="31" t="s">
        <v>51</v>
      </c>
      <c r="N63" s="491" t="s">
        <v>62</v>
      </c>
      <c r="O63" s="59"/>
      <c r="P63" s="59"/>
      <c r="Q63" s="42" t="s">
        <v>709</v>
      </c>
      <c r="R63" s="36" t="s">
        <v>50</v>
      </c>
      <c r="S63" s="31" t="s">
        <v>51</v>
      </c>
      <c r="T63" s="36">
        <v>1</v>
      </c>
      <c r="U63" s="36" t="s">
        <v>52</v>
      </c>
      <c r="V63" s="491" t="s">
        <v>62</v>
      </c>
      <c r="W63" s="36"/>
      <c r="X63" s="36"/>
      <c r="Y63" s="30"/>
      <c r="Z63" s="30"/>
      <c r="AA63" s="30"/>
      <c r="AB63" s="42"/>
      <c r="AC63" s="36"/>
      <c r="AD63" s="36" t="s">
        <v>671</v>
      </c>
      <c r="AE63" s="36" t="s">
        <v>710</v>
      </c>
      <c r="AF63" s="17" t="s">
        <v>711</v>
      </c>
      <c r="AG63" s="143"/>
    </row>
    <row r="64" spans="1:33" ht="294.75" customHeight="1" thickBot="1" x14ac:dyDescent="0.4">
      <c r="A64" s="9" t="s">
        <v>36</v>
      </c>
      <c r="B64" s="491" t="s">
        <v>712</v>
      </c>
      <c r="C64" s="41" t="s">
        <v>38</v>
      </c>
      <c r="D64" s="28" t="s">
        <v>39</v>
      </c>
      <c r="E64" s="41" t="s">
        <v>40</v>
      </c>
      <c r="F64" s="29" t="s">
        <v>119</v>
      </c>
      <c r="G64" s="30"/>
      <c r="H64" s="97"/>
      <c r="I64" s="97"/>
      <c r="J64" s="42" t="s">
        <v>713</v>
      </c>
      <c r="K64" s="36" t="s">
        <v>44</v>
      </c>
      <c r="L64" s="30" t="s">
        <v>714</v>
      </c>
      <c r="M64" s="31" t="s">
        <v>51</v>
      </c>
      <c r="N64" s="491" t="s">
        <v>62</v>
      </c>
      <c r="O64" s="59"/>
      <c r="P64" s="59"/>
      <c r="Q64" s="42" t="s">
        <v>715</v>
      </c>
      <c r="R64" s="36" t="s">
        <v>50</v>
      </c>
      <c r="S64" s="31" t="s">
        <v>51</v>
      </c>
      <c r="T64" s="36">
        <v>1</v>
      </c>
      <c r="U64" s="36" t="s">
        <v>52</v>
      </c>
      <c r="V64" s="491" t="s">
        <v>62</v>
      </c>
      <c r="W64" s="36"/>
      <c r="X64" s="36"/>
      <c r="Y64" s="30"/>
      <c r="Z64" s="30"/>
      <c r="AA64" s="30"/>
      <c r="AB64" s="42"/>
      <c r="AC64" s="36"/>
      <c r="AD64" s="56" t="s">
        <v>716</v>
      </c>
      <c r="AE64" s="36" t="s">
        <v>717</v>
      </c>
      <c r="AF64" s="17" t="s">
        <v>750</v>
      </c>
      <c r="AG64" s="143"/>
    </row>
    <row r="66" spans="1:33" x14ac:dyDescent="0.35">
      <c r="A66" s="4"/>
      <c r="B66" s="78"/>
      <c r="C66" s="79"/>
      <c r="D66" s="80"/>
      <c r="E66" s="81"/>
      <c r="F66" s="82"/>
      <c r="G66" s="72"/>
      <c r="H66" s="83"/>
      <c r="I66" s="84"/>
      <c r="J66" s="85"/>
      <c r="K66" s="72"/>
      <c r="L66" s="86"/>
      <c r="M66" s="72"/>
      <c r="N66" s="87"/>
      <c r="O66" s="1"/>
      <c r="P66" s="1"/>
      <c r="Q66" s="82"/>
      <c r="R66" s="73"/>
      <c r="S66" s="74"/>
      <c r="T66" s="88"/>
      <c r="U66" s="88"/>
      <c r="V66" s="87"/>
      <c r="W66" s="54"/>
      <c r="X66" s="54"/>
      <c r="Y66" s="89"/>
      <c r="Z66" s="89"/>
      <c r="AA66" s="89"/>
      <c r="AB66" s="90"/>
      <c r="AC66" s="54"/>
      <c r="AD66" s="54"/>
      <c r="AE66" s="54"/>
      <c r="AF66" s="54"/>
      <c r="AG66" s="54"/>
    </row>
    <row r="67" spans="1:33" x14ac:dyDescent="0.35">
      <c r="A67" s="4"/>
      <c r="B67" s="78"/>
      <c r="C67" s="79"/>
      <c r="D67" s="80"/>
      <c r="E67" s="81"/>
      <c r="F67" s="82"/>
      <c r="G67" s="72"/>
      <c r="H67" s="83"/>
      <c r="I67" s="84"/>
      <c r="J67" s="85"/>
      <c r="K67" s="72"/>
      <c r="L67" s="86"/>
      <c r="M67" s="72"/>
      <c r="N67" s="87"/>
      <c r="O67" s="1"/>
      <c r="P67" s="1"/>
      <c r="Q67" s="82"/>
      <c r="R67" s="73"/>
      <c r="S67" s="74"/>
      <c r="T67" s="88"/>
      <c r="U67" s="88"/>
      <c r="V67" s="87"/>
      <c r="W67" s="54"/>
      <c r="X67" s="54"/>
      <c r="Y67" s="89"/>
      <c r="Z67" s="89"/>
      <c r="AA67" s="89"/>
      <c r="AB67" s="90"/>
      <c r="AC67" s="54"/>
      <c r="AD67" s="54"/>
      <c r="AE67" s="54"/>
      <c r="AF67" s="54"/>
      <c r="AG67" s="54"/>
    </row>
    <row r="68" spans="1:33" x14ac:dyDescent="0.35">
      <c r="A68" s="4"/>
      <c r="B68" s="78"/>
      <c r="C68" s="79"/>
      <c r="D68" s="80"/>
      <c r="E68" s="81"/>
      <c r="F68" s="82"/>
      <c r="G68" s="72"/>
      <c r="H68" s="83"/>
      <c r="I68" s="84"/>
      <c r="J68" s="85"/>
      <c r="K68" s="72"/>
      <c r="L68" s="86"/>
      <c r="M68" s="72"/>
      <c r="N68" s="87"/>
      <c r="O68" s="1"/>
      <c r="P68" s="1"/>
      <c r="Q68" s="82"/>
      <c r="R68" s="73"/>
      <c r="S68" s="74"/>
      <c r="T68" s="88"/>
      <c r="U68" s="88"/>
      <c r="V68" s="87"/>
      <c r="W68" s="54"/>
      <c r="X68" s="54"/>
      <c r="Y68" s="89"/>
      <c r="Z68" s="89"/>
      <c r="AA68" s="89"/>
      <c r="AB68" s="90"/>
      <c r="AC68" s="54"/>
      <c r="AD68" s="54"/>
      <c r="AE68" s="54"/>
      <c r="AF68" s="54"/>
      <c r="AG68" s="54"/>
    </row>
    <row r="69" spans="1:33" x14ac:dyDescent="0.35">
      <c r="A69" s="4"/>
      <c r="B69" s="78"/>
      <c r="C69" s="79"/>
      <c r="D69" s="80"/>
      <c r="E69" s="81"/>
      <c r="F69" s="82"/>
      <c r="G69" s="72"/>
      <c r="H69" s="83"/>
      <c r="I69" s="84"/>
      <c r="J69" s="85"/>
      <c r="K69" s="72"/>
      <c r="L69" s="86"/>
      <c r="M69" s="72"/>
      <c r="N69" s="87"/>
      <c r="O69" s="1"/>
      <c r="P69" s="1"/>
      <c r="Q69" s="82"/>
      <c r="R69" s="73"/>
      <c r="S69" s="74"/>
      <c r="T69" s="88"/>
      <c r="U69" s="88"/>
      <c r="V69" s="87"/>
      <c r="W69" s="54"/>
      <c r="X69" s="54"/>
      <c r="Y69" s="89"/>
      <c r="Z69" s="89"/>
      <c r="AA69" s="89"/>
      <c r="AB69" s="90"/>
      <c r="AC69" s="54"/>
      <c r="AD69" s="54"/>
      <c r="AE69" s="54"/>
      <c r="AF69" s="54"/>
      <c r="AG69" s="54"/>
    </row>
    <row r="70" spans="1:33" x14ac:dyDescent="0.35">
      <c r="A70" s="4"/>
      <c r="B70" s="78"/>
      <c r="C70" s="79"/>
      <c r="D70" s="80"/>
      <c r="E70" s="81"/>
      <c r="F70" s="82"/>
      <c r="G70" s="72"/>
      <c r="H70" s="83"/>
      <c r="I70" s="84"/>
      <c r="J70" s="85"/>
      <c r="K70" s="72"/>
      <c r="L70" s="86"/>
      <c r="M70" s="72"/>
      <c r="N70" s="87"/>
      <c r="O70" s="1"/>
      <c r="P70" s="1"/>
      <c r="Q70" s="82"/>
      <c r="R70" s="73"/>
      <c r="S70" s="74"/>
      <c r="T70" s="88"/>
      <c r="U70" s="88"/>
      <c r="V70" s="87"/>
      <c r="W70" s="54"/>
      <c r="X70" s="54"/>
      <c r="Y70" s="89"/>
      <c r="Z70" s="89"/>
      <c r="AA70" s="89"/>
      <c r="AB70" s="90"/>
      <c r="AC70" s="54"/>
      <c r="AD70" s="54"/>
      <c r="AE70" s="54"/>
      <c r="AF70" s="54"/>
      <c r="AG70" s="54"/>
    </row>
    <row r="71" spans="1:33" x14ac:dyDescent="0.35">
      <c r="A71" s="4"/>
      <c r="B71" s="78"/>
      <c r="C71" s="79"/>
      <c r="D71" s="80"/>
      <c r="E71" s="81"/>
      <c r="F71" s="82"/>
      <c r="G71" s="72"/>
      <c r="H71" s="83"/>
      <c r="I71" s="84"/>
      <c r="J71" s="85"/>
      <c r="K71" s="72"/>
      <c r="L71" s="86"/>
      <c r="M71" s="72"/>
      <c r="N71" s="87"/>
      <c r="O71" s="1"/>
      <c r="P71" s="1"/>
      <c r="Q71" s="82"/>
      <c r="R71" s="73"/>
      <c r="S71" s="74"/>
      <c r="T71" s="88"/>
      <c r="U71" s="88"/>
      <c r="V71" s="87"/>
      <c r="W71" s="54"/>
      <c r="X71" s="54"/>
      <c r="Y71" s="89"/>
      <c r="Z71" s="89"/>
      <c r="AA71" s="89"/>
      <c r="AB71" s="90"/>
      <c r="AC71" s="54"/>
      <c r="AD71" s="54"/>
      <c r="AE71" s="54"/>
      <c r="AF71" s="54"/>
      <c r="AG71" s="54"/>
    </row>
    <row r="72" spans="1:33" x14ac:dyDescent="0.35">
      <c r="A72" s="4"/>
      <c r="B72" s="78"/>
      <c r="C72" s="79"/>
      <c r="D72" s="80"/>
      <c r="E72" s="81"/>
      <c r="F72" s="82"/>
      <c r="G72" s="72"/>
      <c r="H72" s="83"/>
      <c r="I72" s="84"/>
      <c r="J72" s="85"/>
      <c r="K72" s="72"/>
      <c r="L72" s="86"/>
      <c r="M72" s="72"/>
      <c r="N72" s="87"/>
      <c r="O72" s="1"/>
      <c r="P72" s="1"/>
      <c r="Q72" s="82"/>
      <c r="R72" s="73"/>
      <c r="S72" s="74"/>
      <c r="T72" s="88"/>
      <c r="U72" s="88"/>
      <c r="V72" s="87"/>
      <c r="W72" s="54"/>
      <c r="X72" s="54"/>
      <c r="Y72" s="89"/>
      <c r="Z72" s="89"/>
      <c r="AA72" s="89"/>
      <c r="AB72" s="90"/>
      <c r="AC72" s="54"/>
      <c r="AD72" s="54"/>
      <c r="AE72" s="54"/>
      <c r="AF72" s="54"/>
      <c r="AG72" s="54"/>
    </row>
    <row r="73" spans="1:33" x14ac:dyDescent="0.35">
      <c r="A73" s="4"/>
      <c r="B73" s="78"/>
      <c r="C73" s="79"/>
      <c r="D73" s="80"/>
      <c r="E73" s="81"/>
      <c r="F73" s="82"/>
      <c r="G73" s="72"/>
      <c r="H73" s="83"/>
      <c r="I73" s="84"/>
      <c r="J73" s="85"/>
      <c r="K73" s="72"/>
      <c r="L73" s="86"/>
      <c r="M73" s="72"/>
      <c r="N73" s="87"/>
      <c r="O73" s="1"/>
      <c r="P73" s="1"/>
      <c r="Q73" s="82"/>
      <c r="R73" s="73"/>
      <c r="S73" s="74"/>
      <c r="T73" s="88"/>
      <c r="U73" s="88"/>
      <c r="V73" s="87"/>
      <c r="W73" s="54"/>
      <c r="X73" s="54"/>
      <c r="Y73" s="89"/>
      <c r="Z73" s="89"/>
      <c r="AA73" s="89"/>
      <c r="AB73" s="90"/>
      <c r="AC73" s="54"/>
      <c r="AD73" s="54"/>
      <c r="AE73" s="54"/>
      <c r="AF73" s="54"/>
      <c r="AG73" s="54"/>
    </row>
    <row r="74" spans="1:33" x14ac:dyDescent="0.35">
      <c r="A74" s="4"/>
      <c r="B74" s="78"/>
      <c r="C74" s="79"/>
      <c r="D74" s="80"/>
      <c r="E74" s="81"/>
      <c r="F74" s="82"/>
      <c r="G74" s="72"/>
      <c r="H74" s="83"/>
      <c r="I74" s="84"/>
      <c r="J74" s="85"/>
      <c r="K74" s="72"/>
      <c r="L74" s="86"/>
      <c r="M74" s="72"/>
      <c r="N74" s="87"/>
      <c r="O74" s="1"/>
      <c r="P74" s="1"/>
      <c r="Q74" s="82"/>
      <c r="R74" s="73"/>
      <c r="S74" s="74"/>
      <c r="T74" s="88"/>
      <c r="U74" s="88"/>
      <c r="V74" s="87"/>
      <c r="W74" s="54"/>
      <c r="X74" s="54"/>
      <c r="Y74" s="89"/>
      <c r="Z74" s="89"/>
      <c r="AA74" s="89"/>
      <c r="AB74" s="90"/>
      <c r="AC74" s="54"/>
      <c r="AD74" s="54"/>
      <c r="AE74" s="54"/>
      <c r="AF74" s="54"/>
      <c r="AG74" s="54"/>
    </row>
    <row r="75" spans="1:33" x14ac:dyDescent="0.35">
      <c r="A75" s="4"/>
      <c r="B75" s="78"/>
      <c r="C75" s="79"/>
      <c r="D75" s="80"/>
      <c r="E75" s="81"/>
      <c r="F75" s="82"/>
      <c r="G75" s="72"/>
      <c r="H75" s="83"/>
      <c r="I75" s="84"/>
      <c r="J75" s="85"/>
      <c r="K75" s="72"/>
      <c r="L75" s="86"/>
      <c r="M75" s="72"/>
      <c r="N75" s="87"/>
      <c r="O75" s="1"/>
      <c r="P75" s="1"/>
      <c r="Q75" s="82"/>
      <c r="R75" s="73"/>
      <c r="S75" s="74"/>
      <c r="T75" s="88"/>
      <c r="U75" s="88"/>
      <c r="V75" s="87"/>
      <c r="W75" s="54"/>
      <c r="X75" s="54"/>
      <c r="Y75" s="89"/>
      <c r="Z75" s="89"/>
      <c r="AA75" s="89"/>
      <c r="AB75" s="90"/>
      <c r="AC75" s="54"/>
      <c r="AD75" s="54"/>
      <c r="AE75" s="54"/>
      <c r="AF75" s="54"/>
      <c r="AG75" s="54"/>
    </row>
    <row r="76" spans="1:33" x14ac:dyDescent="0.35">
      <c r="A76" s="4"/>
      <c r="B76" s="78"/>
      <c r="C76" s="79"/>
      <c r="D76" s="80"/>
      <c r="E76" s="81"/>
      <c r="F76" s="82"/>
      <c r="G76" s="72"/>
      <c r="H76" s="83"/>
      <c r="I76" s="84"/>
      <c r="J76" s="85"/>
      <c r="K76" s="72"/>
      <c r="L76" s="86"/>
      <c r="M76" s="72"/>
      <c r="N76" s="87"/>
      <c r="O76" s="1"/>
      <c r="P76" s="1"/>
      <c r="Q76" s="82"/>
      <c r="R76" s="73"/>
      <c r="S76" s="74"/>
      <c r="T76" s="88"/>
      <c r="U76" s="88"/>
      <c r="V76" s="87"/>
      <c r="W76" s="54"/>
      <c r="X76" s="54"/>
      <c r="Y76" s="89"/>
      <c r="Z76" s="89"/>
      <c r="AA76" s="89"/>
      <c r="AB76" s="90"/>
      <c r="AC76" s="54"/>
      <c r="AD76" s="54"/>
      <c r="AE76" s="54"/>
      <c r="AF76" s="54"/>
      <c r="AG76" s="54"/>
    </row>
    <row r="77" spans="1:33" x14ac:dyDescent="0.35">
      <c r="A77" s="4"/>
      <c r="B77" s="78"/>
      <c r="C77" s="79"/>
      <c r="D77" s="80"/>
      <c r="E77" s="81"/>
      <c r="F77" s="82"/>
      <c r="G77" s="72"/>
      <c r="H77" s="83"/>
      <c r="I77" s="84"/>
      <c r="J77" s="85"/>
      <c r="K77" s="72"/>
      <c r="L77" s="86"/>
      <c r="M77" s="72"/>
      <c r="N77" s="87"/>
      <c r="O77" s="1"/>
      <c r="P77" s="1"/>
      <c r="Q77" s="82"/>
      <c r="R77" s="73"/>
      <c r="S77" s="74"/>
      <c r="T77" s="88"/>
      <c r="U77" s="88"/>
      <c r="V77" s="87"/>
      <c r="W77" s="54"/>
      <c r="X77" s="54"/>
      <c r="Y77" s="89"/>
      <c r="Z77" s="89"/>
      <c r="AA77" s="89"/>
      <c r="AB77" s="90"/>
      <c r="AC77" s="54"/>
      <c r="AD77" s="54"/>
      <c r="AE77" s="54"/>
      <c r="AF77" s="54"/>
      <c r="AG77" s="54"/>
    </row>
    <row r="78" spans="1:33" x14ac:dyDescent="0.35">
      <c r="A78" s="18" t="s">
        <v>741</v>
      </c>
      <c r="B78" s="1"/>
      <c r="C78" s="1"/>
      <c r="D78" s="1"/>
      <c r="E78" s="91"/>
      <c r="F78" s="1"/>
      <c r="G78" s="1"/>
      <c r="H78" s="1"/>
      <c r="I78" s="1"/>
      <c r="J78" s="1"/>
      <c r="K78" s="1"/>
      <c r="L78" s="1"/>
      <c r="M78" s="1"/>
      <c r="N78" s="1"/>
      <c r="O78" s="1"/>
      <c r="P78" s="1"/>
      <c r="Q78" s="1"/>
      <c r="R78" s="18"/>
      <c r="S78" s="1"/>
      <c r="T78" s="1"/>
      <c r="U78" s="1"/>
      <c r="V78" s="1"/>
      <c r="W78" s="1"/>
      <c r="X78" s="1"/>
      <c r="Y78" s="1"/>
      <c r="Z78" s="1"/>
      <c r="AA78" s="1"/>
      <c r="AB78" s="1"/>
      <c r="AC78" s="1"/>
      <c r="AD78" s="1"/>
      <c r="AE78" s="1"/>
      <c r="AF78" s="1"/>
      <c r="AG78" s="1"/>
    </row>
    <row r="79" spans="1:33" x14ac:dyDescent="0.35">
      <c r="A79" s="18" t="s">
        <v>62</v>
      </c>
      <c r="B79" s="1"/>
      <c r="C79" s="1"/>
      <c r="D79" s="1"/>
      <c r="E79" s="91"/>
      <c r="F79" s="1"/>
      <c r="G79" s="1"/>
      <c r="H79" s="1"/>
      <c r="I79" s="1"/>
      <c r="J79" s="1"/>
      <c r="K79" s="1"/>
      <c r="L79" s="1"/>
      <c r="M79" s="1"/>
      <c r="N79" s="1"/>
      <c r="O79" s="1"/>
      <c r="P79" s="1"/>
      <c r="Q79" s="1"/>
      <c r="R79" s="18"/>
      <c r="S79" s="1"/>
      <c r="T79" s="1"/>
      <c r="U79" s="1"/>
      <c r="V79" s="1"/>
      <c r="W79" s="1"/>
      <c r="X79" s="1"/>
      <c r="Y79" s="1"/>
      <c r="Z79" s="1"/>
      <c r="AA79" s="1"/>
      <c r="AB79" s="1"/>
      <c r="AC79" s="1"/>
      <c r="AD79" s="1"/>
      <c r="AE79" s="1"/>
      <c r="AF79" s="1"/>
      <c r="AG79" s="1"/>
    </row>
    <row r="80" spans="1:33" x14ac:dyDescent="0.35">
      <c r="A80" s="18" t="s">
        <v>47</v>
      </c>
      <c r="B80" s="1"/>
      <c r="C80" s="1"/>
      <c r="D80" s="1"/>
      <c r="E80" s="91"/>
      <c r="F80" s="1"/>
      <c r="G80" s="1"/>
      <c r="H80" s="1"/>
      <c r="I80" s="1"/>
      <c r="J80" s="1"/>
      <c r="K80" s="1"/>
      <c r="L80" s="1"/>
      <c r="M80" s="1"/>
      <c r="N80" s="1"/>
      <c r="O80" s="1"/>
      <c r="P80" s="1"/>
      <c r="Q80" s="1"/>
      <c r="R80" s="18"/>
      <c r="S80" s="1"/>
      <c r="T80" s="1"/>
      <c r="U80" s="1"/>
      <c r="V80" s="1"/>
      <c r="W80" s="1"/>
      <c r="X80" s="1"/>
      <c r="Y80" s="1"/>
      <c r="Z80" s="1"/>
      <c r="AA80" s="1"/>
      <c r="AB80" s="1"/>
      <c r="AC80" s="1"/>
      <c r="AD80" s="1"/>
      <c r="AE80" s="1"/>
      <c r="AF80" s="1"/>
      <c r="AG80" s="1"/>
    </row>
    <row r="81" spans="1:33" x14ac:dyDescent="0.35">
      <c r="A81" s="18" t="s">
        <v>742</v>
      </c>
      <c r="B81" s="1"/>
      <c r="C81" s="1"/>
      <c r="D81" s="1"/>
      <c r="E81" s="91"/>
      <c r="F81" s="1"/>
      <c r="G81" s="1"/>
      <c r="H81" s="1"/>
      <c r="I81" s="1"/>
      <c r="J81" s="1"/>
      <c r="K81" s="1"/>
      <c r="L81" s="1"/>
      <c r="M81" s="1"/>
      <c r="N81" s="1"/>
      <c r="O81" s="1"/>
      <c r="P81" s="1"/>
      <c r="Q81" s="1"/>
      <c r="R81" s="18"/>
      <c r="S81" s="1"/>
      <c r="T81" s="1"/>
      <c r="U81" s="1"/>
      <c r="V81" s="1"/>
      <c r="W81" s="1"/>
      <c r="X81" s="1"/>
      <c r="Y81" s="1"/>
      <c r="Z81" s="1"/>
      <c r="AA81" s="1"/>
      <c r="AB81" s="1"/>
      <c r="AC81" s="1"/>
      <c r="AD81" s="1"/>
      <c r="AE81" s="1"/>
      <c r="AF81" s="1"/>
      <c r="AG81" s="1"/>
    </row>
    <row r="82" spans="1:33" x14ac:dyDescent="0.35">
      <c r="A82" s="18"/>
      <c r="B82" s="1"/>
      <c r="C82" s="1"/>
      <c r="D82" s="1"/>
      <c r="E82" s="18"/>
      <c r="F82" s="1"/>
      <c r="G82" s="1"/>
      <c r="H82" s="1"/>
      <c r="I82" s="1"/>
      <c r="J82" s="1"/>
      <c r="K82" s="1"/>
      <c r="L82" s="1"/>
      <c r="M82" s="1"/>
      <c r="N82" s="1"/>
      <c r="O82" s="1"/>
      <c r="P82" s="1"/>
      <c r="Q82" s="1"/>
      <c r="R82" s="18"/>
      <c r="S82" s="1"/>
      <c r="T82" s="1"/>
      <c r="U82" s="1"/>
      <c r="V82" s="1"/>
      <c r="W82" s="1"/>
      <c r="X82" s="1"/>
      <c r="Y82" s="1"/>
      <c r="Z82" s="1"/>
      <c r="AA82" s="1"/>
      <c r="AB82" s="1"/>
      <c r="AC82" s="1"/>
      <c r="AD82" s="1"/>
      <c r="AE82" s="1"/>
      <c r="AF82" s="1"/>
      <c r="AG82" s="1"/>
    </row>
    <row r="83" spans="1:33" x14ac:dyDescent="0.35">
      <c r="A83" s="18"/>
      <c r="B83" s="1"/>
      <c r="C83" s="1"/>
      <c r="D83" s="1"/>
      <c r="E83" s="18"/>
      <c r="F83" s="1"/>
      <c r="G83" s="1"/>
      <c r="H83" s="1"/>
      <c r="I83" s="1"/>
      <c r="J83" s="1"/>
      <c r="K83" s="1"/>
      <c r="L83" s="1"/>
      <c r="M83" s="1"/>
      <c r="N83" s="1"/>
      <c r="O83" s="1"/>
      <c r="P83" s="1"/>
      <c r="Q83" s="1"/>
      <c r="R83" s="18"/>
      <c r="S83" s="1"/>
      <c r="T83" s="1"/>
      <c r="U83" s="1"/>
      <c r="V83" s="1"/>
      <c r="W83" s="1"/>
      <c r="X83" s="1"/>
      <c r="Y83" s="1"/>
      <c r="Z83" s="1"/>
      <c r="AA83" s="1"/>
      <c r="AB83" s="1"/>
      <c r="AC83" s="1"/>
      <c r="AD83" s="1"/>
      <c r="AE83" s="1"/>
      <c r="AF83" s="1"/>
      <c r="AG83" s="1"/>
    </row>
    <row r="84" spans="1:33" x14ac:dyDescent="0.35">
      <c r="A84" s="18"/>
      <c r="B84" s="1"/>
      <c r="C84" s="1"/>
      <c r="D84" s="1"/>
      <c r="E84" s="18"/>
      <c r="F84" s="1"/>
      <c r="G84" s="1"/>
      <c r="H84" s="1"/>
      <c r="I84" s="1"/>
      <c r="J84" s="1"/>
      <c r="K84" s="1"/>
      <c r="L84" s="1"/>
      <c r="M84" s="1"/>
      <c r="N84" s="1"/>
      <c r="O84" s="1"/>
      <c r="P84" s="1"/>
      <c r="Q84" s="1"/>
      <c r="R84" s="18"/>
      <c r="S84" s="1"/>
      <c r="T84" s="1"/>
      <c r="U84" s="1"/>
      <c r="V84" s="1"/>
      <c r="W84" s="1"/>
      <c r="X84" s="1"/>
      <c r="Y84" s="1"/>
      <c r="Z84" s="1"/>
      <c r="AA84" s="1"/>
      <c r="AB84" s="1"/>
      <c r="AC84" s="1"/>
      <c r="AD84" s="1"/>
      <c r="AE84" s="1"/>
      <c r="AF84" s="1"/>
      <c r="AG84" s="1"/>
    </row>
    <row r="85" spans="1:33" x14ac:dyDescent="0.35">
      <c r="A85" s="18"/>
      <c r="B85" s="1"/>
      <c r="C85" s="1"/>
      <c r="D85" s="1"/>
      <c r="E85" s="18"/>
      <c r="F85" s="1"/>
      <c r="G85" s="1"/>
      <c r="H85" s="1"/>
      <c r="I85" s="1"/>
      <c r="J85" s="1"/>
      <c r="K85" s="1"/>
      <c r="L85" s="1"/>
      <c r="M85" s="1"/>
      <c r="N85" s="1"/>
      <c r="O85" s="1"/>
      <c r="P85" s="1"/>
      <c r="Q85" s="1"/>
      <c r="R85" s="18"/>
      <c r="S85" s="1"/>
      <c r="T85" s="1"/>
      <c r="U85" s="1"/>
      <c r="V85" s="1"/>
      <c r="W85" s="1"/>
      <c r="X85" s="1"/>
      <c r="Y85" s="1"/>
      <c r="Z85" s="1"/>
      <c r="AA85" s="1"/>
      <c r="AB85" s="1"/>
      <c r="AC85" s="1"/>
      <c r="AD85" s="1"/>
      <c r="AE85" s="1"/>
      <c r="AF85" s="1"/>
      <c r="AG85" s="1"/>
    </row>
    <row r="86" spans="1:33" x14ac:dyDescent="0.35">
      <c r="A86" s="18"/>
      <c r="B86" s="1"/>
      <c r="C86" s="1"/>
      <c r="D86" s="1"/>
      <c r="E86" s="18"/>
      <c r="F86" s="1"/>
      <c r="G86" s="1"/>
      <c r="H86" s="1"/>
      <c r="I86" s="1"/>
      <c r="J86" s="1"/>
      <c r="K86" s="1"/>
      <c r="L86" s="1"/>
      <c r="M86" s="1"/>
      <c r="N86" s="1"/>
      <c r="O86" s="1"/>
      <c r="P86" s="1"/>
      <c r="Q86" s="1"/>
      <c r="R86" s="18"/>
      <c r="S86" s="1"/>
      <c r="T86" s="1"/>
      <c r="U86" s="1"/>
      <c r="V86" s="1"/>
      <c r="W86" s="1"/>
      <c r="X86" s="1"/>
      <c r="Y86" s="1"/>
      <c r="Z86" s="1"/>
      <c r="AA86" s="1"/>
      <c r="AB86" s="1"/>
      <c r="AC86" s="1"/>
      <c r="AD86" s="1"/>
      <c r="AE86" s="1"/>
      <c r="AF86" s="1"/>
      <c r="AG86" s="1"/>
    </row>
    <row r="87" spans="1:33" x14ac:dyDescent="0.35">
      <c r="A87" s="18"/>
      <c r="B87" s="1"/>
      <c r="C87" s="1"/>
      <c r="D87" s="1"/>
      <c r="E87" s="18"/>
      <c r="F87" s="1"/>
      <c r="G87" s="1"/>
      <c r="H87" s="1"/>
      <c r="I87" s="1"/>
      <c r="J87" s="1"/>
      <c r="K87" s="1"/>
      <c r="L87" s="1"/>
      <c r="M87" s="1"/>
      <c r="N87" s="1"/>
      <c r="O87" s="1"/>
      <c r="P87" s="1"/>
      <c r="Q87" s="1"/>
      <c r="R87" s="18"/>
      <c r="S87" s="1"/>
      <c r="T87" s="1"/>
      <c r="U87" s="1"/>
      <c r="V87" s="1"/>
      <c r="W87" s="1"/>
      <c r="X87" s="1"/>
      <c r="Y87" s="1"/>
      <c r="Z87" s="1"/>
      <c r="AA87" s="1"/>
      <c r="AB87" s="1"/>
      <c r="AC87" s="1"/>
      <c r="AD87" s="1"/>
      <c r="AE87" s="1"/>
      <c r="AF87" s="1"/>
      <c r="AG87" s="1"/>
    </row>
    <row r="88" spans="1:33" x14ac:dyDescent="0.35">
      <c r="A88" s="18"/>
      <c r="B88" s="1"/>
      <c r="C88" s="1"/>
      <c r="D88" s="1"/>
      <c r="E88" s="18"/>
      <c r="F88" s="1"/>
      <c r="G88" s="1"/>
      <c r="H88" s="1"/>
      <c r="I88" s="1"/>
      <c r="J88" s="1"/>
      <c r="K88" s="1"/>
      <c r="L88" s="1"/>
      <c r="M88" s="1"/>
      <c r="N88" s="1"/>
      <c r="O88" s="1"/>
      <c r="P88" s="1"/>
      <c r="Q88" s="1"/>
      <c r="R88" s="18"/>
      <c r="S88" s="1"/>
      <c r="T88" s="1"/>
      <c r="U88" s="1"/>
      <c r="V88" s="1"/>
      <c r="W88" s="1"/>
      <c r="X88" s="1"/>
      <c r="Y88" s="1"/>
      <c r="Z88" s="1"/>
      <c r="AA88" s="1"/>
      <c r="AB88" s="1"/>
      <c r="AC88" s="1"/>
      <c r="AD88" s="1"/>
      <c r="AE88" s="1"/>
      <c r="AF88" s="1"/>
      <c r="AG88" s="1"/>
    </row>
    <row r="89" spans="1:33" x14ac:dyDescent="0.35">
      <c r="A89" s="18"/>
      <c r="B89" s="1"/>
      <c r="C89" s="1"/>
      <c r="D89" s="1"/>
      <c r="E89" s="18"/>
      <c r="F89" s="1"/>
      <c r="G89" s="1"/>
      <c r="H89" s="1"/>
      <c r="I89" s="1"/>
      <c r="J89" s="1"/>
      <c r="K89" s="1"/>
      <c r="L89" s="1"/>
      <c r="M89" s="1"/>
      <c r="N89" s="1"/>
      <c r="O89" s="1"/>
      <c r="P89" s="1"/>
      <c r="Q89" s="1"/>
      <c r="R89" s="18"/>
      <c r="S89" s="1"/>
      <c r="T89" s="1"/>
      <c r="U89" s="1"/>
      <c r="V89" s="1"/>
      <c r="W89" s="1"/>
      <c r="X89" s="1"/>
      <c r="Y89" s="1"/>
      <c r="Z89" s="1"/>
      <c r="AA89" s="1"/>
      <c r="AB89" s="1"/>
      <c r="AC89" s="1"/>
      <c r="AD89" s="1"/>
      <c r="AE89" s="1"/>
      <c r="AF89" s="1"/>
      <c r="AG89" s="1"/>
    </row>
    <row r="90" spans="1:33" x14ac:dyDescent="0.35">
      <c r="A90" s="18"/>
      <c r="B90" s="1"/>
      <c r="C90" s="1"/>
      <c r="D90" s="1"/>
      <c r="E90" s="18"/>
      <c r="F90" s="1"/>
      <c r="G90" s="1"/>
      <c r="H90" s="1"/>
      <c r="I90" s="1"/>
      <c r="J90" s="1"/>
      <c r="K90" s="1"/>
      <c r="L90" s="1"/>
      <c r="M90" s="1"/>
      <c r="N90" s="1"/>
      <c r="O90" s="1"/>
      <c r="P90" s="1"/>
      <c r="Q90" s="1"/>
      <c r="R90" s="18"/>
      <c r="S90" s="1"/>
      <c r="T90" s="1"/>
      <c r="U90" s="1"/>
      <c r="V90" s="1"/>
      <c r="W90" s="1"/>
      <c r="X90" s="1"/>
      <c r="Y90" s="1"/>
      <c r="Z90" s="1"/>
      <c r="AA90" s="1"/>
      <c r="AB90" s="1"/>
      <c r="AC90" s="1"/>
      <c r="AD90" s="1"/>
      <c r="AE90" s="1"/>
      <c r="AF90" s="1"/>
      <c r="AG90" s="1"/>
    </row>
    <row r="92" spans="1:33" ht="18.5" x14ac:dyDescent="0.35">
      <c r="A92" s="70" t="s">
        <v>346</v>
      </c>
    </row>
    <row r="93" spans="1:33" ht="18.5" x14ac:dyDescent="0.35">
      <c r="A93" s="70" t="s">
        <v>438</v>
      </c>
    </row>
    <row r="94" spans="1:33" ht="18.5" x14ac:dyDescent="0.35">
      <c r="A94" s="70" t="s">
        <v>40</v>
      </c>
      <c r="R94" s="19">
        <f>0.6+0.8+0.8+0.8+0.8+0.55</f>
        <v>4.3499999999999996</v>
      </c>
    </row>
    <row r="95" spans="1:33" ht="18.5" x14ac:dyDescent="0.35">
      <c r="A95" s="70" t="s">
        <v>194</v>
      </c>
    </row>
    <row r="96" spans="1:33" ht="18.5" x14ac:dyDescent="0.35">
      <c r="A96" s="70" t="s">
        <v>479</v>
      </c>
    </row>
    <row r="97" spans="1:1" ht="18.5" x14ac:dyDescent="0.35">
      <c r="A97" s="70" t="s">
        <v>743</v>
      </c>
    </row>
    <row r="98" spans="1:1" ht="18.5" x14ac:dyDescent="0.35">
      <c r="A98" s="70" t="s">
        <v>419</v>
      </c>
    </row>
    <row r="99" spans="1:1" ht="18.5" x14ac:dyDescent="0.35">
      <c r="A99" s="70" t="s">
        <v>494</v>
      </c>
    </row>
    <row r="100" spans="1:1" ht="18.5" x14ac:dyDescent="0.35">
      <c r="A100" s="70" t="s">
        <v>720</v>
      </c>
    </row>
    <row r="101" spans="1:1" ht="18.5" x14ac:dyDescent="0.35">
      <c r="A101" s="70" t="s">
        <v>744</v>
      </c>
    </row>
    <row r="102" spans="1:1" ht="18.5" x14ac:dyDescent="0.35">
      <c r="A102" s="70" t="s">
        <v>745</v>
      </c>
    </row>
    <row r="103" spans="1:1" ht="18.5" x14ac:dyDescent="0.35">
      <c r="A103" s="70" t="s">
        <v>609</v>
      </c>
    </row>
  </sheetData>
  <sheetProtection autoFilter="0"/>
  <autoFilter ref="A2:XDP64" xr:uid="{00000000-0009-0000-0000-000001000000}">
    <filterColumn colId="13">
      <filters>
        <filter val="EN PROCESO"/>
      </filters>
    </filterColumn>
  </autoFilter>
  <mergeCells count="25">
    <mergeCell ref="O39:O55"/>
    <mergeCell ref="P39:P55"/>
    <mergeCell ref="O26:O34"/>
    <mergeCell ref="P26:P34"/>
    <mergeCell ref="H24:H25"/>
    <mergeCell ref="I24:I25"/>
    <mergeCell ref="H36:H38"/>
    <mergeCell ref="I36:I38"/>
    <mergeCell ref="O36:O38"/>
    <mergeCell ref="P36:P38"/>
    <mergeCell ref="B1:K1"/>
    <mergeCell ref="L1:Z1"/>
    <mergeCell ref="H3:H9"/>
    <mergeCell ref="I3:I4"/>
    <mergeCell ref="O3:O25"/>
    <mergeCell ref="P3:P25"/>
    <mergeCell ref="I5:I6"/>
    <mergeCell ref="I7:I8"/>
    <mergeCell ref="H10:H11"/>
    <mergeCell ref="H12:H13"/>
    <mergeCell ref="H14:H16"/>
    <mergeCell ref="I15:I16"/>
    <mergeCell ref="H17:H18"/>
    <mergeCell ref="H19:H20"/>
    <mergeCell ref="I19:I20"/>
  </mergeCells>
  <dataValidations count="4">
    <dataValidation type="list" allowBlank="1" showInputMessage="1" showErrorMessage="1" sqref="E66:E81 E2:E64" xr:uid="{00000000-0002-0000-0100-000000000000}">
      <formula1>$A$92:$A$103</formula1>
    </dataValidation>
    <dataValidation type="list" allowBlank="1" showInputMessage="1" showErrorMessage="1" sqref="K66:K77 K3:K64" xr:uid="{00000000-0002-0000-0100-000001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V66:V77 N66:N77 V3:V64 N3:N64" xr:uid="{00000000-0002-0000-0100-000002000000}">
      <formula1>$A$78:$A$81</formula1>
    </dataValidation>
    <dataValidation type="list" allowBlank="1" showInputMessage="1" showErrorMessage="1" sqref="R3:R27 R29:R64" xr:uid="{00000000-0002-0000-0100-000003000000}">
      <formula1>"Eficacia,Eficiencia,Insumo,Producto,Calidad,Economía,Proceso,Resultado"</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57" operator="containsText" id="{7CA2EA6B-6D04-4595-AFFF-FF245394E8EC}">
            <xm:f>NOT(ISERROR(SEARCH($A$81,N3)))</xm:f>
            <xm:f>$A$81</xm:f>
            <x14:dxf>
              <fill>
                <patternFill>
                  <bgColor rgb="FFFF0000"/>
                </patternFill>
              </fill>
            </x14:dxf>
          </x14:cfRule>
          <x14:cfRule type="containsText" priority="58" operator="containsText" id="{A05040F0-C5C2-4A56-827B-8E1C87EB0F3F}">
            <xm:f>NOT(ISERROR(SEARCH($A$80,N3)))</xm:f>
            <xm:f>$A$80</xm:f>
            <x14:dxf>
              <fill>
                <patternFill>
                  <bgColor rgb="FF92D050"/>
                </patternFill>
              </fill>
            </x14:dxf>
          </x14:cfRule>
          <x14:cfRule type="containsText" priority="59" operator="containsText" id="{1E2D2B1E-9E68-4488-A10E-975BF5DBEA6A}">
            <xm:f>NOT(ISERROR(SEARCH($A$79,N3)))</xm:f>
            <xm:f>$A$79</xm:f>
            <x14:dxf>
              <fill>
                <patternFill>
                  <bgColor rgb="FFFFFF00"/>
                </patternFill>
              </fill>
            </x14:dxf>
          </x14:cfRule>
          <x14:cfRule type="containsText" priority="60" operator="containsText" id="{D61332B8-B956-48DF-81D7-4B4B940ADF49}">
            <xm:f>NOT(ISERROR(SEARCH($A$78,N3)))</xm:f>
            <xm:f>$A$78</xm:f>
            <x14:dxf>
              <fill>
                <patternFill>
                  <bgColor theme="2" tint="-9.9948118533890809E-2"/>
                </patternFill>
              </fill>
            </x14:dxf>
          </x14:cfRule>
          <xm:sqref>V61 N4:N55 V3:V59</xm:sqref>
        </x14:conditionalFormatting>
        <x14:conditionalFormatting xmlns:xm="http://schemas.microsoft.com/office/excel/2006/main">
          <x14:cfRule type="containsText" priority="53" operator="containsText" id="{A40558A6-64FC-4655-9700-CEC3AAAEDE08}">
            <xm:f>NOT(ISERROR(SEARCH($A$81,N3)))</xm:f>
            <xm:f>$A$81</xm:f>
            <x14:dxf>
              <fill>
                <patternFill>
                  <bgColor rgb="FFFF0000"/>
                </patternFill>
              </fill>
            </x14:dxf>
          </x14:cfRule>
          <x14:cfRule type="containsText" priority="54" operator="containsText" id="{83699AB2-744B-4425-B459-FFE640D3EEAB}">
            <xm:f>NOT(ISERROR(SEARCH($A$80,N3)))</xm:f>
            <xm:f>$A$80</xm:f>
            <x14:dxf>
              <fill>
                <patternFill>
                  <bgColor rgb="FF92D050"/>
                </patternFill>
              </fill>
            </x14:dxf>
          </x14:cfRule>
          <x14:cfRule type="containsText" priority="55" operator="containsText" id="{06FD8CCE-E023-481F-B7EA-6E852550F92A}">
            <xm:f>NOT(ISERROR(SEARCH($A$79,N3)))</xm:f>
            <xm:f>$A$79</xm:f>
            <x14:dxf>
              <fill>
                <patternFill>
                  <bgColor rgb="FFFFFF00"/>
                </patternFill>
              </fill>
            </x14:dxf>
          </x14:cfRule>
          <x14:cfRule type="containsText" priority="56" operator="containsText" id="{C7F997B2-FCFD-41E4-9AD7-6D26E1CF8AFC}">
            <xm:f>NOT(ISERROR(SEARCH($A$78,N3)))</xm:f>
            <xm:f>$A$78</xm:f>
            <x14:dxf>
              <fill>
                <patternFill>
                  <bgColor theme="2" tint="-9.9948118533890809E-2"/>
                </patternFill>
              </fill>
            </x14:dxf>
          </x14:cfRule>
          <xm:sqref>N3</xm:sqref>
        </x14:conditionalFormatting>
        <x14:conditionalFormatting xmlns:xm="http://schemas.microsoft.com/office/excel/2006/main">
          <x14:cfRule type="containsText" priority="49" operator="containsText" id="{0C18DC04-A6A2-4B63-A308-F5079AF35780}">
            <xm:f>NOT(ISERROR(SEARCH($A$81,N66)))</xm:f>
            <xm:f>$A$81</xm:f>
            <x14:dxf>
              <fill>
                <patternFill>
                  <bgColor rgb="FFFF0000"/>
                </patternFill>
              </fill>
            </x14:dxf>
          </x14:cfRule>
          <x14:cfRule type="containsText" priority="50" operator="containsText" id="{579E1822-4AA3-4F2F-846C-703ADDE46B36}">
            <xm:f>NOT(ISERROR(SEARCH($A$80,N66)))</xm:f>
            <xm:f>$A$80</xm:f>
            <x14:dxf>
              <fill>
                <patternFill>
                  <bgColor rgb="FF92D050"/>
                </patternFill>
              </fill>
            </x14:dxf>
          </x14:cfRule>
          <x14:cfRule type="containsText" priority="51" operator="containsText" id="{205AAB32-B11F-440A-837B-E3CF59B2D2F0}">
            <xm:f>NOT(ISERROR(SEARCH($A$79,N66)))</xm:f>
            <xm:f>$A$79</xm:f>
            <x14:dxf>
              <fill>
                <patternFill>
                  <bgColor rgb="FFFFFF00"/>
                </patternFill>
              </fill>
            </x14:dxf>
          </x14:cfRule>
          <x14:cfRule type="containsText" priority="52" operator="containsText" id="{966195C5-C989-4E6D-A0B7-14B4619AF3B0}">
            <xm:f>NOT(ISERROR(SEARCH($A$78,N66)))</xm:f>
            <xm:f>$A$78</xm:f>
            <x14:dxf>
              <fill>
                <patternFill>
                  <bgColor theme="2" tint="-9.9948118533890809E-2"/>
                </patternFill>
              </fill>
            </x14:dxf>
          </x14:cfRule>
          <xm:sqref>N66:N77</xm:sqref>
        </x14:conditionalFormatting>
        <x14:conditionalFormatting xmlns:xm="http://schemas.microsoft.com/office/excel/2006/main">
          <x14:cfRule type="containsText" priority="45" operator="containsText" id="{79E46097-5C39-437A-822B-8EC97A3F8A59}">
            <xm:f>NOT(ISERROR(SEARCH($A$81,V66)))</xm:f>
            <xm:f>$A$81</xm:f>
            <x14:dxf>
              <fill>
                <patternFill>
                  <bgColor rgb="FFFF0000"/>
                </patternFill>
              </fill>
            </x14:dxf>
          </x14:cfRule>
          <x14:cfRule type="containsText" priority="46" operator="containsText" id="{3B1BDB2D-B902-446C-BBF6-EF9729D60E6D}">
            <xm:f>NOT(ISERROR(SEARCH($A$80,V66)))</xm:f>
            <xm:f>$A$80</xm:f>
            <x14:dxf>
              <fill>
                <patternFill>
                  <bgColor rgb="FF92D050"/>
                </patternFill>
              </fill>
            </x14:dxf>
          </x14:cfRule>
          <x14:cfRule type="containsText" priority="47" operator="containsText" id="{48FFCBE2-00EA-4C74-98C1-DFA54345489E}">
            <xm:f>NOT(ISERROR(SEARCH($A$79,V66)))</xm:f>
            <xm:f>$A$79</xm:f>
            <x14:dxf>
              <fill>
                <patternFill>
                  <bgColor rgb="FFFFFF00"/>
                </patternFill>
              </fill>
            </x14:dxf>
          </x14:cfRule>
          <x14:cfRule type="containsText" priority="48" operator="containsText" id="{856C5D82-8D76-4888-BC4E-3A10B5B6E05D}">
            <xm:f>NOT(ISERROR(SEARCH($A$78,V66)))</xm:f>
            <xm:f>$A$78</xm:f>
            <x14:dxf>
              <fill>
                <patternFill>
                  <bgColor theme="2" tint="-9.9948118533890809E-2"/>
                </patternFill>
              </fill>
            </x14:dxf>
          </x14:cfRule>
          <xm:sqref>V66:V77</xm:sqref>
        </x14:conditionalFormatting>
        <x14:conditionalFormatting xmlns:xm="http://schemas.microsoft.com/office/excel/2006/main">
          <x14:cfRule type="containsText" priority="41" operator="containsText" id="{31BAA6A9-133F-4934-8214-B04A0FE6CFB6}">
            <xm:f>NOT(ISERROR(SEARCH($A$81,N56)))</xm:f>
            <xm:f>$A$81</xm:f>
            <x14:dxf>
              <fill>
                <patternFill>
                  <bgColor rgb="FFFF0000"/>
                </patternFill>
              </fill>
            </x14:dxf>
          </x14:cfRule>
          <x14:cfRule type="containsText" priority="42" operator="containsText" id="{E99B6250-58CA-403B-B6FB-7035C86F61BB}">
            <xm:f>NOT(ISERROR(SEARCH($A$80,N56)))</xm:f>
            <xm:f>$A$80</xm:f>
            <x14:dxf>
              <fill>
                <patternFill>
                  <bgColor rgb="FF92D050"/>
                </patternFill>
              </fill>
            </x14:dxf>
          </x14:cfRule>
          <x14:cfRule type="containsText" priority="43" operator="containsText" id="{EB39321A-1272-4731-83D4-1D61E2B9849B}">
            <xm:f>NOT(ISERROR(SEARCH($A$79,N56)))</xm:f>
            <xm:f>$A$79</xm:f>
            <x14:dxf>
              <fill>
                <patternFill>
                  <bgColor rgb="FFFFFF00"/>
                </patternFill>
              </fill>
            </x14:dxf>
          </x14:cfRule>
          <x14:cfRule type="containsText" priority="44" operator="containsText" id="{85DE7331-EF13-49BB-9B38-1009733407EB}">
            <xm:f>NOT(ISERROR(SEARCH($A$78,N56)))</xm:f>
            <xm:f>$A$78</xm:f>
            <x14:dxf>
              <fill>
                <patternFill>
                  <bgColor theme="2" tint="-9.9948118533890809E-2"/>
                </patternFill>
              </fill>
            </x14:dxf>
          </x14:cfRule>
          <xm:sqref>N56:N59</xm:sqref>
        </x14:conditionalFormatting>
        <x14:conditionalFormatting xmlns:xm="http://schemas.microsoft.com/office/excel/2006/main">
          <x14:cfRule type="containsText" priority="37" operator="containsText" id="{1E04185F-08FC-4B54-9DC1-B92C08D9AFDC}">
            <xm:f>NOT(ISERROR(SEARCH($A$81,N61)))</xm:f>
            <xm:f>$A$81</xm:f>
            <x14:dxf>
              <fill>
                <patternFill>
                  <bgColor rgb="FFFF0000"/>
                </patternFill>
              </fill>
            </x14:dxf>
          </x14:cfRule>
          <x14:cfRule type="containsText" priority="38" operator="containsText" id="{F235C695-C96D-4685-ACFD-D96C125DB8CF}">
            <xm:f>NOT(ISERROR(SEARCH($A$80,N61)))</xm:f>
            <xm:f>$A$80</xm:f>
            <x14:dxf>
              <fill>
                <patternFill>
                  <bgColor rgb="FF92D050"/>
                </patternFill>
              </fill>
            </x14:dxf>
          </x14:cfRule>
          <x14:cfRule type="containsText" priority="39" operator="containsText" id="{7C7EAF0B-7CDF-4AEA-9CBB-0AAAC0DB206A}">
            <xm:f>NOT(ISERROR(SEARCH($A$79,N61)))</xm:f>
            <xm:f>$A$79</xm:f>
            <x14:dxf>
              <fill>
                <patternFill>
                  <bgColor rgb="FFFFFF00"/>
                </patternFill>
              </fill>
            </x14:dxf>
          </x14:cfRule>
          <x14:cfRule type="containsText" priority="40" operator="containsText" id="{890B7CF7-241F-4769-8252-2BC19B96D154}">
            <xm:f>NOT(ISERROR(SEARCH($A$78,N61)))</xm:f>
            <xm:f>$A$78</xm:f>
            <x14:dxf>
              <fill>
                <patternFill>
                  <bgColor theme="2" tint="-9.9948118533890809E-2"/>
                </patternFill>
              </fill>
            </x14:dxf>
          </x14:cfRule>
          <xm:sqref>N61</xm:sqref>
        </x14:conditionalFormatting>
        <x14:conditionalFormatting xmlns:xm="http://schemas.microsoft.com/office/excel/2006/main">
          <x14:cfRule type="containsText" priority="33" operator="containsText" id="{06600DAE-C4B9-4DF7-AD94-1FFA31A9F8D7}">
            <xm:f>NOT(ISERROR(SEARCH($A$81,V60)))</xm:f>
            <xm:f>$A$81</xm:f>
            <x14:dxf>
              <fill>
                <patternFill>
                  <bgColor rgb="FFFF0000"/>
                </patternFill>
              </fill>
            </x14:dxf>
          </x14:cfRule>
          <x14:cfRule type="containsText" priority="34" operator="containsText" id="{28503DFF-2FCA-4429-BF96-A2CD04DD7BCD}">
            <xm:f>NOT(ISERROR(SEARCH($A$80,V60)))</xm:f>
            <xm:f>$A$80</xm:f>
            <x14:dxf>
              <fill>
                <patternFill>
                  <bgColor rgb="FF92D050"/>
                </patternFill>
              </fill>
            </x14:dxf>
          </x14:cfRule>
          <x14:cfRule type="containsText" priority="35" operator="containsText" id="{AC043CF2-29D7-41B3-A890-3935FBD78F17}">
            <xm:f>NOT(ISERROR(SEARCH($A$79,V60)))</xm:f>
            <xm:f>$A$79</xm:f>
            <x14:dxf>
              <fill>
                <patternFill>
                  <bgColor rgb="FFFFFF00"/>
                </patternFill>
              </fill>
            </x14:dxf>
          </x14:cfRule>
          <x14:cfRule type="containsText" priority="36" operator="containsText" id="{289F3FC0-2FB1-476C-B03E-B908FEF3A523}">
            <xm:f>NOT(ISERROR(SEARCH($A$78,V60)))</xm:f>
            <xm:f>$A$78</xm:f>
            <x14:dxf>
              <fill>
                <patternFill>
                  <bgColor theme="2" tint="-9.9948118533890809E-2"/>
                </patternFill>
              </fill>
            </x14:dxf>
          </x14:cfRule>
          <xm:sqref>V60</xm:sqref>
        </x14:conditionalFormatting>
        <x14:conditionalFormatting xmlns:xm="http://schemas.microsoft.com/office/excel/2006/main">
          <x14:cfRule type="containsText" priority="29" operator="containsText" id="{DFBFB3F4-7AFD-424B-A015-D84B68584807}">
            <xm:f>NOT(ISERROR(SEARCH($A$81,N60)))</xm:f>
            <xm:f>$A$81</xm:f>
            <x14:dxf>
              <fill>
                <patternFill>
                  <bgColor rgb="FFFF0000"/>
                </patternFill>
              </fill>
            </x14:dxf>
          </x14:cfRule>
          <x14:cfRule type="containsText" priority="30" operator="containsText" id="{C9111A59-188A-4E1E-A6F5-D429768F9AFA}">
            <xm:f>NOT(ISERROR(SEARCH($A$80,N60)))</xm:f>
            <xm:f>$A$80</xm:f>
            <x14:dxf>
              <fill>
                <patternFill>
                  <bgColor rgb="FF92D050"/>
                </patternFill>
              </fill>
            </x14:dxf>
          </x14:cfRule>
          <x14:cfRule type="containsText" priority="31" operator="containsText" id="{BF0A7725-4806-473A-A95A-1A094C317373}">
            <xm:f>NOT(ISERROR(SEARCH($A$79,N60)))</xm:f>
            <xm:f>$A$79</xm:f>
            <x14:dxf>
              <fill>
                <patternFill>
                  <bgColor rgb="FFFFFF00"/>
                </patternFill>
              </fill>
            </x14:dxf>
          </x14:cfRule>
          <x14:cfRule type="containsText" priority="32" operator="containsText" id="{FBEBCED3-C869-4A67-9F0D-8F47620671AD}">
            <xm:f>NOT(ISERROR(SEARCH($A$78,N60)))</xm:f>
            <xm:f>$A$78</xm:f>
            <x14:dxf>
              <fill>
                <patternFill>
                  <bgColor theme="2" tint="-9.9948118533890809E-2"/>
                </patternFill>
              </fill>
            </x14:dxf>
          </x14:cfRule>
          <xm:sqref>N60</xm:sqref>
        </x14:conditionalFormatting>
        <x14:conditionalFormatting xmlns:xm="http://schemas.microsoft.com/office/excel/2006/main">
          <x14:cfRule type="containsText" priority="21" operator="containsText" id="{DA464C20-7076-4EF7-93CB-F7CB87C6F95A}">
            <xm:f>NOT(ISERROR(SEARCH($A$81,V62)))</xm:f>
            <xm:f>$A$81</xm:f>
            <x14:dxf>
              <fill>
                <patternFill>
                  <bgColor rgb="FFFF0000"/>
                </patternFill>
              </fill>
            </x14:dxf>
          </x14:cfRule>
          <x14:cfRule type="containsText" priority="22" operator="containsText" id="{C5C272A6-A09F-4C15-BD20-626DA253276A}">
            <xm:f>NOT(ISERROR(SEARCH($A$80,V62)))</xm:f>
            <xm:f>$A$80</xm:f>
            <x14:dxf>
              <fill>
                <patternFill>
                  <bgColor rgb="FF92D050"/>
                </patternFill>
              </fill>
            </x14:dxf>
          </x14:cfRule>
          <x14:cfRule type="containsText" priority="23" operator="containsText" id="{2F3ADCFB-7828-40B6-A2BC-47FD24E8E2D0}">
            <xm:f>NOT(ISERROR(SEARCH($A$79,V62)))</xm:f>
            <xm:f>$A$79</xm:f>
            <x14:dxf>
              <fill>
                <patternFill>
                  <bgColor rgb="FFFFFF00"/>
                </patternFill>
              </fill>
            </x14:dxf>
          </x14:cfRule>
          <x14:cfRule type="containsText" priority="24" operator="containsText" id="{F6EEF0B4-216A-4B21-BE5A-28E67FBD0E44}">
            <xm:f>NOT(ISERROR(SEARCH($A$78,V62)))</xm:f>
            <xm:f>$A$78</xm:f>
            <x14:dxf>
              <fill>
                <patternFill>
                  <bgColor theme="2" tint="-9.9948118533890809E-2"/>
                </patternFill>
              </fill>
            </x14:dxf>
          </x14:cfRule>
          <xm:sqref>V62</xm:sqref>
        </x14:conditionalFormatting>
        <x14:conditionalFormatting xmlns:xm="http://schemas.microsoft.com/office/excel/2006/main">
          <x14:cfRule type="containsText" priority="17" operator="containsText" id="{B2DAC836-E615-4A3E-9EBC-CA0026127E91}">
            <xm:f>NOT(ISERROR(SEARCH($A$81,N62)))</xm:f>
            <xm:f>$A$81</xm:f>
            <x14:dxf>
              <fill>
                <patternFill>
                  <bgColor rgb="FFFF0000"/>
                </patternFill>
              </fill>
            </x14:dxf>
          </x14:cfRule>
          <x14:cfRule type="containsText" priority="18" operator="containsText" id="{F287F9D2-ADB8-4561-9764-6672AB2CCF4B}">
            <xm:f>NOT(ISERROR(SEARCH($A$80,N62)))</xm:f>
            <xm:f>$A$80</xm:f>
            <x14:dxf>
              <fill>
                <patternFill>
                  <bgColor rgb="FF92D050"/>
                </patternFill>
              </fill>
            </x14:dxf>
          </x14:cfRule>
          <x14:cfRule type="containsText" priority="19" operator="containsText" id="{559CB55C-D5DE-4A69-A4A9-A19E74BC3797}">
            <xm:f>NOT(ISERROR(SEARCH($A$79,N62)))</xm:f>
            <xm:f>$A$79</xm:f>
            <x14:dxf>
              <fill>
                <patternFill>
                  <bgColor rgb="FFFFFF00"/>
                </patternFill>
              </fill>
            </x14:dxf>
          </x14:cfRule>
          <x14:cfRule type="containsText" priority="20" operator="containsText" id="{B2BE5B59-5F80-4E9A-B8D9-1ACA03BEDFF2}">
            <xm:f>NOT(ISERROR(SEARCH($A$78,N62)))</xm:f>
            <xm:f>$A$78</xm:f>
            <x14:dxf>
              <fill>
                <patternFill>
                  <bgColor theme="2" tint="-9.9948118533890809E-2"/>
                </patternFill>
              </fill>
            </x14:dxf>
          </x14:cfRule>
          <xm:sqref>N62</xm:sqref>
        </x14:conditionalFormatting>
        <x14:conditionalFormatting xmlns:xm="http://schemas.microsoft.com/office/excel/2006/main">
          <x14:cfRule type="containsText" priority="13" operator="containsText" id="{0657B1D5-87C7-43DC-95EC-F571A827A4EB}">
            <xm:f>NOT(ISERROR(SEARCH($A$81,V64)))</xm:f>
            <xm:f>$A$81</xm:f>
            <x14:dxf>
              <fill>
                <patternFill>
                  <bgColor rgb="FFFF0000"/>
                </patternFill>
              </fill>
            </x14:dxf>
          </x14:cfRule>
          <x14:cfRule type="containsText" priority="14" operator="containsText" id="{049BDBC1-87D4-401A-B05E-D85F04B64558}">
            <xm:f>NOT(ISERROR(SEARCH($A$80,V64)))</xm:f>
            <xm:f>$A$80</xm:f>
            <x14:dxf>
              <fill>
                <patternFill>
                  <bgColor rgb="FF92D050"/>
                </patternFill>
              </fill>
            </x14:dxf>
          </x14:cfRule>
          <x14:cfRule type="containsText" priority="15" operator="containsText" id="{C7B34163-0180-48A2-BB31-4122C92AC75F}">
            <xm:f>NOT(ISERROR(SEARCH($A$79,V64)))</xm:f>
            <xm:f>$A$79</xm:f>
            <x14:dxf>
              <fill>
                <patternFill>
                  <bgColor rgb="FFFFFF00"/>
                </patternFill>
              </fill>
            </x14:dxf>
          </x14:cfRule>
          <x14:cfRule type="containsText" priority="16" operator="containsText" id="{A913680B-0584-466E-B6D2-AFE2ED47E5B2}">
            <xm:f>NOT(ISERROR(SEARCH($A$78,V64)))</xm:f>
            <xm:f>$A$78</xm:f>
            <x14:dxf>
              <fill>
                <patternFill>
                  <bgColor theme="2" tint="-9.9948118533890809E-2"/>
                </patternFill>
              </fill>
            </x14:dxf>
          </x14:cfRule>
          <xm:sqref>V64</xm:sqref>
        </x14:conditionalFormatting>
        <x14:conditionalFormatting xmlns:xm="http://schemas.microsoft.com/office/excel/2006/main">
          <x14:cfRule type="containsText" priority="9" operator="containsText" id="{55506148-8C12-4482-8FC9-AE61C281267A}">
            <xm:f>NOT(ISERROR(SEARCH($A$81,N64)))</xm:f>
            <xm:f>$A$81</xm:f>
            <x14:dxf>
              <fill>
                <patternFill>
                  <bgColor rgb="FFFF0000"/>
                </patternFill>
              </fill>
            </x14:dxf>
          </x14:cfRule>
          <x14:cfRule type="containsText" priority="10" operator="containsText" id="{C13BF52A-3072-4D89-8917-E0CCE71BBED3}">
            <xm:f>NOT(ISERROR(SEARCH($A$80,N64)))</xm:f>
            <xm:f>$A$80</xm:f>
            <x14:dxf>
              <fill>
                <patternFill>
                  <bgColor rgb="FF92D050"/>
                </patternFill>
              </fill>
            </x14:dxf>
          </x14:cfRule>
          <x14:cfRule type="containsText" priority="11" operator="containsText" id="{80044E73-3AF3-4A7B-81C7-3E57C0D123A5}">
            <xm:f>NOT(ISERROR(SEARCH($A$79,N64)))</xm:f>
            <xm:f>$A$79</xm:f>
            <x14:dxf>
              <fill>
                <patternFill>
                  <bgColor rgb="FFFFFF00"/>
                </patternFill>
              </fill>
            </x14:dxf>
          </x14:cfRule>
          <x14:cfRule type="containsText" priority="12" operator="containsText" id="{5FB8001A-FFA1-41B1-A9BB-EB79646EBCDB}">
            <xm:f>NOT(ISERROR(SEARCH($A$78,N64)))</xm:f>
            <xm:f>$A$78</xm:f>
            <x14:dxf>
              <fill>
                <patternFill>
                  <bgColor theme="2" tint="-9.9948118533890809E-2"/>
                </patternFill>
              </fill>
            </x14:dxf>
          </x14:cfRule>
          <xm:sqref>N64</xm:sqref>
        </x14:conditionalFormatting>
        <x14:conditionalFormatting xmlns:xm="http://schemas.microsoft.com/office/excel/2006/main">
          <x14:cfRule type="containsText" priority="5" operator="containsText" id="{36B5B039-3DF5-4CEF-A429-89B19054D451}">
            <xm:f>NOT(ISERROR(SEARCH($A$81,V63)))</xm:f>
            <xm:f>$A$81</xm:f>
            <x14:dxf>
              <fill>
                <patternFill>
                  <bgColor rgb="FFFF0000"/>
                </patternFill>
              </fill>
            </x14:dxf>
          </x14:cfRule>
          <x14:cfRule type="containsText" priority="6" operator="containsText" id="{C5472075-F077-4C9B-BD39-400E2C227803}">
            <xm:f>NOT(ISERROR(SEARCH($A$80,V63)))</xm:f>
            <xm:f>$A$80</xm:f>
            <x14:dxf>
              <fill>
                <patternFill>
                  <bgColor rgb="FF92D050"/>
                </patternFill>
              </fill>
            </x14:dxf>
          </x14:cfRule>
          <x14:cfRule type="containsText" priority="7" operator="containsText" id="{9814C998-33BB-4C72-AE53-64077BFF9737}">
            <xm:f>NOT(ISERROR(SEARCH($A$79,V63)))</xm:f>
            <xm:f>$A$79</xm:f>
            <x14:dxf>
              <fill>
                <patternFill>
                  <bgColor rgb="FFFFFF00"/>
                </patternFill>
              </fill>
            </x14:dxf>
          </x14:cfRule>
          <x14:cfRule type="containsText" priority="8" operator="containsText" id="{A864DFEC-3CA9-449C-9D9F-F738E98A94AE}">
            <xm:f>NOT(ISERROR(SEARCH($A$78,V63)))</xm:f>
            <xm:f>$A$78</xm:f>
            <x14:dxf>
              <fill>
                <patternFill>
                  <bgColor theme="2" tint="-9.9948118533890809E-2"/>
                </patternFill>
              </fill>
            </x14:dxf>
          </x14:cfRule>
          <xm:sqref>V63</xm:sqref>
        </x14:conditionalFormatting>
        <x14:conditionalFormatting xmlns:xm="http://schemas.microsoft.com/office/excel/2006/main">
          <x14:cfRule type="containsText" priority="1" operator="containsText" id="{C645A5CE-DBD7-432D-84A1-F7B9CEDAAE5A}">
            <xm:f>NOT(ISERROR(SEARCH($A$81,N63)))</xm:f>
            <xm:f>$A$81</xm:f>
            <x14:dxf>
              <fill>
                <patternFill>
                  <bgColor rgb="FFFF0000"/>
                </patternFill>
              </fill>
            </x14:dxf>
          </x14:cfRule>
          <x14:cfRule type="containsText" priority="2" operator="containsText" id="{F4CD96D1-885D-413B-BD18-B71E02890507}">
            <xm:f>NOT(ISERROR(SEARCH($A$80,N63)))</xm:f>
            <xm:f>$A$80</xm:f>
            <x14:dxf>
              <fill>
                <patternFill>
                  <bgColor rgb="FF92D050"/>
                </patternFill>
              </fill>
            </x14:dxf>
          </x14:cfRule>
          <x14:cfRule type="containsText" priority="3" operator="containsText" id="{4942A86F-373A-49C2-944F-B1D6DAAD98A3}">
            <xm:f>NOT(ISERROR(SEARCH($A$79,N63)))</xm:f>
            <xm:f>$A$79</xm:f>
            <x14:dxf>
              <fill>
                <patternFill>
                  <bgColor rgb="FFFFFF00"/>
                </patternFill>
              </fill>
            </x14:dxf>
          </x14:cfRule>
          <x14:cfRule type="containsText" priority="4" operator="containsText" id="{6E7B74FF-7FA2-4142-9331-4A749FEBE0A4}">
            <xm:f>NOT(ISERROR(SEARCH($A$78,N63)))</xm:f>
            <xm:f>$A$78</xm:f>
            <x14:dxf>
              <fill>
                <patternFill>
                  <bgColor theme="2" tint="-9.9948118533890809E-2"/>
                </patternFill>
              </fill>
            </x14:dxf>
          </x14:cfRule>
          <xm:sqref>N63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T49"/>
  <sheetViews>
    <sheetView zoomScale="60" zoomScaleNormal="60" workbookViewId="0">
      <selection activeCell="W11" sqref="W11"/>
    </sheetView>
  </sheetViews>
  <sheetFormatPr baseColWidth="10" defaultColWidth="10.54296875" defaultRowHeight="18.5" x14ac:dyDescent="0.45"/>
  <cols>
    <col min="1" max="1" width="10.54296875" style="150"/>
    <col min="2" max="2" width="42.453125" style="150" customWidth="1"/>
    <col min="3" max="3" width="42" style="150" customWidth="1"/>
    <col min="4" max="4" width="64.54296875" style="150" customWidth="1"/>
    <col min="5" max="5" width="27.453125" style="151" customWidth="1"/>
    <col min="6" max="6" width="10.453125" style="150" customWidth="1"/>
    <col min="7" max="7" width="54.54296875" style="150" customWidth="1"/>
    <col min="8" max="8" width="21" style="150" customWidth="1"/>
    <col min="9" max="11" width="17.54296875" style="150" hidden="1" customWidth="1"/>
    <col min="12" max="12" width="9.54296875" style="150" hidden="1" customWidth="1"/>
    <col min="13" max="13" width="68.54296875" style="150" hidden="1" customWidth="1"/>
    <col min="14" max="14" width="9.54296875" style="150" hidden="1" customWidth="1"/>
    <col min="15" max="15" width="68.54296875" style="150" hidden="1" customWidth="1"/>
    <col min="16" max="16" width="0" style="150" hidden="1" customWidth="1"/>
    <col min="17" max="17" width="68.453125" style="150" hidden="1" customWidth="1"/>
    <col min="18" max="18" width="18.453125" style="150" hidden="1" customWidth="1"/>
    <col min="19" max="19" width="20" style="152" customWidth="1"/>
    <col min="20" max="20" width="29.453125" style="150" customWidth="1"/>
    <col min="21" max="16384" width="10.54296875" style="150"/>
  </cols>
  <sheetData>
    <row r="1" spans="2:20" ht="61.5" x14ac:dyDescent="0.45">
      <c r="D1" s="943" t="s">
        <v>751</v>
      </c>
      <c r="E1" s="943"/>
      <c r="F1" s="943"/>
      <c r="G1" s="148"/>
      <c r="H1" s="148"/>
    </row>
    <row r="2" spans="2:20" ht="28.5" x14ac:dyDescent="0.45">
      <c r="D2" s="148"/>
      <c r="E2" s="181"/>
      <c r="F2" s="149" t="s">
        <v>752</v>
      </c>
      <c r="G2" s="148"/>
      <c r="H2" s="148"/>
    </row>
    <row r="3" spans="2:20" ht="28.5" x14ac:dyDescent="0.45">
      <c r="D3" s="148"/>
      <c r="E3" s="183"/>
      <c r="F3" s="149" t="s">
        <v>753</v>
      </c>
      <c r="G3" s="148"/>
      <c r="H3" s="148"/>
    </row>
    <row r="4" spans="2:20" x14ac:dyDescent="0.45">
      <c r="E4" s="184"/>
      <c r="F4" s="150" t="s">
        <v>754</v>
      </c>
    </row>
    <row r="5" spans="2:20" ht="19" thickBot="1" x14ac:dyDescent="0.5"/>
    <row r="6" spans="2:20" ht="19" thickBot="1" x14ac:dyDescent="0.5">
      <c r="B6" s="153"/>
      <c r="C6" s="153"/>
      <c r="D6" s="153"/>
      <c r="E6" s="154"/>
      <c r="F6" s="944">
        <v>2017</v>
      </c>
      <c r="G6" s="945"/>
      <c r="H6" s="946"/>
      <c r="I6" s="936" t="s">
        <v>755</v>
      </c>
    </row>
    <row r="7" spans="2:20" ht="39" customHeight="1" thickBot="1" x14ac:dyDescent="0.5">
      <c r="B7" s="155" t="s">
        <v>756</v>
      </c>
      <c r="C7" s="155" t="s">
        <v>5</v>
      </c>
      <c r="D7" s="155" t="s">
        <v>7</v>
      </c>
      <c r="E7" s="156" t="s">
        <v>18</v>
      </c>
      <c r="F7" s="157" t="s">
        <v>21</v>
      </c>
      <c r="G7" s="157" t="s">
        <v>11</v>
      </c>
      <c r="H7" s="157" t="s">
        <v>757</v>
      </c>
      <c r="I7" s="937"/>
      <c r="L7" s="158" t="s">
        <v>758</v>
      </c>
      <c r="M7" s="159" t="s">
        <v>759</v>
      </c>
      <c r="N7" s="160" t="s">
        <v>760</v>
      </c>
      <c r="O7" s="159" t="s">
        <v>759</v>
      </c>
      <c r="P7" s="159" t="s">
        <v>761</v>
      </c>
      <c r="Q7" s="159" t="s">
        <v>759</v>
      </c>
      <c r="R7" s="161">
        <v>43039</v>
      </c>
      <c r="T7" s="185" t="s">
        <v>762</v>
      </c>
    </row>
    <row r="8" spans="2:20" ht="50.15" customHeight="1" x14ac:dyDescent="0.45">
      <c r="B8" s="935" t="s">
        <v>763</v>
      </c>
      <c r="C8" s="935" t="s">
        <v>764</v>
      </c>
      <c r="D8" s="935" t="s">
        <v>41</v>
      </c>
      <c r="E8" s="935" t="s">
        <v>120</v>
      </c>
      <c r="F8" s="935">
        <v>3</v>
      </c>
      <c r="G8" s="146" t="s">
        <v>765</v>
      </c>
      <c r="H8" s="162">
        <f>+L8+N8+P8+R8</f>
        <v>0.5</v>
      </c>
      <c r="I8" s="941"/>
      <c r="L8" s="163">
        <v>0</v>
      </c>
      <c r="M8" s="164" t="s">
        <v>766</v>
      </c>
      <c r="N8" s="163">
        <v>0</v>
      </c>
      <c r="O8" s="164" t="s">
        <v>766</v>
      </c>
      <c r="P8" s="165">
        <v>0.5</v>
      </c>
      <c r="R8" s="165">
        <v>0</v>
      </c>
      <c r="T8" s="166"/>
    </row>
    <row r="9" spans="2:20" x14ac:dyDescent="0.45">
      <c r="B9" s="935"/>
      <c r="C9" s="935"/>
      <c r="D9" s="935"/>
      <c r="E9" s="935"/>
      <c r="F9" s="935"/>
      <c r="G9" s="167" t="s">
        <v>767</v>
      </c>
      <c r="H9" s="162">
        <f t="shared" ref="H9:H47" si="0">+L9+N9+P9+R9</f>
        <v>1</v>
      </c>
      <c r="I9" s="942"/>
      <c r="L9" s="163">
        <v>0</v>
      </c>
      <c r="M9" s="164" t="s">
        <v>766</v>
      </c>
      <c r="N9" s="163">
        <v>1</v>
      </c>
      <c r="O9" s="164" t="s">
        <v>766</v>
      </c>
      <c r="P9" s="165">
        <v>0</v>
      </c>
      <c r="R9" s="165">
        <v>0</v>
      </c>
      <c r="T9" s="167"/>
    </row>
    <row r="10" spans="2:20" x14ac:dyDescent="0.45">
      <c r="B10" s="935"/>
      <c r="C10" s="935"/>
      <c r="D10" s="935"/>
      <c r="E10" s="935"/>
      <c r="F10" s="935"/>
      <c r="G10" s="146" t="s">
        <v>768</v>
      </c>
      <c r="H10" s="162">
        <f t="shared" si="0"/>
        <v>0.5</v>
      </c>
      <c r="I10" s="942"/>
      <c r="L10" s="163">
        <v>0</v>
      </c>
      <c r="M10" s="164" t="s">
        <v>766</v>
      </c>
      <c r="N10" s="163">
        <v>0</v>
      </c>
      <c r="O10" s="164" t="s">
        <v>766</v>
      </c>
      <c r="P10" s="165">
        <v>0.5</v>
      </c>
      <c r="R10" s="165">
        <v>0</v>
      </c>
      <c r="T10" s="167"/>
    </row>
    <row r="11" spans="2:20" ht="85.5" customHeight="1" x14ac:dyDescent="0.45">
      <c r="B11" s="935"/>
      <c r="C11" s="935"/>
      <c r="D11" s="147" t="s">
        <v>769</v>
      </c>
      <c r="E11" s="789" t="s">
        <v>120</v>
      </c>
      <c r="F11" s="789">
        <v>1</v>
      </c>
      <c r="G11" s="146" t="s">
        <v>770</v>
      </c>
      <c r="H11" s="162">
        <f t="shared" si="0"/>
        <v>0.5</v>
      </c>
      <c r="I11" s="166"/>
      <c r="L11" s="163">
        <v>0</v>
      </c>
      <c r="M11" s="164" t="s">
        <v>766</v>
      </c>
      <c r="N11" s="163">
        <v>0</v>
      </c>
      <c r="O11" s="164" t="s">
        <v>766</v>
      </c>
      <c r="P11" s="165">
        <v>0.5</v>
      </c>
      <c r="R11" s="165">
        <v>0</v>
      </c>
      <c r="T11" s="167"/>
    </row>
    <row r="12" spans="2:20" ht="100.4" customHeight="1" x14ac:dyDescent="0.45">
      <c r="B12" s="935"/>
      <c r="C12" s="935"/>
      <c r="D12" s="935" t="s">
        <v>119</v>
      </c>
      <c r="E12" s="935" t="s">
        <v>120</v>
      </c>
      <c r="F12" s="935">
        <v>2</v>
      </c>
      <c r="G12" s="180" t="s">
        <v>771</v>
      </c>
      <c r="H12" s="162">
        <f t="shared" si="0"/>
        <v>0</v>
      </c>
      <c r="I12" s="938"/>
      <c r="L12" s="163">
        <v>0</v>
      </c>
      <c r="M12" s="164" t="s">
        <v>766</v>
      </c>
      <c r="N12" s="163">
        <v>0</v>
      </c>
      <c r="O12" s="164" t="s">
        <v>766</v>
      </c>
      <c r="P12" s="165">
        <v>0</v>
      </c>
      <c r="R12" s="168">
        <v>0</v>
      </c>
      <c r="S12" s="169" t="s">
        <v>772</v>
      </c>
      <c r="T12" s="170"/>
    </row>
    <row r="13" spans="2:20" ht="56.15" customHeight="1" x14ac:dyDescent="0.45">
      <c r="B13" s="935"/>
      <c r="C13" s="935"/>
      <c r="D13" s="935"/>
      <c r="E13" s="935"/>
      <c r="F13" s="935"/>
      <c r="G13" s="167" t="s">
        <v>773</v>
      </c>
      <c r="H13" s="162">
        <f t="shared" si="0"/>
        <v>1</v>
      </c>
      <c r="I13" s="939"/>
      <c r="L13" s="163">
        <v>0</v>
      </c>
      <c r="M13" s="164" t="s">
        <v>766</v>
      </c>
      <c r="N13" s="163">
        <v>1</v>
      </c>
      <c r="O13" s="164" t="s">
        <v>766</v>
      </c>
      <c r="P13" s="165">
        <v>0</v>
      </c>
      <c r="R13" s="165">
        <v>0</v>
      </c>
      <c r="T13" s="167"/>
    </row>
    <row r="14" spans="2:20" ht="37" x14ac:dyDescent="0.45">
      <c r="B14" s="935"/>
      <c r="C14" s="935"/>
      <c r="D14" s="935" t="s">
        <v>774</v>
      </c>
      <c r="E14" s="935" t="s">
        <v>120</v>
      </c>
      <c r="F14" s="935">
        <v>2</v>
      </c>
      <c r="G14" s="167" t="s">
        <v>253</v>
      </c>
      <c r="H14" s="162">
        <f t="shared" si="0"/>
        <v>1</v>
      </c>
      <c r="I14" s="938"/>
      <c r="L14" s="163">
        <v>0</v>
      </c>
      <c r="M14" s="164" t="s">
        <v>766</v>
      </c>
      <c r="N14" s="163">
        <v>0</v>
      </c>
      <c r="O14" s="164" t="s">
        <v>766</v>
      </c>
      <c r="P14" s="165">
        <v>1</v>
      </c>
      <c r="R14" s="165">
        <v>0</v>
      </c>
      <c r="T14" s="167"/>
    </row>
    <row r="15" spans="2:20" x14ac:dyDescent="0.45">
      <c r="B15" s="935"/>
      <c r="C15" s="935"/>
      <c r="D15" s="935"/>
      <c r="E15" s="935"/>
      <c r="F15" s="935"/>
      <c r="G15" s="180" t="s">
        <v>775</v>
      </c>
      <c r="H15" s="162">
        <f t="shared" si="0"/>
        <v>0</v>
      </c>
      <c r="I15" s="940"/>
      <c r="L15" s="163">
        <v>0</v>
      </c>
      <c r="M15" s="164" t="s">
        <v>766</v>
      </c>
      <c r="N15" s="163">
        <v>0</v>
      </c>
      <c r="O15" s="164" t="s">
        <v>766</v>
      </c>
      <c r="P15" s="171">
        <v>0</v>
      </c>
      <c r="Q15" s="150" t="s">
        <v>776</v>
      </c>
      <c r="R15" s="171">
        <v>0</v>
      </c>
      <c r="T15" s="164"/>
    </row>
    <row r="16" spans="2:20" x14ac:dyDescent="0.45">
      <c r="B16" s="935"/>
      <c r="C16" s="935"/>
      <c r="D16" s="935"/>
      <c r="E16" s="935"/>
      <c r="F16" s="935"/>
      <c r="G16" s="146" t="s">
        <v>777</v>
      </c>
      <c r="H16" s="162">
        <f t="shared" si="0"/>
        <v>0.5</v>
      </c>
      <c r="I16" s="939"/>
      <c r="L16" s="163">
        <v>0</v>
      </c>
      <c r="M16" s="164" t="s">
        <v>766</v>
      </c>
      <c r="N16" s="163">
        <v>0</v>
      </c>
      <c r="O16" s="164" t="s">
        <v>766</v>
      </c>
      <c r="P16" s="165">
        <v>0</v>
      </c>
      <c r="Q16" s="150" t="s">
        <v>776</v>
      </c>
      <c r="R16" s="165">
        <v>0.5</v>
      </c>
      <c r="T16" s="172"/>
    </row>
    <row r="17" spans="2:20" ht="101.9" customHeight="1" thickBot="1" x14ac:dyDescent="0.5">
      <c r="B17" s="935"/>
      <c r="C17" s="935"/>
      <c r="D17" s="147" t="s">
        <v>141</v>
      </c>
      <c r="E17" s="789" t="s">
        <v>120</v>
      </c>
      <c r="F17" s="789">
        <v>1</v>
      </c>
      <c r="G17" s="167" t="s">
        <v>778</v>
      </c>
      <c r="H17" s="162">
        <f t="shared" si="0"/>
        <v>1</v>
      </c>
      <c r="I17" s="172"/>
      <c r="L17" s="162">
        <v>0</v>
      </c>
      <c r="M17" s="164" t="s">
        <v>766</v>
      </c>
      <c r="N17" s="162">
        <v>1</v>
      </c>
      <c r="O17" s="164" t="s">
        <v>766</v>
      </c>
      <c r="P17" s="165">
        <v>0</v>
      </c>
      <c r="Q17" s="150" t="s">
        <v>56</v>
      </c>
      <c r="R17" s="165">
        <v>0</v>
      </c>
      <c r="T17" s="172"/>
    </row>
    <row r="18" spans="2:20" ht="107.15" customHeight="1" thickBot="1" x14ac:dyDescent="0.5">
      <c r="B18" s="935"/>
      <c r="C18" s="935"/>
      <c r="D18" s="147" t="s">
        <v>779</v>
      </c>
      <c r="E18" s="789" t="s">
        <v>120</v>
      </c>
      <c r="F18" s="789">
        <v>1</v>
      </c>
      <c r="G18" s="182" t="s">
        <v>780</v>
      </c>
      <c r="H18" s="162">
        <f t="shared" si="0"/>
        <v>0</v>
      </c>
      <c r="I18" s="173" t="s">
        <v>781</v>
      </c>
      <c r="L18" s="162">
        <v>0</v>
      </c>
      <c r="M18" s="164" t="s">
        <v>766</v>
      </c>
      <c r="N18" s="162">
        <v>0</v>
      </c>
      <c r="O18" s="164" t="s">
        <v>766</v>
      </c>
      <c r="P18" s="165">
        <v>0</v>
      </c>
      <c r="R18" s="174">
        <v>0</v>
      </c>
      <c r="S18" s="169" t="s">
        <v>782</v>
      </c>
      <c r="T18" s="172"/>
    </row>
    <row r="19" spans="2:20" ht="78" customHeight="1" thickBot="1" x14ac:dyDescent="0.5">
      <c r="B19" s="935"/>
      <c r="C19" s="935"/>
      <c r="D19" s="935" t="s">
        <v>164</v>
      </c>
      <c r="E19" s="935" t="s">
        <v>120</v>
      </c>
      <c r="F19" s="935">
        <v>2</v>
      </c>
      <c r="G19" s="180" t="s">
        <v>783</v>
      </c>
      <c r="H19" s="162">
        <f t="shared" si="0"/>
        <v>0</v>
      </c>
      <c r="I19" s="173" t="s">
        <v>784</v>
      </c>
      <c r="L19" s="175">
        <v>0</v>
      </c>
      <c r="M19" s="164" t="s">
        <v>766</v>
      </c>
      <c r="N19" s="175">
        <v>0</v>
      </c>
      <c r="O19" s="164" t="s">
        <v>766</v>
      </c>
      <c r="P19" s="171">
        <v>0</v>
      </c>
      <c r="R19" s="171">
        <v>0</v>
      </c>
      <c r="S19" s="169" t="s">
        <v>782</v>
      </c>
      <c r="T19" s="164"/>
    </row>
    <row r="20" spans="2:20" ht="78" customHeight="1" x14ac:dyDescent="0.45">
      <c r="B20" s="935"/>
      <c r="C20" s="935"/>
      <c r="D20" s="935"/>
      <c r="E20" s="935"/>
      <c r="F20" s="935"/>
      <c r="G20" s="146" t="s">
        <v>785</v>
      </c>
      <c r="H20" s="162">
        <f t="shared" si="0"/>
        <v>0.5</v>
      </c>
      <c r="I20" s="176"/>
      <c r="L20" s="163">
        <v>0</v>
      </c>
      <c r="M20" s="164"/>
      <c r="N20" s="163">
        <v>0</v>
      </c>
      <c r="O20" s="164"/>
      <c r="P20" s="165">
        <v>0.5</v>
      </c>
      <c r="R20" s="165">
        <v>0</v>
      </c>
      <c r="T20" s="172"/>
    </row>
    <row r="21" spans="2:20" ht="78" customHeight="1" x14ac:dyDescent="0.45">
      <c r="B21" s="935"/>
      <c r="C21" s="935"/>
      <c r="D21" s="935"/>
      <c r="E21" s="935"/>
      <c r="F21" s="935"/>
      <c r="G21" s="146" t="s">
        <v>786</v>
      </c>
      <c r="H21" s="162">
        <f t="shared" si="0"/>
        <v>0.5</v>
      </c>
      <c r="I21" s="164"/>
      <c r="L21" s="163">
        <v>0</v>
      </c>
      <c r="M21" s="164"/>
      <c r="N21" s="163">
        <v>0</v>
      </c>
      <c r="O21" s="164"/>
      <c r="P21" s="165">
        <v>0.5</v>
      </c>
      <c r="R21" s="165">
        <v>0</v>
      </c>
      <c r="T21" s="172"/>
    </row>
    <row r="22" spans="2:20" ht="122.9" customHeight="1" x14ac:dyDescent="0.45">
      <c r="B22" s="935"/>
      <c r="C22" s="935"/>
      <c r="D22" s="935"/>
      <c r="E22" s="935"/>
      <c r="F22" s="935"/>
      <c r="G22" s="182" t="s">
        <v>787</v>
      </c>
      <c r="H22" s="162">
        <f t="shared" si="0"/>
        <v>0</v>
      </c>
      <c r="I22" s="164"/>
      <c r="L22" s="163">
        <v>0</v>
      </c>
      <c r="M22" s="164" t="s">
        <v>766</v>
      </c>
      <c r="N22" s="163">
        <v>0</v>
      </c>
      <c r="O22" s="164" t="s">
        <v>766</v>
      </c>
      <c r="P22" s="165">
        <v>0</v>
      </c>
      <c r="Q22" s="150" t="s">
        <v>788</v>
      </c>
      <c r="R22" s="165">
        <v>0</v>
      </c>
      <c r="T22" s="172"/>
    </row>
    <row r="23" spans="2:20" ht="95.9" customHeight="1" x14ac:dyDescent="0.45">
      <c r="B23" s="935"/>
      <c r="C23" s="935"/>
      <c r="D23" s="935"/>
      <c r="E23" s="935"/>
      <c r="F23" s="935"/>
      <c r="G23" s="182" t="s">
        <v>789</v>
      </c>
      <c r="H23" s="162">
        <f t="shared" si="0"/>
        <v>1</v>
      </c>
      <c r="I23" s="164"/>
      <c r="L23" s="163">
        <v>0</v>
      </c>
      <c r="M23" s="164"/>
      <c r="N23" s="163">
        <v>0</v>
      </c>
      <c r="O23" s="164"/>
      <c r="P23" s="165">
        <v>0.5</v>
      </c>
      <c r="R23" s="165">
        <v>0.5</v>
      </c>
      <c r="T23" s="172"/>
    </row>
    <row r="24" spans="2:20" ht="46.4" customHeight="1" x14ac:dyDescent="0.45">
      <c r="B24" s="935"/>
      <c r="C24" s="935"/>
      <c r="D24" s="935"/>
      <c r="E24" s="935"/>
      <c r="F24" s="935"/>
      <c r="G24" s="167" t="s">
        <v>790</v>
      </c>
      <c r="H24" s="162">
        <f t="shared" si="0"/>
        <v>1</v>
      </c>
      <c r="I24" s="164"/>
      <c r="L24" s="163">
        <v>0</v>
      </c>
      <c r="M24" s="164" t="s">
        <v>766</v>
      </c>
      <c r="N24" s="163">
        <v>0</v>
      </c>
      <c r="O24" s="164" t="s">
        <v>766</v>
      </c>
      <c r="P24" s="165">
        <v>1</v>
      </c>
      <c r="R24" s="165">
        <v>0</v>
      </c>
      <c r="T24" s="172"/>
    </row>
    <row r="25" spans="2:20" ht="61.5" customHeight="1" x14ac:dyDescent="0.45">
      <c r="B25" s="935"/>
      <c r="C25" s="935"/>
      <c r="D25" s="935" t="s">
        <v>791</v>
      </c>
      <c r="E25" s="935" t="s">
        <v>120</v>
      </c>
      <c r="F25" s="935">
        <v>2</v>
      </c>
      <c r="G25" s="182" t="s">
        <v>792</v>
      </c>
      <c r="H25" s="162">
        <f t="shared" si="0"/>
        <v>0</v>
      </c>
      <c r="I25" s="164"/>
      <c r="L25" s="163">
        <v>0</v>
      </c>
      <c r="M25" s="164" t="s">
        <v>766</v>
      </c>
      <c r="N25" s="163">
        <v>0</v>
      </c>
      <c r="O25" s="164" t="s">
        <v>766</v>
      </c>
      <c r="P25" s="165">
        <v>0</v>
      </c>
      <c r="Q25" s="150" t="s">
        <v>793</v>
      </c>
      <c r="R25" s="165">
        <v>0</v>
      </c>
      <c r="T25" s="172"/>
    </row>
    <row r="26" spans="2:20" ht="61.5" customHeight="1" thickBot="1" x14ac:dyDescent="0.5">
      <c r="B26" s="935"/>
      <c r="C26" s="935"/>
      <c r="D26" s="935"/>
      <c r="E26" s="935"/>
      <c r="F26" s="935"/>
      <c r="G26" s="167" t="s">
        <v>794</v>
      </c>
      <c r="H26" s="162">
        <f t="shared" si="0"/>
        <v>1</v>
      </c>
      <c r="L26" s="163">
        <v>0</v>
      </c>
      <c r="M26" s="164"/>
      <c r="N26" s="163">
        <v>0</v>
      </c>
      <c r="O26" s="164"/>
      <c r="P26" s="165">
        <v>1</v>
      </c>
      <c r="R26" s="165">
        <v>0</v>
      </c>
      <c r="T26" s="172"/>
    </row>
    <row r="27" spans="2:20" ht="37.5" thickBot="1" x14ac:dyDescent="0.5">
      <c r="B27" s="935"/>
      <c r="C27" s="935"/>
      <c r="D27" s="935"/>
      <c r="E27" s="935"/>
      <c r="F27" s="935"/>
      <c r="G27" s="180" t="s">
        <v>795</v>
      </c>
      <c r="H27" s="162">
        <f t="shared" si="0"/>
        <v>0</v>
      </c>
      <c r="I27" s="173" t="s">
        <v>781</v>
      </c>
      <c r="L27" s="163">
        <v>0</v>
      </c>
      <c r="M27" s="164" t="s">
        <v>766</v>
      </c>
      <c r="N27" s="163">
        <v>0</v>
      </c>
      <c r="O27" s="164" t="s">
        <v>766</v>
      </c>
      <c r="P27" s="165">
        <v>0</v>
      </c>
      <c r="R27" s="165">
        <v>0</v>
      </c>
      <c r="T27" s="170"/>
    </row>
    <row r="28" spans="2:20" ht="60" customHeight="1" x14ac:dyDescent="0.45">
      <c r="B28" s="935"/>
      <c r="C28" s="935"/>
      <c r="D28" s="935"/>
      <c r="E28" s="935"/>
      <c r="F28" s="935"/>
      <c r="G28" s="146" t="s">
        <v>796</v>
      </c>
      <c r="H28" s="162">
        <f t="shared" si="0"/>
        <v>0.5</v>
      </c>
      <c r="I28" s="176"/>
      <c r="L28" s="163">
        <v>0</v>
      </c>
      <c r="M28" s="164"/>
      <c r="N28" s="163">
        <v>0</v>
      </c>
      <c r="O28" s="164"/>
      <c r="P28" s="165">
        <v>0</v>
      </c>
      <c r="R28" s="165">
        <v>0.5</v>
      </c>
      <c r="T28" s="172"/>
    </row>
    <row r="29" spans="2:20" ht="113.9" customHeight="1" x14ac:dyDescent="0.45">
      <c r="B29" s="935"/>
      <c r="C29" s="935"/>
      <c r="D29" s="146" t="s">
        <v>797</v>
      </c>
      <c r="E29" s="789" t="s">
        <v>798</v>
      </c>
      <c r="F29" s="177">
        <v>1</v>
      </c>
      <c r="G29" s="147" t="s">
        <v>225</v>
      </c>
      <c r="H29" s="162">
        <f t="shared" si="0"/>
        <v>0.83330000000000004</v>
      </c>
      <c r="I29" s="164"/>
      <c r="L29" s="165">
        <v>0.25</v>
      </c>
      <c r="M29" s="178" t="s">
        <v>232</v>
      </c>
      <c r="N29" s="165">
        <v>0.25</v>
      </c>
      <c r="O29" s="179" t="s">
        <v>799</v>
      </c>
      <c r="P29" s="165">
        <v>0.25</v>
      </c>
      <c r="R29" s="165">
        <v>8.3299999999999999E-2</v>
      </c>
      <c r="T29" s="172"/>
    </row>
    <row r="30" spans="2:20" ht="113.9" customHeight="1" x14ac:dyDescent="0.45">
      <c r="B30" s="935" t="s">
        <v>800</v>
      </c>
      <c r="C30" s="935" t="s">
        <v>263</v>
      </c>
      <c r="D30" s="789" t="s">
        <v>801</v>
      </c>
      <c r="E30" s="789" t="s">
        <v>802</v>
      </c>
      <c r="F30" s="789">
        <v>1</v>
      </c>
      <c r="G30" s="167" t="s">
        <v>803</v>
      </c>
      <c r="H30" s="162">
        <f t="shared" si="0"/>
        <v>1</v>
      </c>
      <c r="I30" s="164"/>
      <c r="L30" s="165">
        <v>0</v>
      </c>
      <c r="M30" s="178">
        <v>0</v>
      </c>
      <c r="N30" s="165">
        <v>0</v>
      </c>
      <c r="O30" s="178" t="s">
        <v>804</v>
      </c>
      <c r="P30" s="165">
        <v>0.5</v>
      </c>
      <c r="Q30" s="178" t="s">
        <v>805</v>
      </c>
      <c r="R30" s="165">
        <v>0.5</v>
      </c>
      <c r="T30" s="172"/>
    </row>
    <row r="31" spans="2:20" ht="89.9" customHeight="1" x14ac:dyDescent="0.45">
      <c r="B31" s="935"/>
      <c r="C31" s="935"/>
      <c r="D31" s="935" t="s">
        <v>806</v>
      </c>
      <c r="E31" s="789" t="s">
        <v>280</v>
      </c>
      <c r="F31" s="789">
        <v>1</v>
      </c>
      <c r="G31" s="167" t="s">
        <v>807</v>
      </c>
      <c r="H31" s="162">
        <f t="shared" si="0"/>
        <v>1</v>
      </c>
      <c r="I31" s="164"/>
      <c r="L31" s="165">
        <v>0</v>
      </c>
      <c r="M31" s="178">
        <v>0</v>
      </c>
      <c r="N31" s="165">
        <v>0</v>
      </c>
      <c r="O31" s="178" t="s">
        <v>331</v>
      </c>
      <c r="P31" s="165">
        <v>0.6</v>
      </c>
      <c r="Q31" s="178" t="s">
        <v>805</v>
      </c>
      <c r="R31" s="165">
        <v>0.4</v>
      </c>
      <c r="T31" s="172"/>
    </row>
    <row r="32" spans="2:20" ht="89.9" customHeight="1" x14ac:dyDescent="0.45">
      <c r="B32" s="935"/>
      <c r="C32" s="935"/>
      <c r="D32" s="935"/>
      <c r="E32" s="789" t="s">
        <v>808</v>
      </c>
      <c r="F32" s="789">
        <v>1</v>
      </c>
      <c r="G32" s="167" t="s">
        <v>294</v>
      </c>
      <c r="H32" s="162">
        <f t="shared" si="0"/>
        <v>1</v>
      </c>
      <c r="I32" s="164"/>
      <c r="L32" s="165">
        <v>0</v>
      </c>
      <c r="M32" s="178">
        <v>0</v>
      </c>
      <c r="N32" s="165">
        <v>0</v>
      </c>
      <c r="O32" s="178" t="s">
        <v>809</v>
      </c>
      <c r="P32" s="165">
        <v>0.5</v>
      </c>
      <c r="Q32" s="178" t="s">
        <v>805</v>
      </c>
      <c r="R32" s="165">
        <v>0.5</v>
      </c>
      <c r="T32" s="172"/>
    </row>
    <row r="33" spans="2:20" ht="172.5" customHeight="1" x14ac:dyDescent="0.45">
      <c r="B33" s="935"/>
      <c r="C33" s="935"/>
      <c r="D33" s="935"/>
      <c r="E33" s="789" t="s">
        <v>313</v>
      </c>
      <c r="F33" s="789">
        <v>1</v>
      </c>
      <c r="G33" s="146" t="s">
        <v>810</v>
      </c>
      <c r="H33" s="162">
        <f t="shared" si="0"/>
        <v>0</v>
      </c>
      <c r="I33" s="164"/>
      <c r="L33" s="165">
        <v>0</v>
      </c>
      <c r="M33" s="178">
        <v>0</v>
      </c>
      <c r="N33" s="165">
        <v>0</v>
      </c>
      <c r="O33" s="178" t="s">
        <v>811</v>
      </c>
      <c r="P33" s="165">
        <v>0</v>
      </c>
      <c r="Q33" s="178" t="s">
        <v>805</v>
      </c>
      <c r="R33" s="165">
        <v>0</v>
      </c>
      <c r="T33" s="172"/>
    </row>
    <row r="34" spans="2:20" ht="180" customHeight="1" x14ac:dyDescent="0.45">
      <c r="B34" s="935"/>
      <c r="C34" s="935"/>
      <c r="D34" s="935"/>
      <c r="E34" s="789" t="s">
        <v>812</v>
      </c>
      <c r="F34" s="789">
        <v>1</v>
      </c>
      <c r="G34" s="167" t="s">
        <v>813</v>
      </c>
      <c r="H34" s="162">
        <f t="shared" si="0"/>
        <v>1</v>
      </c>
      <c r="I34" s="164"/>
      <c r="L34" s="165">
        <v>0</v>
      </c>
      <c r="M34" s="178" t="s">
        <v>814</v>
      </c>
      <c r="N34" s="165">
        <v>0</v>
      </c>
      <c r="O34" s="178" t="s">
        <v>815</v>
      </c>
      <c r="P34" s="165">
        <v>1</v>
      </c>
      <c r="Q34" s="178" t="s">
        <v>332</v>
      </c>
      <c r="R34" s="165">
        <v>0</v>
      </c>
      <c r="T34" s="172"/>
    </row>
    <row r="35" spans="2:20" ht="169.5" customHeight="1" x14ac:dyDescent="0.45">
      <c r="B35" s="935"/>
      <c r="C35" s="935"/>
      <c r="D35" s="935" t="s">
        <v>816</v>
      </c>
      <c r="E35" s="789" t="s">
        <v>817</v>
      </c>
      <c r="F35" s="789">
        <v>5</v>
      </c>
      <c r="G35" s="167" t="s">
        <v>817</v>
      </c>
      <c r="H35" s="162">
        <f t="shared" si="0"/>
        <v>1</v>
      </c>
      <c r="I35" s="164"/>
      <c r="L35" s="165">
        <v>0</v>
      </c>
      <c r="M35" s="178">
        <v>0</v>
      </c>
      <c r="N35" s="165">
        <v>1</v>
      </c>
      <c r="O35" s="178" t="s">
        <v>343</v>
      </c>
      <c r="P35" s="165">
        <v>0</v>
      </c>
      <c r="Q35" s="178" t="s">
        <v>344</v>
      </c>
      <c r="R35" s="165">
        <v>0</v>
      </c>
      <c r="T35" s="172"/>
    </row>
    <row r="36" spans="2:20" ht="147.75" customHeight="1" x14ac:dyDescent="0.45">
      <c r="B36" s="935"/>
      <c r="C36" s="935"/>
      <c r="D36" s="935"/>
      <c r="E36" s="789" t="s">
        <v>347</v>
      </c>
      <c r="F36" s="789">
        <v>2</v>
      </c>
      <c r="G36" s="167" t="s">
        <v>348</v>
      </c>
      <c r="H36" s="162">
        <f t="shared" si="0"/>
        <v>1</v>
      </c>
      <c r="I36" s="164"/>
      <c r="L36" s="165">
        <v>0.5</v>
      </c>
      <c r="M36" s="178" t="s">
        <v>818</v>
      </c>
      <c r="N36" s="165">
        <v>0.5</v>
      </c>
      <c r="O36" s="178" t="s">
        <v>354</v>
      </c>
      <c r="P36" s="165">
        <v>0</v>
      </c>
      <c r="Q36" s="178" t="s">
        <v>344</v>
      </c>
      <c r="R36" s="165">
        <v>0</v>
      </c>
      <c r="T36" s="172"/>
    </row>
    <row r="37" spans="2:20" ht="409.5" x14ac:dyDescent="0.45">
      <c r="B37" s="935"/>
      <c r="C37" s="935"/>
      <c r="D37" s="935" t="s">
        <v>819</v>
      </c>
      <c r="E37" s="789" t="s">
        <v>820</v>
      </c>
      <c r="F37" s="177">
        <v>0.95</v>
      </c>
      <c r="G37" s="146" t="s">
        <v>360</v>
      </c>
      <c r="H37" s="162">
        <f t="shared" si="0"/>
        <v>0.77777777777777768</v>
      </c>
      <c r="I37" s="164"/>
      <c r="L37" s="165">
        <v>0</v>
      </c>
      <c r="M37" s="178">
        <v>0</v>
      </c>
      <c r="N37" s="165">
        <v>0.33333333333333331</v>
      </c>
      <c r="O37" s="178" t="s">
        <v>366</v>
      </c>
      <c r="P37" s="165">
        <v>0.44444444444444442</v>
      </c>
      <c r="Q37" s="178" t="s">
        <v>369</v>
      </c>
      <c r="R37" s="165"/>
      <c r="T37" s="172"/>
    </row>
    <row r="38" spans="2:20" ht="185" x14ac:dyDescent="0.45">
      <c r="B38" s="935"/>
      <c r="C38" s="935"/>
      <c r="D38" s="935"/>
      <c r="E38" s="789" t="s">
        <v>821</v>
      </c>
      <c r="F38" s="789">
        <v>1</v>
      </c>
      <c r="G38" s="146" t="s">
        <v>822</v>
      </c>
      <c r="H38" s="162">
        <f t="shared" si="0"/>
        <v>0</v>
      </c>
      <c r="I38" s="164"/>
      <c r="L38" s="165">
        <v>0</v>
      </c>
      <c r="M38" s="164">
        <v>0</v>
      </c>
      <c r="N38" s="165">
        <v>0</v>
      </c>
      <c r="O38" s="178" t="s">
        <v>376</v>
      </c>
      <c r="P38" s="165">
        <v>0</v>
      </c>
      <c r="Q38" s="178" t="s">
        <v>805</v>
      </c>
      <c r="R38" s="165">
        <v>0</v>
      </c>
      <c r="T38" s="172"/>
    </row>
    <row r="39" spans="2:20" ht="259" x14ac:dyDescent="0.45">
      <c r="B39" s="935"/>
      <c r="C39" s="935"/>
      <c r="D39" s="935"/>
      <c r="E39" s="789" t="s">
        <v>823</v>
      </c>
      <c r="F39" s="177">
        <v>0.95</v>
      </c>
      <c r="G39" s="146" t="s">
        <v>381</v>
      </c>
      <c r="H39" s="162">
        <f t="shared" si="0"/>
        <v>0.75</v>
      </c>
      <c r="I39" s="164"/>
      <c r="L39" s="165">
        <v>0.25</v>
      </c>
      <c r="M39" s="178" t="s">
        <v>824</v>
      </c>
      <c r="N39" s="165">
        <v>0.25</v>
      </c>
      <c r="O39" s="178" t="s">
        <v>825</v>
      </c>
      <c r="P39" s="165">
        <v>0.25</v>
      </c>
      <c r="Q39" s="178" t="s">
        <v>826</v>
      </c>
      <c r="R39" s="165">
        <v>0</v>
      </c>
      <c r="T39" s="172"/>
    </row>
    <row r="40" spans="2:20" ht="150.75" customHeight="1" x14ac:dyDescent="0.45">
      <c r="B40" s="935" t="s">
        <v>827</v>
      </c>
      <c r="C40" s="935"/>
      <c r="D40" s="935" t="s">
        <v>828</v>
      </c>
      <c r="E40" s="789" t="s">
        <v>393</v>
      </c>
      <c r="F40" s="789">
        <v>1</v>
      </c>
      <c r="G40" s="146" t="s">
        <v>394</v>
      </c>
      <c r="H40" s="162">
        <f t="shared" si="0"/>
        <v>0.89999999999999991</v>
      </c>
      <c r="I40" s="164"/>
      <c r="L40" s="165">
        <v>0</v>
      </c>
      <c r="M40" s="178" t="s">
        <v>829</v>
      </c>
      <c r="N40" s="165">
        <v>0</v>
      </c>
      <c r="O40" s="178" t="s">
        <v>830</v>
      </c>
      <c r="P40" s="165">
        <v>0.6</v>
      </c>
      <c r="Q40" s="178" t="s">
        <v>805</v>
      </c>
      <c r="R40" s="165">
        <v>0.3</v>
      </c>
      <c r="T40" s="172"/>
    </row>
    <row r="41" spans="2:20" ht="141.65" customHeight="1" x14ac:dyDescent="0.45">
      <c r="B41" s="935"/>
      <c r="C41" s="935"/>
      <c r="D41" s="935"/>
      <c r="E41" s="789" t="s">
        <v>831</v>
      </c>
      <c r="F41" s="789">
        <v>1</v>
      </c>
      <c r="G41" s="167" t="s">
        <v>407</v>
      </c>
      <c r="H41" s="162">
        <f t="shared" si="0"/>
        <v>1</v>
      </c>
      <c r="I41" s="164"/>
      <c r="L41" s="165">
        <v>0</v>
      </c>
      <c r="M41" s="178" t="s">
        <v>832</v>
      </c>
      <c r="N41" s="165">
        <v>0.55000000000000004</v>
      </c>
      <c r="O41" s="178" t="s">
        <v>833</v>
      </c>
      <c r="P41" s="165">
        <v>0.45</v>
      </c>
      <c r="Q41" s="178" t="s">
        <v>414</v>
      </c>
      <c r="R41" s="165">
        <v>0</v>
      </c>
      <c r="T41" s="172"/>
    </row>
    <row r="42" spans="2:20" ht="166.5" x14ac:dyDescent="0.45">
      <c r="B42" s="789" t="s">
        <v>834</v>
      </c>
      <c r="C42" s="935" t="s">
        <v>418</v>
      </c>
      <c r="D42" s="147" t="s">
        <v>835</v>
      </c>
      <c r="E42" s="789" t="s">
        <v>421</v>
      </c>
      <c r="F42" s="789">
        <v>1</v>
      </c>
      <c r="G42" s="146" t="s">
        <v>836</v>
      </c>
      <c r="H42" s="162">
        <f t="shared" si="0"/>
        <v>0.6</v>
      </c>
      <c r="I42" s="164"/>
      <c r="L42" s="165">
        <v>0</v>
      </c>
      <c r="M42" s="178">
        <v>0</v>
      </c>
      <c r="N42" s="165">
        <v>0</v>
      </c>
      <c r="O42" s="178" t="s">
        <v>837</v>
      </c>
      <c r="P42" s="165">
        <v>0.6</v>
      </c>
      <c r="Q42" s="178" t="s">
        <v>805</v>
      </c>
      <c r="R42" s="165">
        <v>0</v>
      </c>
      <c r="T42" s="166"/>
    </row>
    <row r="43" spans="2:20" ht="116.25" customHeight="1" x14ac:dyDescent="0.45">
      <c r="B43" s="178" t="s">
        <v>838</v>
      </c>
      <c r="C43" s="935"/>
      <c r="D43" s="147" t="s">
        <v>839</v>
      </c>
      <c r="E43" s="789" t="s">
        <v>840</v>
      </c>
      <c r="F43" s="177">
        <v>1</v>
      </c>
      <c r="G43" s="147" t="s">
        <v>441</v>
      </c>
      <c r="H43" s="162">
        <f t="shared" si="0"/>
        <v>0.80333333333333334</v>
      </c>
      <c r="I43" s="164"/>
      <c r="L43" s="165">
        <v>0</v>
      </c>
      <c r="M43" s="178">
        <v>0</v>
      </c>
      <c r="N43" s="165">
        <v>0</v>
      </c>
      <c r="O43" s="178">
        <v>0</v>
      </c>
      <c r="P43" s="165">
        <v>0.53333333333333333</v>
      </c>
      <c r="Q43" s="178" t="s">
        <v>841</v>
      </c>
      <c r="R43" s="165">
        <v>0.27</v>
      </c>
      <c r="T43" s="166"/>
    </row>
    <row r="44" spans="2:20" ht="74" x14ac:dyDescent="0.45">
      <c r="B44" s="935" t="s">
        <v>834</v>
      </c>
      <c r="C44" s="935"/>
      <c r="D44" s="147" t="s">
        <v>842</v>
      </c>
      <c r="E44" s="789" t="s">
        <v>481</v>
      </c>
      <c r="F44" s="177">
        <v>1</v>
      </c>
      <c r="G44" s="146" t="s">
        <v>482</v>
      </c>
      <c r="H44" s="162">
        <f t="shared" si="0"/>
        <v>0.67</v>
      </c>
      <c r="I44" s="164"/>
      <c r="L44" s="165">
        <v>0</v>
      </c>
      <c r="M44" s="178">
        <v>0</v>
      </c>
      <c r="N44" s="165">
        <v>0</v>
      </c>
      <c r="O44" s="178">
        <v>0</v>
      </c>
      <c r="P44" s="165">
        <v>0.5</v>
      </c>
      <c r="Q44" s="178" t="s">
        <v>805</v>
      </c>
      <c r="R44" s="165">
        <v>0.17</v>
      </c>
      <c r="T44" s="166"/>
    </row>
    <row r="45" spans="2:20" ht="129.5" x14ac:dyDescent="0.45">
      <c r="B45" s="935"/>
      <c r="C45" s="935"/>
      <c r="D45" s="147" t="s">
        <v>843</v>
      </c>
      <c r="E45" s="789" t="s">
        <v>535</v>
      </c>
      <c r="F45" s="177">
        <v>1</v>
      </c>
      <c r="G45" s="146" t="s">
        <v>482</v>
      </c>
      <c r="H45" s="162">
        <f t="shared" si="0"/>
        <v>0.87625000000000008</v>
      </c>
      <c r="I45" s="164"/>
      <c r="L45" s="165">
        <v>0.33750000000000002</v>
      </c>
      <c r="M45" s="178" t="s">
        <v>844</v>
      </c>
      <c r="N45" s="165">
        <v>0.25</v>
      </c>
      <c r="O45" s="178" t="s">
        <v>845</v>
      </c>
      <c r="P45" s="165">
        <v>0.16875000000000001</v>
      </c>
      <c r="Q45" s="178" t="s">
        <v>846</v>
      </c>
      <c r="R45" s="165">
        <v>0.12</v>
      </c>
      <c r="T45" s="172"/>
    </row>
    <row r="46" spans="2:20" ht="166.5" x14ac:dyDescent="0.45">
      <c r="B46" s="178" t="s">
        <v>847</v>
      </c>
      <c r="C46" s="935"/>
      <c r="D46" s="147" t="s">
        <v>848</v>
      </c>
      <c r="E46" s="789" t="s">
        <v>519</v>
      </c>
      <c r="F46" s="177">
        <v>0.92</v>
      </c>
      <c r="G46" s="146" t="s">
        <v>520</v>
      </c>
      <c r="H46" s="162">
        <f t="shared" si="0"/>
        <v>0.70998052201012851</v>
      </c>
      <c r="I46" s="164"/>
      <c r="L46" s="165">
        <v>0.27002986625113623</v>
      </c>
      <c r="M46" s="178" t="s">
        <v>849</v>
      </c>
      <c r="N46" s="165">
        <v>0.18997532787949617</v>
      </c>
      <c r="O46" s="178" t="s">
        <v>850</v>
      </c>
      <c r="P46" s="165">
        <v>0.18997532787949617</v>
      </c>
      <c r="Q46" s="178" t="s">
        <v>851</v>
      </c>
      <c r="R46" s="165">
        <v>0.06</v>
      </c>
      <c r="T46" s="172"/>
    </row>
    <row r="47" spans="2:20" x14ac:dyDescent="0.45">
      <c r="G47" s="176" t="s">
        <v>852</v>
      </c>
      <c r="H47" s="162">
        <f t="shared" si="0"/>
        <v>0.7015038550928876</v>
      </c>
      <c r="L47" s="168">
        <f>SUM(L8:L46)/31</f>
        <v>5.1855802137133422E-2</v>
      </c>
      <c r="N47" s="168">
        <f>SUM(N8:N46)/31</f>
        <v>0.20397769874880095</v>
      </c>
      <c r="P47" s="168">
        <f>SUM(P8:P46)/37</f>
        <v>0.34017575961235869</v>
      </c>
      <c r="R47" s="168">
        <f>SUM(R8:R46)/37</f>
        <v>0.10549459459459459</v>
      </c>
    </row>
    <row r="49" spans="8:8" x14ac:dyDescent="0.45">
      <c r="H49" s="168"/>
    </row>
  </sheetData>
  <mergeCells count="32">
    <mergeCell ref="D19:D24"/>
    <mergeCell ref="E19:E24"/>
    <mergeCell ref="F19:F24"/>
    <mergeCell ref="D1:F1"/>
    <mergeCell ref="F6:H6"/>
    <mergeCell ref="I6:I7"/>
    <mergeCell ref="I12:I13"/>
    <mergeCell ref="D14:D16"/>
    <mergeCell ref="E14:E16"/>
    <mergeCell ref="F14:F16"/>
    <mergeCell ref="I14:I16"/>
    <mergeCell ref="D8:D10"/>
    <mergeCell ref="E8:E10"/>
    <mergeCell ref="F8:F10"/>
    <mergeCell ref="I8:I10"/>
    <mergeCell ref="D12:D13"/>
    <mergeCell ref="E12:E13"/>
    <mergeCell ref="F12:F13"/>
    <mergeCell ref="D40:D41"/>
    <mergeCell ref="D25:D28"/>
    <mergeCell ref="E25:E28"/>
    <mergeCell ref="F25:F28"/>
    <mergeCell ref="D31:D34"/>
    <mergeCell ref="D35:D36"/>
    <mergeCell ref="D37:D39"/>
    <mergeCell ref="B8:B29"/>
    <mergeCell ref="B30:B39"/>
    <mergeCell ref="B40:B41"/>
    <mergeCell ref="B44:B45"/>
    <mergeCell ref="C30:C41"/>
    <mergeCell ref="C42:C46"/>
    <mergeCell ref="C8:C2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A515"/>
  <sheetViews>
    <sheetView tabSelected="1" zoomScale="50" zoomScaleNormal="50" workbookViewId="0">
      <pane ySplit="4" topLeftCell="A5" activePane="bottomLeft" state="frozen"/>
      <selection pane="bottomLeft" activeCell="B2" sqref="B2:BN2"/>
    </sheetView>
  </sheetViews>
  <sheetFormatPr baseColWidth="10" defaultColWidth="10.54296875" defaultRowHeight="15.5" x14ac:dyDescent="0.35"/>
  <cols>
    <col min="1" max="1" width="12" style="192" customWidth="1"/>
    <col min="2" max="2" width="15.54296875" style="192" hidden="1" customWidth="1"/>
    <col min="3" max="3" width="14.54296875" style="192" hidden="1" customWidth="1"/>
    <col min="4" max="4" width="28" style="192" hidden="1" customWidth="1"/>
    <col min="5" max="5" width="17.54296875" style="192" hidden="1" customWidth="1"/>
    <col min="6" max="6" width="33.453125" style="202" hidden="1" customWidth="1"/>
    <col min="7" max="7" width="27.453125" style="202" hidden="1" customWidth="1"/>
    <col min="8" max="8" width="11.453125" style="187" hidden="1" customWidth="1"/>
    <col min="9" max="9" width="24.453125" style="194" hidden="1" customWidth="1"/>
    <col min="10" max="10" width="26.453125" style="194" hidden="1" customWidth="1"/>
    <col min="11" max="11" width="24.54296875" style="194" hidden="1" customWidth="1"/>
    <col min="12" max="12" width="158.54296875" style="187" hidden="1" customWidth="1"/>
    <col min="13" max="13" width="80.54296875" style="194" hidden="1" customWidth="1"/>
    <col min="14" max="14" width="61.54296875" style="189" hidden="1" customWidth="1"/>
    <col min="15" max="15" width="12" style="189" customWidth="1"/>
    <col min="16" max="16" width="45.54296875" style="538" customWidth="1"/>
    <col min="17" max="17" width="13.453125" style="535" customWidth="1"/>
    <col min="18" max="18" width="52.453125" style="187" customWidth="1"/>
    <col min="19" max="19" width="10.453125" style="187" customWidth="1"/>
    <col min="20" max="20" width="27.81640625" style="545" customWidth="1"/>
    <col min="21" max="33" width="13.453125" style="194" hidden="1" customWidth="1"/>
    <col min="34" max="44" width="20.6328125" style="194" hidden="1" customWidth="1"/>
    <col min="45" max="45" width="20.6328125" style="194" customWidth="1"/>
    <col min="46" max="46" width="29" style="538" customWidth="1"/>
    <col min="47" max="48" width="11.54296875" style="194" customWidth="1"/>
    <col min="49" max="49" width="19.54296875" style="538" customWidth="1"/>
    <col min="50" max="50" width="32.453125" style="194" hidden="1" customWidth="1"/>
    <col min="51" max="51" width="24.1796875" style="194" hidden="1" customWidth="1"/>
    <col min="52" max="53" width="35.1796875" style="194" hidden="1" customWidth="1"/>
    <col min="54" max="54" width="32.1796875" style="194" hidden="1" customWidth="1"/>
    <col min="55" max="58" width="35.1796875" style="194" hidden="1" customWidth="1"/>
    <col min="59" max="59" width="34.54296875" style="194" hidden="1" customWidth="1"/>
    <col min="60" max="60" width="37.1796875" style="194" hidden="1" customWidth="1"/>
    <col min="61" max="61" width="32.54296875" style="194" bestFit="1" customWidth="1"/>
    <col min="62" max="62" width="35" style="194" hidden="1" customWidth="1"/>
    <col min="63" max="63" width="27.54296875" style="187" hidden="1" customWidth="1"/>
    <col min="64" max="64" width="26.453125" style="193" hidden="1" customWidth="1"/>
    <col min="65" max="65" width="27.453125" style="193" hidden="1" customWidth="1"/>
    <col min="66" max="66" width="33.81640625" style="586" hidden="1" customWidth="1"/>
    <col min="67" max="70" width="40.54296875" style="187" hidden="1" customWidth="1"/>
    <col min="71" max="71" width="67.81640625" style="187" hidden="1" customWidth="1"/>
    <col min="72" max="72" width="79.453125" style="187" hidden="1" customWidth="1"/>
    <col min="73" max="73" width="81.453125" style="187" hidden="1" customWidth="1"/>
    <col min="74" max="74" width="24.453125" style="186" hidden="1" customWidth="1"/>
    <col min="75" max="75" width="29.54296875" style="186" hidden="1" customWidth="1"/>
    <col min="76" max="76" width="91.1796875" style="187" hidden="1" customWidth="1"/>
    <col min="77" max="77" width="109" style="187" hidden="1" customWidth="1"/>
    <col min="78" max="78" width="61.453125" style="187" customWidth="1"/>
    <col min="79" max="16384" width="10.54296875" style="187"/>
  </cols>
  <sheetData>
    <row r="1" spans="1:78" ht="31" x14ac:dyDescent="0.35">
      <c r="A1" s="1118" t="s">
        <v>853</v>
      </c>
      <c r="B1" s="1119"/>
      <c r="C1" s="1119"/>
      <c r="D1" s="1119"/>
      <c r="E1" s="1119"/>
      <c r="F1" s="1119"/>
      <c r="G1" s="1119"/>
      <c r="H1" s="1119"/>
      <c r="I1" s="1119"/>
      <c r="J1" s="1119"/>
      <c r="K1" s="1119"/>
      <c r="L1" s="1119"/>
      <c r="M1" s="1119"/>
      <c r="N1" s="1119"/>
      <c r="O1" s="1119"/>
      <c r="P1" s="1119"/>
      <c r="Q1" s="1119"/>
      <c r="R1" s="1119"/>
      <c r="S1" s="1119"/>
      <c r="T1" s="1119"/>
      <c r="U1" s="1119"/>
      <c r="V1" s="1119"/>
      <c r="W1" s="1119"/>
      <c r="X1" s="1119"/>
      <c r="Y1" s="1119"/>
      <c r="Z1" s="1119"/>
      <c r="AA1" s="1119"/>
      <c r="AB1" s="1119"/>
      <c r="AC1" s="1119"/>
      <c r="AD1" s="1119"/>
      <c r="AE1" s="1119"/>
      <c r="AF1" s="1119"/>
      <c r="AG1" s="1119"/>
      <c r="AH1" s="1119"/>
      <c r="AI1" s="1119"/>
      <c r="AJ1" s="1119"/>
      <c r="AK1" s="1119"/>
      <c r="AL1" s="1119"/>
      <c r="AM1" s="1119"/>
      <c r="AN1" s="1119"/>
      <c r="AO1" s="1119"/>
      <c r="AP1" s="1119"/>
      <c r="AQ1" s="1119"/>
      <c r="AR1" s="1119"/>
      <c r="AS1" s="1119"/>
      <c r="AT1" s="1119"/>
      <c r="AU1" s="1119"/>
      <c r="AV1" s="1119"/>
      <c r="AW1" s="1119"/>
      <c r="AX1" s="1119"/>
      <c r="AY1" s="1119"/>
      <c r="AZ1" s="1119"/>
      <c r="BA1" s="1119"/>
      <c r="BB1" s="1119"/>
      <c r="BC1" s="1119"/>
      <c r="BD1" s="1119"/>
      <c r="BE1" s="1119"/>
      <c r="BF1" s="1119"/>
      <c r="BG1" s="1119"/>
      <c r="BH1" s="1119"/>
      <c r="BI1" s="1119"/>
      <c r="BJ1" s="1119"/>
      <c r="BK1" s="1119"/>
      <c r="BL1" s="1119"/>
      <c r="BM1" s="1119"/>
      <c r="BN1" s="1119"/>
      <c r="BO1" s="292"/>
      <c r="BP1" s="292"/>
      <c r="BQ1" s="292"/>
      <c r="BR1" s="292"/>
      <c r="BS1" s="292"/>
      <c r="BT1" s="292"/>
      <c r="BU1" s="292"/>
      <c r="BV1" s="365"/>
      <c r="BW1" s="365"/>
      <c r="BX1" s="292"/>
      <c r="BY1" s="292"/>
      <c r="BZ1" s="292"/>
    </row>
    <row r="2" spans="1:78" ht="37.5" customHeight="1" x14ac:dyDescent="0.35">
      <c r="A2" s="191"/>
      <c r="B2" s="962" t="s">
        <v>854</v>
      </c>
      <c r="C2" s="962"/>
      <c r="D2" s="962"/>
      <c r="E2" s="962"/>
      <c r="F2" s="962"/>
      <c r="G2" s="962"/>
      <c r="H2" s="962"/>
      <c r="I2" s="962"/>
      <c r="J2" s="962"/>
      <c r="K2" s="962"/>
      <c r="L2" s="962"/>
      <c r="M2" s="962"/>
      <c r="N2" s="962"/>
      <c r="O2" s="962"/>
      <c r="P2" s="962"/>
      <c r="Q2" s="962"/>
      <c r="R2" s="962"/>
      <c r="S2" s="962"/>
      <c r="T2" s="962"/>
      <c r="U2" s="962"/>
      <c r="V2" s="962"/>
      <c r="W2" s="962"/>
      <c r="X2" s="962"/>
      <c r="Y2" s="962"/>
      <c r="Z2" s="962"/>
      <c r="AA2" s="962"/>
      <c r="AB2" s="962"/>
      <c r="AC2" s="962"/>
      <c r="AD2" s="962"/>
      <c r="AE2" s="962"/>
      <c r="AF2" s="962"/>
      <c r="AG2" s="962"/>
      <c r="AH2" s="962"/>
      <c r="AI2" s="962"/>
      <c r="AJ2" s="962"/>
      <c r="AK2" s="962"/>
      <c r="AL2" s="962"/>
      <c r="AM2" s="962"/>
      <c r="AN2" s="962"/>
      <c r="AO2" s="962"/>
      <c r="AP2" s="962"/>
      <c r="AQ2" s="962"/>
      <c r="AR2" s="962"/>
      <c r="AS2" s="962"/>
      <c r="AT2" s="962"/>
      <c r="AU2" s="962"/>
      <c r="AV2" s="962"/>
      <c r="AW2" s="962"/>
      <c r="AX2" s="962"/>
      <c r="AY2" s="962"/>
      <c r="AZ2" s="962"/>
      <c r="BA2" s="962"/>
      <c r="BB2" s="962"/>
      <c r="BC2" s="962"/>
      <c r="BD2" s="962"/>
      <c r="BE2" s="962"/>
      <c r="BF2" s="962"/>
      <c r="BG2" s="962"/>
      <c r="BH2" s="962"/>
      <c r="BI2" s="962"/>
      <c r="BJ2" s="962"/>
      <c r="BK2" s="962"/>
      <c r="BL2" s="962"/>
      <c r="BM2" s="962"/>
      <c r="BN2" s="962"/>
      <c r="BO2" s="292"/>
      <c r="BP2" s="292"/>
      <c r="BQ2" s="292"/>
      <c r="BR2" s="292"/>
      <c r="BS2" s="292"/>
      <c r="BT2" s="292"/>
      <c r="BU2" s="292"/>
      <c r="BV2" s="365"/>
      <c r="BW2" s="365"/>
      <c r="BX2" s="292"/>
      <c r="BY2" s="292"/>
      <c r="BZ2" s="292"/>
    </row>
    <row r="3" spans="1:78" ht="31" x14ac:dyDescent="0.35">
      <c r="A3" s="210"/>
      <c r="B3" s="979" t="s">
        <v>855</v>
      </c>
      <c r="C3" s="980"/>
      <c r="D3" s="980"/>
      <c r="E3" s="981"/>
      <c r="F3" s="988" t="s">
        <v>856</v>
      </c>
      <c r="G3" s="989"/>
      <c r="H3" s="990"/>
      <c r="I3" s="991" t="s">
        <v>857</v>
      </c>
      <c r="J3" s="992"/>
      <c r="K3" s="993"/>
      <c r="L3" s="289" t="s">
        <v>858</v>
      </c>
      <c r="M3" s="290"/>
      <c r="N3" s="291"/>
      <c r="O3" s="295"/>
      <c r="P3" s="536"/>
      <c r="Q3" s="528" t="s">
        <v>859</v>
      </c>
      <c r="R3" s="287"/>
      <c r="S3" s="287"/>
      <c r="T3" s="536"/>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546"/>
      <c r="AU3" s="293"/>
      <c r="AV3" s="287"/>
      <c r="AW3" s="536"/>
      <c r="AX3" s="287"/>
      <c r="AY3" s="287"/>
      <c r="AZ3" s="287"/>
      <c r="BA3" s="287"/>
      <c r="BB3" s="287"/>
      <c r="BC3" s="287"/>
      <c r="BD3" s="287"/>
      <c r="BE3" s="287"/>
      <c r="BF3" s="287"/>
      <c r="BG3" s="287"/>
      <c r="BH3" s="287"/>
      <c r="BI3" s="287"/>
      <c r="BJ3" s="287"/>
      <c r="BK3" s="287"/>
      <c r="BL3" s="287"/>
      <c r="BM3" s="287"/>
      <c r="BN3" s="579"/>
      <c r="BO3" s="1011" t="s">
        <v>860</v>
      </c>
      <c r="BP3" s="1011"/>
      <c r="BQ3" s="1011"/>
      <c r="BR3" s="1011"/>
      <c r="BS3" s="1011"/>
      <c r="BT3" s="1011"/>
      <c r="BU3" s="1011"/>
      <c r="BV3" s="1011"/>
      <c r="BW3" s="1011"/>
      <c r="BX3" s="1011"/>
      <c r="BY3" s="1011"/>
      <c r="BZ3" s="1011"/>
    </row>
    <row r="4" spans="1:78" ht="65.25" customHeight="1" x14ac:dyDescent="0.35">
      <c r="A4" s="367" t="s">
        <v>861</v>
      </c>
      <c r="B4" s="390" t="s">
        <v>862</v>
      </c>
      <c r="C4" s="390" t="s">
        <v>863</v>
      </c>
      <c r="D4" s="390" t="s">
        <v>864</v>
      </c>
      <c r="E4" s="390" t="s">
        <v>865</v>
      </c>
      <c r="F4" s="391" t="s">
        <v>866</v>
      </c>
      <c r="G4" s="392" t="s">
        <v>867</v>
      </c>
      <c r="H4" s="393" t="s">
        <v>868</v>
      </c>
      <c r="I4" s="394" t="s">
        <v>869</v>
      </c>
      <c r="J4" s="395" t="s">
        <v>870</v>
      </c>
      <c r="K4" s="395" t="s">
        <v>871</v>
      </c>
      <c r="L4" s="396" t="s">
        <v>872</v>
      </c>
      <c r="M4" s="397" t="s">
        <v>873</v>
      </c>
      <c r="N4" s="398" t="s">
        <v>18</v>
      </c>
      <c r="O4" s="399" t="s">
        <v>874</v>
      </c>
      <c r="P4" s="892" t="s">
        <v>875</v>
      </c>
      <c r="Q4" s="526" t="s">
        <v>876</v>
      </c>
      <c r="R4" s="400" t="s">
        <v>877</v>
      </c>
      <c r="S4" s="400" t="s">
        <v>878</v>
      </c>
      <c r="T4" s="543" t="s">
        <v>879</v>
      </c>
      <c r="U4" s="401">
        <v>44197</v>
      </c>
      <c r="V4" s="401">
        <v>44228</v>
      </c>
      <c r="W4" s="401">
        <v>44256</v>
      </c>
      <c r="X4" s="401">
        <v>44287</v>
      </c>
      <c r="Y4" s="401">
        <v>44317</v>
      </c>
      <c r="Z4" s="401">
        <v>44348</v>
      </c>
      <c r="AA4" s="401">
        <v>44378</v>
      </c>
      <c r="AB4" s="401">
        <v>44409</v>
      </c>
      <c r="AC4" s="401">
        <v>44440</v>
      </c>
      <c r="AD4" s="401">
        <v>44470</v>
      </c>
      <c r="AE4" s="401">
        <v>44501</v>
      </c>
      <c r="AF4" s="401">
        <v>44531</v>
      </c>
      <c r="AG4" s="401">
        <v>44562</v>
      </c>
      <c r="AH4" s="402" t="s">
        <v>880</v>
      </c>
      <c r="AI4" s="402" t="s">
        <v>881</v>
      </c>
      <c r="AJ4" s="402" t="s">
        <v>882</v>
      </c>
      <c r="AK4" s="402" t="s">
        <v>883</v>
      </c>
      <c r="AL4" s="402" t="s">
        <v>884</v>
      </c>
      <c r="AM4" s="402" t="s">
        <v>885</v>
      </c>
      <c r="AN4" s="402" t="s">
        <v>886</v>
      </c>
      <c r="AO4" s="402" t="s">
        <v>887</v>
      </c>
      <c r="AP4" s="402" t="s">
        <v>888</v>
      </c>
      <c r="AQ4" s="402" t="s">
        <v>889</v>
      </c>
      <c r="AR4" s="402" t="s">
        <v>890</v>
      </c>
      <c r="AS4" s="402" t="s">
        <v>891</v>
      </c>
      <c r="AT4" s="539" t="s">
        <v>892</v>
      </c>
      <c r="AU4" s="403" t="s">
        <v>18</v>
      </c>
      <c r="AV4" s="403" t="s">
        <v>21</v>
      </c>
      <c r="AW4" s="700" t="s">
        <v>893</v>
      </c>
      <c r="AX4" s="403" t="s">
        <v>894</v>
      </c>
      <c r="AY4" s="403" t="s">
        <v>895</v>
      </c>
      <c r="AZ4" s="403" t="s">
        <v>896</v>
      </c>
      <c r="BA4" s="403" t="s">
        <v>897</v>
      </c>
      <c r="BB4" s="403" t="s">
        <v>898</v>
      </c>
      <c r="BC4" s="403" t="s">
        <v>899</v>
      </c>
      <c r="BD4" s="403" t="s">
        <v>900</v>
      </c>
      <c r="BE4" s="403" t="s">
        <v>901</v>
      </c>
      <c r="BF4" s="403" t="s">
        <v>902</v>
      </c>
      <c r="BG4" s="403" t="s">
        <v>903</v>
      </c>
      <c r="BH4" s="403" t="s">
        <v>904</v>
      </c>
      <c r="BI4" s="403" t="s">
        <v>905</v>
      </c>
      <c r="BJ4" s="403" t="s">
        <v>906</v>
      </c>
      <c r="BK4" s="565" t="s">
        <v>907</v>
      </c>
      <c r="BL4" s="566" t="s">
        <v>908</v>
      </c>
      <c r="BM4" s="568" t="s">
        <v>909</v>
      </c>
      <c r="BN4" s="567" t="s">
        <v>910</v>
      </c>
      <c r="BO4" s="288" t="s">
        <v>911</v>
      </c>
      <c r="BP4" s="213" t="s">
        <v>25</v>
      </c>
      <c r="BQ4" s="213" t="s">
        <v>26</v>
      </c>
      <c r="BR4" s="213" t="s">
        <v>27</v>
      </c>
      <c r="BS4" s="213" t="s">
        <v>28</v>
      </c>
      <c r="BT4" s="213" t="s">
        <v>29</v>
      </c>
      <c r="BU4" s="213" t="s">
        <v>30</v>
      </c>
      <c r="BV4" s="213" t="s">
        <v>31</v>
      </c>
      <c r="BW4" s="213" t="s">
        <v>32</v>
      </c>
      <c r="BX4" s="213" t="s">
        <v>33</v>
      </c>
      <c r="BY4" s="213" t="s">
        <v>34</v>
      </c>
      <c r="BZ4" s="213" t="s">
        <v>35</v>
      </c>
    </row>
    <row r="5" spans="1:78" ht="21" customHeight="1" x14ac:dyDescent="0.35">
      <c r="A5" s="389"/>
      <c r="B5" s="404" t="s">
        <v>912</v>
      </c>
      <c r="C5" s="404"/>
      <c r="D5" s="404"/>
      <c r="E5" s="404"/>
      <c r="F5" s="387"/>
      <c r="G5" s="388"/>
      <c r="H5" s="388"/>
      <c r="I5" s="388"/>
      <c r="J5" s="388"/>
      <c r="K5" s="388"/>
      <c r="L5" s="388"/>
      <c r="M5" s="388"/>
      <c r="N5" s="388"/>
      <c r="O5" s="388"/>
      <c r="P5" s="537"/>
      <c r="Q5" s="529" t="s">
        <v>913</v>
      </c>
      <c r="R5" s="388" t="s">
        <v>914</v>
      </c>
      <c r="S5" s="388"/>
      <c r="T5" s="537"/>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529"/>
      <c r="AU5" s="388"/>
      <c r="AV5" s="388"/>
      <c r="AW5" s="537"/>
      <c r="AX5" s="388"/>
      <c r="AY5" s="388"/>
      <c r="AZ5" s="388"/>
      <c r="BA5" s="388"/>
      <c r="BB5" s="388"/>
      <c r="BC5" s="388"/>
      <c r="BD5" s="388"/>
      <c r="BE5" s="388"/>
      <c r="BF5" s="388"/>
      <c r="BG5" s="388"/>
      <c r="BH5" s="388"/>
      <c r="BI5" s="388"/>
      <c r="BJ5" s="388"/>
      <c r="BK5" s="474"/>
      <c r="BL5" s="475"/>
      <c r="BM5" s="464"/>
      <c r="BN5" s="580"/>
      <c r="BO5" s="205" t="s">
        <v>915</v>
      </c>
      <c r="BP5" s="206"/>
      <c r="BQ5" s="206"/>
      <c r="BR5" s="206"/>
      <c r="BS5" s="206"/>
      <c r="BT5" s="206"/>
      <c r="BU5" s="206"/>
      <c r="BV5" s="206"/>
      <c r="BW5" s="206"/>
      <c r="BX5" s="206"/>
      <c r="BY5" s="206"/>
      <c r="BZ5" s="206"/>
    </row>
    <row r="6" spans="1:78" ht="50.15" customHeight="1" x14ac:dyDescent="0.35">
      <c r="A6" s="1015" t="s">
        <v>37</v>
      </c>
      <c r="B6" s="1018" t="s">
        <v>916</v>
      </c>
      <c r="C6" s="1021" t="s">
        <v>917</v>
      </c>
      <c r="D6" s="982" t="s">
        <v>918</v>
      </c>
      <c r="E6" s="1046" t="s">
        <v>919</v>
      </c>
      <c r="F6" s="982" t="s">
        <v>920</v>
      </c>
      <c r="G6" s="1031" t="s">
        <v>921</v>
      </c>
      <c r="H6" s="982" t="s">
        <v>922</v>
      </c>
      <c r="I6" s="982" t="s">
        <v>923</v>
      </c>
      <c r="J6" s="982" t="s">
        <v>924</v>
      </c>
      <c r="K6" s="982" t="s">
        <v>925</v>
      </c>
      <c r="L6" s="1001" t="s">
        <v>926</v>
      </c>
      <c r="M6" s="982" t="s">
        <v>927</v>
      </c>
      <c r="N6" s="918" t="s">
        <v>928</v>
      </c>
      <c r="O6" s="918">
        <v>1</v>
      </c>
      <c r="P6" s="1055" t="s">
        <v>929</v>
      </c>
      <c r="Q6" s="799" t="s">
        <v>913</v>
      </c>
      <c r="R6" s="794" t="s">
        <v>930</v>
      </c>
      <c r="S6" s="371"/>
      <c r="T6" s="835" t="s">
        <v>931</v>
      </c>
      <c r="U6" s="318" t="s">
        <v>932</v>
      </c>
      <c r="V6" s="318" t="s">
        <v>932</v>
      </c>
      <c r="W6" s="318" t="s">
        <v>932</v>
      </c>
      <c r="X6" s="318" t="s">
        <v>932</v>
      </c>
      <c r="Y6" s="318" t="s">
        <v>932</v>
      </c>
      <c r="Z6" s="318" t="s">
        <v>932</v>
      </c>
      <c r="AA6" s="318" t="s">
        <v>932</v>
      </c>
      <c r="AB6" s="318" t="s">
        <v>932</v>
      </c>
      <c r="AC6" s="318" t="s">
        <v>932</v>
      </c>
      <c r="AD6" s="318" t="s">
        <v>932</v>
      </c>
      <c r="AE6" s="318" t="s">
        <v>932</v>
      </c>
      <c r="AF6" s="318" t="s">
        <v>932</v>
      </c>
      <c r="AG6" s="318" t="s">
        <v>932</v>
      </c>
      <c r="AH6" s="305" t="s">
        <v>741</v>
      </c>
      <c r="AI6" s="305" t="s">
        <v>741</v>
      </c>
      <c r="AJ6" s="677" t="s">
        <v>741</v>
      </c>
      <c r="AK6" s="677" t="s">
        <v>741</v>
      </c>
      <c r="AL6" s="677" t="s">
        <v>741</v>
      </c>
      <c r="AM6" s="677" t="s">
        <v>741</v>
      </c>
      <c r="AN6" s="677" t="s">
        <v>741</v>
      </c>
      <c r="AO6" s="677" t="s">
        <v>741</v>
      </c>
      <c r="AP6" s="677" t="s">
        <v>741</v>
      </c>
      <c r="AQ6" s="677" t="s">
        <v>741</v>
      </c>
      <c r="AR6" s="677" t="s">
        <v>741</v>
      </c>
      <c r="AS6" s="677" t="s">
        <v>933</v>
      </c>
      <c r="AT6" s="985" t="s">
        <v>934</v>
      </c>
      <c r="AU6" s="960" t="s">
        <v>318</v>
      </c>
      <c r="AV6" s="960">
        <v>0</v>
      </c>
      <c r="AW6" s="956" t="s">
        <v>935</v>
      </c>
      <c r="AX6" s="947" t="s">
        <v>741</v>
      </c>
      <c r="AY6" s="947" t="s">
        <v>741</v>
      </c>
      <c r="AZ6" s="950" t="s">
        <v>741</v>
      </c>
      <c r="BA6" s="950" t="s">
        <v>741</v>
      </c>
      <c r="BB6" s="950" t="s">
        <v>741</v>
      </c>
      <c r="BC6" s="950" t="s">
        <v>741</v>
      </c>
      <c r="BD6" s="950" t="s">
        <v>741</v>
      </c>
      <c r="BE6" s="950" t="s">
        <v>741</v>
      </c>
      <c r="BF6" s="950" t="s">
        <v>741</v>
      </c>
      <c r="BG6" s="950" t="s">
        <v>741</v>
      </c>
      <c r="BH6" s="950" t="s">
        <v>741</v>
      </c>
      <c r="BI6" s="950" t="s">
        <v>933</v>
      </c>
      <c r="BJ6" s="950" t="s">
        <v>741</v>
      </c>
      <c r="BK6" s="1001" t="s">
        <v>936</v>
      </c>
      <c r="BL6" s="1007">
        <v>1434052560</v>
      </c>
      <c r="BM6" s="1071">
        <v>6000000000</v>
      </c>
      <c r="BN6" s="1001" t="s">
        <v>937</v>
      </c>
      <c r="BO6" s="550" t="s">
        <v>938</v>
      </c>
      <c r="BP6" s="550" t="s">
        <v>939</v>
      </c>
      <c r="BQ6" s="204" t="s">
        <v>940</v>
      </c>
      <c r="BR6" s="204" t="s">
        <v>941</v>
      </c>
      <c r="BS6" s="204" t="s">
        <v>942</v>
      </c>
      <c r="BT6" s="204" t="s">
        <v>943</v>
      </c>
      <c r="BU6" s="204" t="s">
        <v>944</v>
      </c>
      <c r="BV6" s="204" t="s">
        <v>945</v>
      </c>
      <c r="BW6" s="845" t="s">
        <v>946</v>
      </c>
      <c r="BX6" s="550" t="s">
        <v>947</v>
      </c>
      <c r="BY6" s="888" t="s">
        <v>947</v>
      </c>
      <c r="BZ6" s="894" t="s">
        <v>948</v>
      </c>
    </row>
    <row r="7" spans="1:78" ht="50.15" customHeight="1" x14ac:dyDescent="0.35">
      <c r="A7" s="1016"/>
      <c r="B7" s="1019"/>
      <c r="C7" s="1022"/>
      <c r="D7" s="983"/>
      <c r="E7" s="1047"/>
      <c r="F7" s="983"/>
      <c r="G7" s="1032"/>
      <c r="H7" s="983"/>
      <c r="I7" s="983"/>
      <c r="J7" s="983"/>
      <c r="K7" s="983"/>
      <c r="L7" s="1002"/>
      <c r="M7" s="983"/>
      <c r="N7" s="920"/>
      <c r="O7" s="920"/>
      <c r="P7" s="1055"/>
      <c r="Q7" s="372" t="s">
        <v>913</v>
      </c>
      <c r="R7" s="302" t="s">
        <v>949</v>
      </c>
      <c r="S7" s="44"/>
      <c r="T7" s="835" t="s">
        <v>931</v>
      </c>
      <c r="U7" s="317" t="s">
        <v>932</v>
      </c>
      <c r="V7" s="317" t="s">
        <v>932</v>
      </c>
      <c r="W7" s="317" t="s">
        <v>932</v>
      </c>
      <c r="X7" s="317" t="s">
        <v>932</v>
      </c>
      <c r="Y7" s="317" t="s">
        <v>932</v>
      </c>
      <c r="Z7" s="317" t="s">
        <v>932</v>
      </c>
      <c r="AA7" s="317" t="s">
        <v>932</v>
      </c>
      <c r="AB7" s="317" t="s">
        <v>932</v>
      </c>
      <c r="AC7" s="317" t="s">
        <v>932</v>
      </c>
      <c r="AD7" s="317" t="s">
        <v>932</v>
      </c>
      <c r="AE7" s="317" t="s">
        <v>932</v>
      </c>
      <c r="AF7" s="317" t="s">
        <v>932</v>
      </c>
      <c r="AG7" s="317" t="s">
        <v>932</v>
      </c>
      <c r="AH7" s="303" t="s">
        <v>741</v>
      </c>
      <c r="AI7" s="305" t="s">
        <v>741</v>
      </c>
      <c r="AJ7" s="677" t="s">
        <v>741</v>
      </c>
      <c r="AK7" s="677" t="s">
        <v>741</v>
      </c>
      <c r="AL7" s="677" t="s">
        <v>741</v>
      </c>
      <c r="AM7" s="677" t="s">
        <v>741</v>
      </c>
      <c r="AN7" s="677" t="s">
        <v>741</v>
      </c>
      <c r="AO7" s="677" t="s">
        <v>741</v>
      </c>
      <c r="AP7" s="677" t="s">
        <v>741</v>
      </c>
      <c r="AQ7" s="677" t="s">
        <v>741</v>
      </c>
      <c r="AR7" s="677" t="s">
        <v>741</v>
      </c>
      <c r="AS7" s="677" t="s">
        <v>933</v>
      </c>
      <c r="AT7" s="986"/>
      <c r="AU7" s="969"/>
      <c r="AV7" s="969"/>
      <c r="AW7" s="957"/>
      <c r="AX7" s="948"/>
      <c r="AY7" s="948"/>
      <c r="AZ7" s="951"/>
      <c r="BA7" s="951"/>
      <c r="BB7" s="951"/>
      <c r="BC7" s="951"/>
      <c r="BD7" s="951"/>
      <c r="BE7" s="951"/>
      <c r="BF7" s="951"/>
      <c r="BG7" s="951"/>
      <c r="BH7" s="951"/>
      <c r="BI7" s="951"/>
      <c r="BJ7" s="951"/>
      <c r="BK7" s="1002"/>
      <c r="BL7" s="1008"/>
      <c r="BM7" s="1072"/>
      <c r="BN7" s="1002"/>
      <c r="BO7" s="550" t="s">
        <v>938</v>
      </c>
      <c r="BP7" s="550" t="s">
        <v>939</v>
      </c>
      <c r="BQ7" s="204" t="s">
        <v>940</v>
      </c>
      <c r="BR7" s="204" t="s">
        <v>941</v>
      </c>
      <c r="BS7" s="204" t="s">
        <v>942</v>
      </c>
      <c r="BT7" s="204" t="s">
        <v>943</v>
      </c>
      <c r="BU7" s="204" t="s">
        <v>944</v>
      </c>
      <c r="BV7" s="204" t="s">
        <v>945</v>
      </c>
      <c r="BW7" s="779" t="s">
        <v>946</v>
      </c>
      <c r="BX7" s="550" t="s">
        <v>947</v>
      </c>
      <c r="BY7" s="880" t="s">
        <v>947</v>
      </c>
      <c r="BZ7" s="893" t="s">
        <v>948</v>
      </c>
    </row>
    <row r="8" spans="1:78" ht="50.15" customHeight="1" x14ac:dyDescent="0.35">
      <c r="A8" s="1016"/>
      <c r="B8" s="1019"/>
      <c r="C8" s="1022"/>
      <c r="D8" s="983"/>
      <c r="E8" s="1047"/>
      <c r="F8" s="983"/>
      <c r="G8" s="1032"/>
      <c r="H8" s="983"/>
      <c r="I8" s="983"/>
      <c r="J8" s="983"/>
      <c r="K8" s="983"/>
      <c r="L8" s="1002"/>
      <c r="M8" s="983"/>
      <c r="N8" s="920"/>
      <c r="O8" s="920"/>
      <c r="P8" s="1055"/>
      <c r="Q8" s="372" t="s">
        <v>950</v>
      </c>
      <c r="R8" s="302" t="s">
        <v>951</v>
      </c>
      <c r="S8" s="44"/>
      <c r="T8" s="835" t="s">
        <v>931</v>
      </c>
      <c r="U8" s="317" t="s">
        <v>932</v>
      </c>
      <c r="V8" s="317" t="s">
        <v>932</v>
      </c>
      <c r="W8" s="317" t="s">
        <v>932</v>
      </c>
      <c r="X8" s="317" t="s">
        <v>932</v>
      </c>
      <c r="Y8" s="317" t="s">
        <v>932</v>
      </c>
      <c r="Z8" s="317" t="s">
        <v>932</v>
      </c>
      <c r="AA8" s="317" t="s">
        <v>932</v>
      </c>
      <c r="AB8" s="317" t="s">
        <v>932</v>
      </c>
      <c r="AC8" s="317" t="s">
        <v>932</v>
      </c>
      <c r="AD8" s="317" t="s">
        <v>932</v>
      </c>
      <c r="AE8" s="317" t="s">
        <v>932</v>
      </c>
      <c r="AF8" s="317" t="s">
        <v>932</v>
      </c>
      <c r="AG8" s="317" t="s">
        <v>932</v>
      </c>
      <c r="AH8" s="303" t="s">
        <v>741</v>
      </c>
      <c r="AI8" s="305" t="s">
        <v>741</v>
      </c>
      <c r="AJ8" s="677" t="s">
        <v>741</v>
      </c>
      <c r="AK8" s="677" t="s">
        <v>741</v>
      </c>
      <c r="AL8" s="677" t="s">
        <v>741</v>
      </c>
      <c r="AM8" s="677" t="s">
        <v>741</v>
      </c>
      <c r="AN8" s="677" t="s">
        <v>741</v>
      </c>
      <c r="AO8" s="677" t="s">
        <v>741</v>
      </c>
      <c r="AP8" s="677" t="s">
        <v>741</v>
      </c>
      <c r="AQ8" s="677" t="s">
        <v>741</v>
      </c>
      <c r="AR8" s="677" t="s">
        <v>741</v>
      </c>
      <c r="AS8" s="677" t="s">
        <v>933</v>
      </c>
      <c r="AT8" s="986"/>
      <c r="AU8" s="969"/>
      <c r="AV8" s="969"/>
      <c r="AW8" s="957"/>
      <c r="AX8" s="948"/>
      <c r="AY8" s="948"/>
      <c r="AZ8" s="951"/>
      <c r="BA8" s="951"/>
      <c r="BB8" s="951"/>
      <c r="BC8" s="951"/>
      <c r="BD8" s="951"/>
      <c r="BE8" s="951"/>
      <c r="BF8" s="951"/>
      <c r="BG8" s="951"/>
      <c r="BH8" s="951"/>
      <c r="BI8" s="951"/>
      <c r="BJ8" s="951"/>
      <c r="BK8" s="1002"/>
      <c r="BL8" s="1008"/>
      <c r="BM8" s="1072"/>
      <c r="BN8" s="1002"/>
      <c r="BO8" s="550" t="s">
        <v>938</v>
      </c>
      <c r="BP8" s="550" t="s">
        <v>939</v>
      </c>
      <c r="BQ8" s="204" t="s">
        <v>940</v>
      </c>
      <c r="BR8" s="204" t="s">
        <v>941</v>
      </c>
      <c r="BS8" s="204" t="s">
        <v>942</v>
      </c>
      <c r="BT8" s="204" t="s">
        <v>943</v>
      </c>
      <c r="BU8" s="204" t="s">
        <v>944</v>
      </c>
      <c r="BV8" s="204" t="s">
        <v>945</v>
      </c>
      <c r="BW8" s="779" t="s">
        <v>946</v>
      </c>
      <c r="BX8" s="550" t="s">
        <v>947</v>
      </c>
      <c r="BY8" s="880" t="s">
        <v>947</v>
      </c>
      <c r="BZ8" s="893" t="s">
        <v>947</v>
      </c>
    </row>
    <row r="9" spans="1:78" ht="60" customHeight="1" x14ac:dyDescent="0.35">
      <c r="A9" s="1016"/>
      <c r="B9" s="1019"/>
      <c r="C9" s="1022"/>
      <c r="D9" s="983"/>
      <c r="E9" s="1047"/>
      <c r="F9" s="983"/>
      <c r="G9" s="1032"/>
      <c r="H9" s="983"/>
      <c r="I9" s="983"/>
      <c r="J9" s="983"/>
      <c r="K9" s="983"/>
      <c r="L9" s="1002"/>
      <c r="M9" s="983"/>
      <c r="N9" s="920"/>
      <c r="O9" s="920"/>
      <c r="P9" s="1055"/>
      <c r="Q9" s="372" t="s">
        <v>913</v>
      </c>
      <c r="R9" s="302" t="s">
        <v>952</v>
      </c>
      <c r="S9" s="44"/>
      <c r="T9" s="835" t="s">
        <v>931</v>
      </c>
      <c r="U9" s="317" t="s">
        <v>932</v>
      </c>
      <c r="V9" s="317" t="s">
        <v>932</v>
      </c>
      <c r="W9" s="317" t="s">
        <v>932</v>
      </c>
      <c r="X9" s="317" t="s">
        <v>932</v>
      </c>
      <c r="Y9" s="317" t="s">
        <v>932</v>
      </c>
      <c r="Z9" s="317" t="s">
        <v>932</v>
      </c>
      <c r="AA9" s="317" t="s">
        <v>932</v>
      </c>
      <c r="AB9" s="317" t="s">
        <v>932</v>
      </c>
      <c r="AC9" s="317" t="s">
        <v>932</v>
      </c>
      <c r="AD9" s="317" t="s">
        <v>932</v>
      </c>
      <c r="AE9" s="317" t="s">
        <v>932</v>
      </c>
      <c r="AF9" s="317" t="s">
        <v>932</v>
      </c>
      <c r="AG9" s="317" t="s">
        <v>932</v>
      </c>
      <c r="AH9" s="303" t="s">
        <v>741</v>
      </c>
      <c r="AI9" s="305" t="s">
        <v>741</v>
      </c>
      <c r="AJ9" s="677" t="s">
        <v>741</v>
      </c>
      <c r="AK9" s="677" t="s">
        <v>741</v>
      </c>
      <c r="AL9" s="677" t="s">
        <v>741</v>
      </c>
      <c r="AM9" s="677" t="s">
        <v>741</v>
      </c>
      <c r="AN9" s="677" t="s">
        <v>741</v>
      </c>
      <c r="AO9" s="677" t="s">
        <v>741</v>
      </c>
      <c r="AP9" s="677" t="s">
        <v>741</v>
      </c>
      <c r="AQ9" s="677" t="s">
        <v>741</v>
      </c>
      <c r="AR9" s="677" t="s">
        <v>741</v>
      </c>
      <c r="AS9" s="677" t="s">
        <v>933</v>
      </c>
      <c r="AT9" s="986"/>
      <c r="AU9" s="969"/>
      <c r="AV9" s="969"/>
      <c r="AW9" s="957"/>
      <c r="AX9" s="948"/>
      <c r="AY9" s="948"/>
      <c r="AZ9" s="951"/>
      <c r="BA9" s="951"/>
      <c r="BB9" s="951"/>
      <c r="BC9" s="951"/>
      <c r="BD9" s="951"/>
      <c r="BE9" s="951"/>
      <c r="BF9" s="951"/>
      <c r="BG9" s="951"/>
      <c r="BH9" s="951"/>
      <c r="BI9" s="951"/>
      <c r="BJ9" s="951"/>
      <c r="BK9" s="1002"/>
      <c r="BL9" s="1008"/>
      <c r="BM9" s="1072"/>
      <c r="BN9" s="1002"/>
      <c r="BO9" s="550" t="s">
        <v>938</v>
      </c>
      <c r="BP9" s="550" t="s">
        <v>939</v>
      </c>
      <c r="BQ9" s="204" t="s">
        <v>940</v>
      </c>
      <c r="BR9" s="204" t="s">
        <v>941</v>
      </c>
      <c r="BS9" s="204" t="s">
        <v>942</v>
      </c>
      <c r="BT9" s="204" t="s">
        <v>943</v>
      </c>
      <c r="BU9" s="204" t="s">
        <v>944</v>
      </c>
      <c r="BV9" s="204" t="s">
        <v>945</v>
      </c>
      <c r="BW9" s="779" t="s">
        <v>946</v>
      </c>
      <c r="BX9" s="550" t="s">
        <v>947</v>
      </c>
      <c r="BY9" s="880" t="s">
        <v>947</v>
      </c>
      <c r="BZ9" s="893" t="s">
        <v>947</v>
      </c>
    </row>
    <row r="10" spans="1:78" ht="50.15" customHeight="1" x14ac:dyDescent="0.35">
      <c r="A10" s="1016"/>
      <c r="B10" s="1019"/>
      <c r="C10" s="1022"/>
      <c r="D10" s="983"/>
      <c r="E10" s="1047"/>
      <c r="F10" s="983"/>
      <c r="G10" s="1032"/>
      <c r="H10" s="983"/>
      <c r="I10" s="983"/>
      <c r="J10" s="983"/>
      <c r="K10" s="983"/>
      <c r="L10" s="1002"/>
      <c r="M10" s="983"/>
      <c r="N10" s="920"/>
      <c r="O10" s="920"/>
      <c r="P10" s="1055"/>
      <c r="Q10" s="372" t="s">
        <v>913</v>
      </c>
      <c r="R10" s="302" t="s">
        <v>953</v>
      </c>
      <c r="S10" s="44"/>
      <c r="T10" s="835" t="s">
        <v>931</v>
      </c>
      <c r="U10" s="317" t="s">
        <v>932</v>
      </c>
      <c r="V10" s="317" t="s">
        <v>932</v>
      </c>
      <c r="W10" s="317" t="s">
        <v>932</v>
      </c>
      <c r="X10" s="317" t="s">
        <v>932</v>
      </c>
      <c r="Y10" s="317" t="s">
        <v>932</v>
      </c>
      <c r="Z10" s="317" t="s">
        <v>932</v>
      </c>
      <c r="AA10" s="317" t="s">
        <v>932</v>
      </c>
      <c r="AB10" s="317" t="s">
        <v>932</v>
      </c>
      <c r="AC10" s="317" t="s">
        <v>932</v>
      </c>
      <c r="AD10" s="317" t="s">
        <v>932</v>
      </c>
      <c r="AE10" s="317" t="s">
        <v>932</v>
      </c>
      <c r="AF10" s="317" t="s">
        <v>932</v>
      </c>
      <c r="AG10" s="317" t="s">
        <v>932</v>
      </c>
      <c r="AH10" s="303" t="s">
        <v>741</v>
      </c>
      <c r="AI10" s="305" t="s">
        <v>741</v>
      </c>
      <c r="AJ10" s="677" t="s">
        <v>741</v>
      </c>
      <c r="AK10" s="677" t="s">
        <v>741</v>
      </c>
      <c r="AL10" s="677" t="s">
        <v>741</v>
      </c>
      <c r="AM10" s="677" t="s">
        <v>741</v>
      </c>
      <c r="AN10" s="677" t="s">
        <v>741</v>
      </c>
      <c r="AO10" s="677" t="s">
        <v>741</v>
      </c>
      <c r="AP10" s="677" t="s">
        <v>741</v>
      </c>
      <c r="AQ10" s="677" t="s">
        <v>741</v>
      </c>
      <c r="AR10" s="677" t="s">
        <v>741</v>
      </c>
      <c r="AS10" s="677" t="s">
        <v>933</v>
      </c>
      <c r="AT10" s="986"/>
      <c r="AU10" s="969"/>
      <c r="AV10" s="969"/>
      <c r="AW10" s="957"/>
      <c r="AX10" s="948"/>
      <c r="AY10" s="948"/>
      <c r="AZ10" s="951"/>
      <c r="BA10" s="951"/>
      <c r="BB10" s="951"/>
      <c r="BC10" s="951"/>
      <c r="BD10" s="951"/>
      <c r="BE10" s="951"/>
      <c r="BF10" s="951"/>
      <c r="BG10" s="951"/>
      <c r="BH10" s="951"/>
      <c r="BI10" s="951"/>
      <c r="BJ10" s="951"/>
      <c r="BK10" s="1002"/>
      <c r="BL10" s="1008"/>
      <c r="BM10" s="1072"/>
      <c r="BN10" s="1002"/>
      <c r="BO10" s="550" t="s">
        <v>938</v>
      </c>
      <c r="BP10" s="550" t="s">
        <v>939</v>
      </c>
      <c r="BQ10" s="204" t="s">
        <v>940</v>
      </c>
      <c r="BR10" s="204" t="s">
        <v>941</v>
      </c>
      <c r="BS10" s="204" t="s">
        <v>942</v>
      </c>
      <c r="BT10" s="204" t="s">
        <v>943</v>
      </c>
      <c r="BU10" s="204" t="s">
        <v>944</v>
      </c>
      <c r="BV10" s="204" t="s">
        <v>945</v>
      </c>
      <c r="BW10" s="779" t="s">
        <v>946</v>
      </c>
      <c r="BX10" s="550" t="s">
        <v>947</v>
      </c>
      <c r="BY10" s="880" t="s">
        <v>947</v>
      </c>
      <c r="BZ10" s="893" t="s">
        <v>947</v>
      </c>
    </row>
    <row r="11" spans="1:78" s="615" customFormat="1" ht="50.15" customHeight="1" x14ac:dyDescent="0.35">
      <c r="A11" s="1016"/>
      <c r="B11" s="1019"/>
      <c r="C11" s="1022"/>
      <c r="D11" s="983"/>
      <c r="E11" s="1047"/>
      <c r="F11" s="983"/>
      <c r="G11" s="1032"/>
      <c r="H11" s="983"/>
      <c r="I11" s="983"/>
      <c r="J11" s="983"/>
      <c r="K11" s="983"/>
      <c r="L11" s="1002"/>
      <c r="M11" s="983"/>
      <c r="N11" s="920"/>
      <c r="O11" s="920"/>
      <c r="P11" s="1055"/>
      <c r="Q11" s="372" t="s">
        <v>913</v>
      </c>
      <c r="R11" s="302" t="s">
        <v>954</v>
      </c>
      <c r="S11" s="44"/>
      <c r="T11" s="835" t="s">
        <v>931</v>
      </c>
      <c r="U11" s="317" t="s">
        <v>932</v>
      </c>
      <c r="V11" s="317" t="s">
        <v>932</v>
      </c>
      <c r="W11" s="317" t="s">
        <v>932</v>
      </c>
      <c r="X11" s="317" t="s">
        <v>932</v>
      </c>
      <c r="Y11" s="317" t="s">
        <v>932</v>
      </c>
      <c r="Z11" s="317" t="s">
        <v>932</v>
      </c>
      <c r="AA11" s="317" t="s">
        <v>932</v>
      </c>
      <c r="AB11" s="317" t="s">
        <v>932</v>
      </c>
      <c r="AC11" s="317" t="s">
        <v>932</v>
      </c>
      <c r="AD11" s="317" t="s">
        <v>932</v>
      </c>
      <c r="AE11" s="317" t="s">
        <v>932</v>
      </c>
      <c r="AF11" s="317" t="s">
        <v>932</v>
      </c>
      <c r="AG11" s="317" t="s">
        <v>932</v>
      </c>
      <c r="AH11" s="303" t="s">
        <v>741</v>
      </c>
      <c r="AI11" s="305" t="s">
        <v>741</v>
      </c>
      <c r="AJ11" s="677" t="s">
        <v>741</v>
      </c>
      <c r="AK11" s="677" t="s">
        <v>741</v>
      </c>
      <c r="AL11" s="677" t="s">
        <v>741</v>
      </c>
      <c r="AM11" s="677" t="s">
        <v>741</v>
      </c>
      <c r="AN11" s="677" t="s">
        <v>741</v>
      </c>
      <c r="AO11" s="677" t="s">
        <v>741</v>
      </c>
      <c r="AP11" s="677" t="s">
        <v>741</v>
      </c>
      <c r="AQ11" s="677" t="s">
        <v>741</v>
      </c>
      <c r="AR11" s="677" t="s">
        <v>741</v>
      </c>
      <c r="AS11" s="677" t="s">
        <v>933</v>
      </c>
      <c r="AT11" s="986"/>
      <c r="AU11" s="969"/>
      <c r="AV11" s="969"/>
      <c r="AW11" s="957"/>
      <c r="AX11" s="948"/>
      <c r="AY11" s="948"/>
      <c r="AZ11" s="951"/>
      <c r="BA11" s="951"/>
      <c r="BB11" s="951"/>
      <c r="BC11" s="951"/>
      <c r="BD11" s="951"/>
      <c r="BE11" s="951"/>
      <c r="BF11" s="951"/>
      <c r="BG11" s="951"/>
      <c r="BH11" s="951"/>
      <c r="BI11" s="951"/>
      <c r="BJ11" s="951"/>
      <c r="BK11" s="1002"/>
      <c r="BL11" s="1008"/>
      <c r="BM11" s="1072"/>
      <c r="BN11" s="1002"/>
      <c r="BO11" s="550" t="s">
        <v>938</v>
      </c>
      <c r="BP11" s="550" t="s">
        <v>939</v>
      </c>
      <c r="BQ11" s="204" t="s">
        <v>940</v>
      </c>
      <c r="BR11" s="204" t="s">
        <v>941</v>
      </c>
      <c r="BS11" s="204" t="s">
        <v>942</v>
      </c>
      <c r="BT11" s="204" t="s">
        <v>943</v>
      </c>
      <c r="BU11" s="204" t="s">
        <v>944</v>
      </c>
      <c r="BV11" s="204" t="s">
        <v>945</v>
      </c>
      <c r="BW11" s="779" t="s">
        <v>946</v>
      </c>
      <c r="BX11" s="550" t="s">
        <v>947</v>
      </c>
      <c r="BY11" s="880" t="s">
        <v>947</v>
      </c>
      <c r="BZ11" s="893" t="s">
        <v>947</v>
      </c>
    </row>
    <row r="12" spans="1:78" s="292" customFormat="1" ht="76.5" customHeight="1" x14ac:dyDescent="0.35">
      <c r="A12" s="1017"/>
      <c r="B12" s="1019"/>
      <c r="C12" s="1022"/>
      <c r="D12" s="983"/>
      <c r="E12" s="1047"/>
      <c r="F12" s="983"/>
      <c r="G12" s="1032"/>
      <c r="H12" s="983"/>
      <c r="I12" s="983"/>
      <c r="J12" s="983"/>
      <c r="K12" s="983"/>
      <c r="L12" s="1002"/>
      <c r="M12" s="983"/>
      <c r="N12" s="920"/>
      <c r="O12" s="919"/>
      <c r="P12" s="1056"/>
      <c r="Q12" s="302" t="s">
        <v>955</v>
      </c>
      <c r="R12" s="302" t="s">
        <v>956</v>
      </c>
      <c r="S12" s="44"/>
      <c r="T12" s="835" t="s">
        <v>931</v>
      </c>
      <c r="U12" s="317" t="s">
        <v>932</v>
      </c>
      <c r="V12" s="317" t="s">
        <v>932</v>
      </c>
      <c r="W12" s="317" t="s">
        <v>932</v>
      </c>
      <c r="X12" s="317" t="s">
        <v>932</v>
      </c>
      <c r="Y12" s="317" t="s">
        <v>932</v>
      </c>
      <c r="Z12" s="317" t="s">
        <v>932</v>
      </c>
      <c r="AA12" s="317" t="s">
        <v>932</v>
      </c>
      <c r="AB12" s="317" t="s">
        <v>932</v>
      </c>
      <c r="AC12" s="317" t="s">
        <v>932</v>
      </c>
      <c r="AD12" s="317" t="s">
        <v>932</v>
      </c>
      <c r="AE12" s="317" t="s">
        <v>932</v>
      </c>
      <c r="AF12" s="317" t="s">
        <v>932</v>
      </c>
      <c r="AG12" s="317" t="s">
        <v>932</v>
      </c>
      <c r="AH12" s="303" t="s">
        <v>741</v>
      </c>
      <c r="AI12" s="305" t="s">
        <v>741</v>
      </c>
      <c r="AJ12" s="677" t="s">
        <v>741</v>
      </c>
      <c r="AK12" s="677" t="s">
        <v>741</v>
      </c>
      <c r="AL12" s="677" t="s">
        <v>741</v>
      </c>
      <c r="AM12" s="677" t="s">
        <v>741</v>
      </c>
      <c r="AN12" s="677" t="s">
        <v>741</v>
      </c>
      <c r="AO12" s="677" t="s">
        <v>741</v>
      </c>
      <c r="AP12" s="677" t="s">
        <v>741</v>
      </c>
      <c r="AQ12" s="677" t="s">
        <v>741</v>
      </c>
      <c r="AR12" s="677" t="s">
        <v>741</v>
      </c>
      <c r="AS12" s="677" t="s">
        <v>933</v>
      </c>
      <c r="AT12" s="987"/>
      <c r="AU12" s="961"/>
      <c r="AV12" s="961"/>
      <c r="AW12" s="958"/>
      <c r="AX12" s="949"/>
      <c r="AY12" s="949"/>
      <c r="AZ12" s="952"/>
      <c r="BA12" s="952"/>
      <c r="BB12" s="952"/>
      <c r="BC12" s="952"/>
      <c r="BD12" s="952"/>
      <c r="BE12" s="952"/>
      <c r="BF12" s="952"/>
      <c r="BG12" s="952"/>
      <c r="BH12" s="952"/>
      <c r="BI12" s="952"/>
      <c r="BJ12" s="952"/>
      <c r="BK12" s="1006"/>
      <c r="BL12" s="1008"/>
      <c r="BM12" s="1072"/>
      <c r="BN12" s="1006"/>
      <c r="BO12" s="550" t="s">
        <v>938</v>
      </c>
      <c r="BP12" s="550" t="s">
        <v>939</v>
      </c>
      <c r="BQ12" s="204" t="s">
        <v>940</v>
      </c>
      <c r="BR12" s="204" t="s">
        <v>941</v>
      </c>
      <c r="BS12" s="204" t="s">
        <v>942</v>
      </c>
      <c r="BT12" s="204" t="s">
        <v>943</v>
      </c>
      <c r="BU12" s="204" t="s">
        <v>944</v>
      </c>
      <c r="BV12" s="204" t="s">
        <v>945</v>
      </c>
      <c r="BW12" s="779" t="s">
        <v>946</v>
      </c>
      <c r="BX12" s="550" t="s">
        <v>947</v>
      </c>
      <c r="BY12" s="880" t="s">
        <v>947</v>
      </c>
      <c r="BZ12" s="893" t="s">
        <v>947</v>
      </c>
    </row>
    <row r="13" spans="1:78" s="460" customFormat="1" ht="50.15" customHeight="1" x14ac:dyDescent="0.35">
      <c r="A13" s="1015" t="s">
        <v>60</v>
      </c>
      <c r="B13" s="1019"/>
      <c r="C13" s="1022"/>
      <c r="D13" s="983"/>
      <c r="E13" s="1047"/>
      <c r="F13" s="983"/>
      <c r="G13" s="1032"/>
      <c r="H13" s="983"/>
      <c r="I13" s="983"/>
      <c r="J13" s="983"/>
      <c r="K13" s="983"/>
      <c r="L13" s="1002"/>
      <c r="M13" s="983"/>
      <c r="N13" s="920"/>
      <c r="O13" s="918">
        <v>1</v>
      </c>
      <c r="P13" s="1024" t="s">
        <v>957</v>
      </c>
      <c r="Q13" s="372" t="s">
        <v>913</v>
      </c>
      <c r="R13" s="302" t="s">
        <v>952</v>
      </c>
      <c r="S13" s="44">
        <v>0.4</v>
      </c>
      <c r="T13" s="369" t="s">
        <v>958</v>
      </c>
      <c r="U13" s="317" t="s">
        <v>932</v>
      </c>
      <c r="V13" s="317" t="s">
        <v>959</v>
      </c>
      <c r="W13" s="317" t="s">
        <v>932</v>
      </c>
      <c r="X13" s="317" t="s">
        <v>932</v>
      </c>
      <c r="Y13" s="317" t="s">
        <v>932</v>
      </c>
      <c r="Z13" s="317" t="s">
        <v>932</v>
      </c>
      <c r="AA13" s="317" t="s">
        <v>932</v>
      </c>
      <c r="AB13" s="317" t="s">
        <v>932</v>
      </c>
      <c r="AC13" s="317" t="s">
        <v>932</v>
      </c>
      <c r="AD13" s="317" t="s">
        <v>932</v>
      </c>
      <c r="AE13" s="317" t="s">
        <v>932</v>
      </c>
      <c r="AF13" s="317" t="s">
        <v>932</v>
      </c>
      <c r="AG13" s="317" t="s">
        <v>932</v>
      </c>
      <c r="AH13" s="305" t="s">
        <v>62</v>
      </c>
      <c r="AI13" s="305" t="s">
        <v>47</v>
      </c>
      <c r="AJ13" s="677" t="s">
        <v>960</v>
      </c>
      <c r="AK13" s="677" t="s">
        <v>960</v>
      </c>
      <c r="AL13" s="677" t="s">
        <v>960</v>
      </c>
      <c r="AM13" s="677" t="s">
        <v>960</v>
      </c>
      <c r="AN13" s="677" t="s">
        <v>960</v>
      </c>
      <c r="AO13" s="677" t="s">
        <v>960</v>
      </c>
      <c r="AP13" s="677" t="s">
        <v>960</v>
      </c>
      <c r="AQ13" s="677" t="s">
        <v>960</v>
      </c>
      <c r="AR13" s="677" t="s">
        <v>960</v>
      </c>
      <c r="AS13" s="677" t="s">
        <v>960</v>
      </c>
      <c r="AT13" s="985" t="s">
        <v>934</v>
      </c>
      <c r="AU13" s="960" t="s">
        <v>318</v>
      </c>
      <c r="AV13" s="960">
        <v>1</v>
      </c>
      <c r="AW13" s="956" t="s">
        <v>565</v>
      </c>
      <c r="AX13" s="947" t="s">
        <v>62</v>
      </c>
      <c r="AY13" s="947" t="s">
        <v>47</v>
      </c>
      <c r="AZ13" s="950" t="s">
        <v>960</v>
      </c>
      <c r="BA13" s="950" t="s">
        <v>960</v>
      </c>
      <c r="BB13" s="950" t="s">
        <v>960</v>
      </c>
      <c r="BC13" s="950" t="s">
        <v>960</v>
      </c>
      <c r="BD13" s="950" t="s">
        <v>960</v>
      </c>
      <c r="BE13" s="950" t="s">
        <v>960</v>
      </c>
      <c r="BF13" s="950" t="s">
        <v>960</v>
      </c>
      <c r="BG13" s="950" t="s">
        <v>960</v>
      </c>
      <c r="BH13" s="950" t="s">
        <v>960</v>
      </c>
      <c r="BI13" s="950" t="s">
        <v>960</v>
      </c>
      <c r="BJ13" s="950" t="s">
        <v>960</v>
      </c>
      <c r="BK13" s="1001" t="s">
        <v>936</v>
      </c>
      <c r="BL13" s="1008"/>
      <c r="BM13" s="1072"/>
      <c r="BN13" s="1001" t="s">
        <v>937</v>
      </c>
      <c r="BO13" s="554" t="s">
        <v>961</v>
      </c>
      <c r="BP13" s="554" t="s">
        <v>962</v>
      </c>
      <c r="BQ13" s="678" t="s">
        <v>963</v>
      </c>
      <c r="BR13" s="678" t="s">
        <v>963</v>
      </c>
      <c r="BS13" s="678" t="s">
        <v>963</v>
      </c>
      <c r="BT13" s="678" t="s">
        <v>963</v>
      </c>
      <c r="BU13" s="678" t="s">
        <v>963</v>
      </c>
      <c r="BV13" s="678" t="s">
        <v>963</v>
      </c>
      <c r="BW13" s="779" t="s">
        <v>964</v>
      </c>
      <c r="BX13" s="550" t="s">
        <v>965</v>
      </c>
      <c r="BY13" s="880" t="s">
        <v>965</v>
      </c>
      <c r="BZ13" s="880" t="s">
        <v>965</v>
      </c>
    </row>
    <row r="14" spans="1:78" ht="50.15" customHeight="1" x14ac:dyDescent="0.35">
      <c r="A14" s="1016"/>
      <c r="B14" s="1019"/>
      <c r="C14" s="1022"/>
      <c r="D14" s="983"/>
      <c r="E14" s="1047"/>
      <c r="F14" s="983"/>
      <c r="G14" s="1032"/>
      <c r="H14" s="983"/>
      <c r="I14" s="983"/>
      <c r="J14" s="983"/>
      <c r="K14" s="983"/>
      <c r="L14" s="1002"/>
      <c r="M14" s="983"/>
      <c r="N14" s="920"/>
      <c r="O14" s="920"/>
      <c r="P14" s="1025"/>
      <c r="Q14" s="372" t="s">
        <v>913</v>
      </c>
      <c r="R14" s="302" t="s">
        <v>953</v>
      </c>
      <c r="S14" s="44">
        <v>0.3</v>
      </c>
      <c r="T14" s="369" t="s">
        <v>966</v>
      </c>
      <c r="U14" s="317" t="s">
        <v>932</v>
      </c>
      <c r="V14" s="317" t="s">
        <v>932</v>
      </c>
      <c r="W14" s="317" t="s">
        <v>959</v>
      </c>
      <c r="X14" s="317" t="s">
        <v>932</v>
      </c>
      <c r="Y14" s="317" t="s">
        <v>932</v>
      </c>
      <c r="Z14" s="317" t="s">
        <v>932</v>
      </c>
      <c r="AA14" s="317" t="s">
        <v>932</v>
      </c>
      <c r="AB14" s="317" t="s">
        <v>932</v>
      </c>
      <c r="AC14" s="317" t="s">
        <v>932</v>
      </c>
      <c r="AD14" s="317" t="s">
        <v>932</v>
      </c>
      <c r="AE14" s="317" t="s">
        <v>932</v>
      </c>
      <c r="AF14" s="317" t="s">
        <v>932</v>
      </c>
      <c r="AG14" s="317" t="s">
        <v>932</v>
      </c>
      <c r="AH14" s="303" t="s">
        <v>741</v>
      </c>
      <c r="AI14" s="303" t="s">
        <v>47</v>
      </c>
      <c r="AJ14" s="677" t="s">
        <v>960</v>
      </c>
      <c r="AK14" s="677" t="s">
        <v>960</v>
      </c>
      <c r="AL14" s="677" t="s">
        <v>960</v>
      </c>
      <c r="AM14" s="677" t="s">
        <v>960</v>
      </c>
      <c r="AN14" s="677" t="s">
        <v>960</v>
      </c>
      <c r="AO14" s="677" t="s">
        <v>960</v>
      </c>
      <c r="AP14" s="677" t="s">
        <v>960</v>
      </c>
      <c r="AQ14" s="677" t="s">
        <v>960</v>
      </c>
      <c r="AR14" s="677" t="s">
        <v>960</v>
      </c>
      <c r="AS14" s="677" t="s">
        <v>960</v>
      </c>
      <c r="AT14" s="986"/>
      <c r="AU14" s="969"/>
      <c r="AV14" s="969"/>
      <c r="AW14" s="957"/>
      <c r="AX14" s="948"/>
      <c r="AY14" s="948"/>
      <c r="AZ14" s="951"/>
      <c r="BA14" s="951"/>
      <c r="BB14" s="951"/>
      <c r="BC14" s="951"/>
      <c r="BD14" s="951"/>
      <c r="BE14" s="951"/>
      <c r="BF14" s="951"/>
      <c r="BG14" s="951"/>
      <c r="BH14" s="951"/>
      <c r="BI14" s="951"/>
      <c r="BJ14" s="951"/>
      <c r="BK14" s="1002"/>
      <c r="BL14" s="1008"/>
      <c r="BM14" s="1072"/>
      <c r="BN14" s="1002"/>
      <c r="BO14" s="550" t="s">
        <v>938</v>
      </c>
      <c r="BP14" s="204" t="s">
        <v>967</v>
      </c>
      <c r="BQ14" s="678" t="s">
        <v>963</v>
      </c>
      <c r="BR14" s="678" t="s">
        <v>963</v>
      </c>
      <c r="BS14" s="678" t="s">
        <v>963</v>
      </c>
      <c r="BT14" s="678" t="s">
        <v>963</v>
      </c>
      <c r="BU14" s="678" t="s">
        <v>963</v>
      </c>
      <c r="BV14" s="678" t="s">
        <v>963</v>
      </c>
      <c r="BW14" s="779" t="s">
        <v>964</v>
      </c>
      <c r="BX14" s="550" t="s">
        <v>965</v>
      </c>
      <c r="BY14" s="880" t="s">
        <v>965</v>
      </c>
      <c r="BZ14" s="880" t="s">
        <v>965</v>
      </c>
    </row>
    <row r="15" spans="1:78" ht="93" x14ac:dyDescent="0.35">
      <c r="A15" s="1016"/>
      <c r="B15" s="1019"/>
      <c r="C15" s="1022"/>
      <c r="D15" s="983"/>
      <c r="E15" s="1047"/>
      <c r="F15" s="983"/>
      <c r="G15" s="1032"/>
      <c r="H15" s="983"/>
      <c r="I15" s="983"/>
      <c r="J15" s="983"/>
      <c r="K15" s="983"/>
      <c r="L15" s="1002"/>
      <c r="M15" s="983"/>
      <c r="N15" s="920"/>
      <c r="O15" s="920"/>
      <c r="P15" s="1025"/>
      <c r="Q15" s="372" t="s">
        <v>913</v>
      </c>
      <c r="R15" s="302" t="s">
        <v>954</v>
      </c>
      <c r="S15" s="44">
        <v>0.2</v>
      </c>
      <c r="T15" s="369" t="s">
        <v>966</v>
      </c>
      <c r="U15" s="317" t="s">
        <v>932</v>
      </c>
      <c r="V15" s="317" t="s">
        <v>932</v>
      </c>
      <c r="W15" s="317" t="s">
        <v>959</v>
      </c>
      <c r="X15" s="317" t="s">
        <v>932</v>
      </c>
      <c r="Y15" s="317" t="s">
        <v>932</v>
      </c>
      <c r="Z15" s="317" t="s">
        <v>932</v>
      </c>
      <c r="AA15" s="317" t="s">
        <v>932</v>
      </c>
      <c r="AB15" s="317" t="s">
        <v>932</v>
      </c>
      <c r="AC15" s="317" t="s">
        <v>932</v>
      </c>
      <c r="AD15" s="317" t="s">
        <v>932</v>
      </c>
      <c r="AE15" s="317" t="s">
        <v>932</v>
      </c>
      <c r="AF15" s="317" t="s">
        <v>932</v>
      </c>
      <c r="AG15" s="317" t="s">
        <v>932</v>
      </c>
      <c r="AH15" s="303" t="s">
        <v>741</v>
      </c>
      <c r="AI15" s="303" t="s">
        <v>47</v>
      </c>
      <c r="AJ15" s="677" t="s">
        <v>960</v>
      </c>
      <c r="AK15" s="677" t="s">
        <v>960</v>
      </c>
      <c r="AL15" s="677" t="s">
        <v>960</v>
      </c>
      <c r="AM15" s="677" t="s">
        <v>960</v>
      </c>
      <c r="AN15" s="677" t="s">
        <v>960</v>
      </c>
      <c r="AO15" s="677" t="s">
        <v>960</v>
      </c>
      <c r="AP15" s="677" t="s">
        <v>960</v>
      </c>
      <c r="AQ15" s="677" t="s">
        <v>960</v>
      </c>
      <c r="AR15" s="677" t="s">
        <v>960</v>
      </c>
      <c r="AS15" s="677" t="s">
        <v>960</v>
      </c>
      <c r="AT15" s="986"/>
      <c r="AU15" s="969"/>
      <c r="AV15" s="969"/>
      <c r="AW15" s="957"/>
      <c r="AX15" s="948"/>
      <c r="AY15" s="948"/>
      <c r="AZ15" s="951"/>
      <c r="BA15" s="951"/>
      <c r="BB15" s="951"/>
      <c r="BC15" s="951"/>
      <c r="BD15" s="951"/>
      <c r="BE15" s="951"/>
      <c r="BF15" s="951"/>
      <c r="BG15" s="951"/>
      <c r="BH15" s="951"/>
      <c r="BI15" s="951"/>
      <c r="BJ15" s="951"/>
      <c r="BK15" s="1002"/>
      <c r="BL15" s="1008"/>
      <c r="BM15" s="1072"/>
      <c r="BN15" s="1002"/>
      <c r="BO15" s="550" t="s">
        <v>938</v>
      </c>
      <c r="BP15" s="204" t="s">
        <v>968</v>
      </c>
      <c r="BQ15" s="678" t="s">
        <v>963</v>
      </c>
      <c r="BR15" s="678" t="s">
        <v>963</v>
      </c>
      <c r="BS15" s="678" t="s">
        <v>963</v>
      </c>
      <c r="BT15" s="678" t="s">
        <v>963</v>
      </c>
      <c r="BU15" s="678" t="s">
        <v>963</v>
      </c>
      <c r="BV15" s="678" t="s">
        <v>963</v>
      </c>
      <c r="BW15" s="779" t="s">
        <v>964</v>
      </c>
      <c r="BX15" s="550" t="s">
        <v>965</v>
      </c>
      <c r="BY15" s="880" t="s">
        <v>965</v>
      </c>
      <c r="BZ15" s="880" t="s">
        <v>965</v>
      </c>
    </row>
    <row r="16" spans="1:78" ht="50.15" customHeight="1" x14ac:dyDescent="0.35">
      <c r="A16" s="1017"/>
      <c r="B16" s="1019"/>
      <c r="C16" s="1022"/>
      <c r="D16" s="983"/>
      <c r="E16" s="1047"/>
      <c r="F16" s="983"/>
      <c r="G16" s="1032"/>
      <c r="H16" s="983"/>
      <c r="I16" s="983"/>
      <c r="J16" s="983"/>
      <c r="K16" s="983"/>
      <c r="L16" s="1002"/>
      <c r="M16" s="983"/>
      <c r="N16" s="920"/>
      <c r="O16" s="919"/>
      <c r="P16" s="1026"/>
      <c r="Q16" s="372" t="s">
        <v>955</v>
      </c>
      <c r="R16" s="302" t="s">
        <v>956</v>
      </c>
      <c r="S16" s="44">
        <v>0.1</v>
      </c>
      <c r="T16" s="369" t="s">
        <v>966</v>
      </c>
      <c r="U16" s="317" t="s">
        <v>932</v>
      </c>
      <c r="V16" s="317" t="s">
        <v>932</v>
      </c>
      <c r="W16" s="317" t="s">
        <v>959</v>
      </c>
      <c r="X16" s="317" t="s">
        <v>932</v>
      </c>
      <c r="Y16" s="317" t="s">
        <v>932</v>
      </c>
      <c r="Z16" s="317" t="s">
        <v>932</v>
      </c>
      <c r="AA16" s="317" t="s">
        <v>932</v>
      </c>
      <c r="AB16" s="317" t="s">
        <v>932</v>
      </c>
      <c r="AC16" s="317" t="s">
        <v>932</v>
      </c>
      <c r="AD16" s="317" t="s">
        <v>932</v>
      </c>
      <c r="AE16" s="317" t="s">
        <v>932</v>
      </c>
      <c r="AF16" s="317" t="s">
        <v>932</v>
      </c>
      <c r="AG16" s="317" t="s">
        <v>932</v>
      </c>
      <c r="AH16" s="303" t="s">
        <v>741</v>
      </c>
      <c r="AI16" s="303" t="s">
        <v>47</v>
      </c>
      <c r="AJ16" s="677" t="s">
        <v>960</v>
      </c>
      <c r="AK16" s="677" t="s">
        <v>960</v>
      </c>
      <c r="AL16" s="677" t="s">
        <v>960</v>
      </c>
      <c r="AM16" s="677" t="s">
        <v>960</v>
      </c>
      <c r="AN16" s="677" t="s">
        <v>960</v>
      </c>
      <c r="AO16" s="677" t="s">
        <v>960</v>
      </c>
      <c r="AP16" s="677" t="s">
        <v>960</v>
      </c>
      <c r="AQ16" s="677" t="s">
        <v>960</v>
      </c>
      <c r="AR16" s="677" t="s">
        <v>960</v>
      </c>
      <c r="AS16" s="677" t="s">
        <v>960</v>
      </c>
      <c r="AT16" s="987"/>
      <c r="AU16" s="961"/>
      <c r="AV16" s="961"/>
      <c r="AW16" s="958"/>
      <c r="AX16" s="949"/>
      <c r="AY16" s="949"/>
      <c r="AZ16" s="952"/>
      <c r="BA16" s="952"/>
      <c r="BB16" s="952"/>
      <c r="BC16" s="952"/>
      <c r="BD16" s="952"/>
      <c r="BE16" s="952"/>
      <c r="BF16" s="952"/>
      <c r="BG16" s="952"/>
      <c r="BH16" s="952"/>
      <c r="BI16" s="952"/>
      <c r="BJ16" s="952"/>
      <c r="BK16" s="1006"/>
      <c r="BL16" s="1008"/>
      <c r="BM16" s="1072"/>
      <c r="BN16" s="1006"/>
      <c r="BO16" s="550" t="s">
        <v>938</v>
      </c>
      <c r="BP16" s="622" t="s">
        <v>969</v>
      </c>
      <c r="BQ16" s="678" t="s">
        <v>963</v>
      </c>
      <c r="BR16" s="678" t="s">
        <v>963</v>
      </c>
      <c r="BS16" s="678" t="s">
        <v>963</v>
      </c>
      <c r="BT16" s="678" t="s">
        <v>963</v>
      </c>
      <c r="BU16" s="678" t="s">
        <v>963</v>
      </c>
      <c r="BV16" s="678" t="s">
        <v>963</v>
      </c>
      <c r="BW16" s="779" t="s">
        <v>964</v>
      </c>
      <c r="BX16" s="550" t="s">
        <v>965</v>
      </c>
      <c r="BY16" s="880" t="s">
        <v>965</v>
      </c>
      <c r="BZ16" s="880" t="s">
        <v>965</v>
      </c>
    </row>
    <row r="17" spans="1:78" ht="50.15" customHeight="1" x14ac:dyDescent="0.35">
      <c r="A17" s="1015" t="s">
        <v>72</v>
      </c>
      <c r="B17" s="1019"/>
      <c r="C17" s="1022"/>
      <c r="D17" s="983"/>
      <c r="E17" s="1047"/>
      <c r="F17" s="983"/>
      <c r="G17" s="1032"/>
      <c r="H17" s="983"/>
      <c r="I17" s="983"/>
      <c r="J17" s="983"/>
      <c r="K17" s="983"/>
      <c r="L17" s="1002"/>
      <c r="M17" s="983"/>
      <c r="N17" s="920"/>
      <c r="O17" s="918">
        <v>1</v>
      </c>
      <c r="P17" s="1024" t="s">
        <v>970</v>
      </c>
      <c r="Q17" s="372" t="s">
        <v>913</v>
      </c>
      <c r="R17" s="302" t="s">
        <v>930</v>
      </c>
      <c r="S17" s="44">
        <v>0.25</v>
      </c>
      <c r="T17" s="369" t="s">
        <v>966</v>
      </c>
      <c r="U17" s="317" t="s">
        <v>932</v>
      </c>
      <c r="V17" s="317" t="s">
        <v>932</v>
      </c>
      <c r="W17" s="317" t="s">
        <v>959</v>
      </c>
      <c r="X17" s="317" t="s">
        <v>932</v>
      </c>
      <c r="Y17" s="317" t="s">
        <v>932</v>
      </c>
      <c r="Z17" s="317" t="s">
        <v>932</v>
      </c>
      <c r="AA17" s="317" t="s">
        <v>932</v>
      </c>
      <c r="AB17" s="317" t="s">
        <v>932</v>
      </c>
      <c r="AC17" s="317" t="s">
        <v>932</v>
      </c>
      <c r="AD17" s="317" t="s">
        <v>932</v>
      </c>
      <c r="AE17" s="317" t="s">
        <v>932</v>
      </c>
      <c r="AF17" s="317" t="s">
        <v>932</v>
      </c>
      <c r="AG17" s="317" t="s">
        <v>932</v>
      </c>
      <c r="AH17" s="303" t="s">
        <v>741</v>
      </c>
      <c r="AI17" s="303" t="s">
        <v>741</v>
      </c>
      <c r="AJ17" s="677" t="s">
        <v>47</v>
      </c>
      <c r="AK17" s="677" t="s">
        <v>960</v>
      </c>
      <c r="AL17" s="677" t="s">
        <v>960</v>
      </c>
      <c r="AM17" s="677" t="s">
        <v>960</v>
      </c>
      <c r="AN17" s="677" t="s">
        <v>960</v>
      </c>
      <c r="AO17" s="677" t="s">
        <v>960</v>
      </c>
      <c r="AP17" s="677" t="s">
        <v>960</v>
      </c>
      <c r="AQ17" s="677" t="s">
        <v>960</v>
      </c>
      <c r="AR17" s="677" t="s">
        <v>960</v>
      </c>
      <c r="AS17" s="677" t="s">
        <v>960</v>
      </c>
      <c r="AT17" s="985" t="s">
        <v>971</v>
      </c>
      <c r="AU17" s="960" t="s">
        <v>318</v>
      </c>
      <c r="AV17" s="960">
        <v>1</v>
      </c>
      <c r="AW17" s="956" t="s">
        <v>935</v>
      </c>
      <c r="AX17" s="947" t="s">
        <v>741</v>
      </c>
      <c r="AY17" s="947" t="s">
        <v>741</v>
      </c>
      <c r="AZ17" s="950" t="s">
        <v>62</v>
      </c>
      <c r="BA17" s="950" t="s">
        <v>741</v>
      </c>
      <c r="BB17" s="950" t="s">
        <v>62</v>
      </c>
      <c r="BC17" s="950" t="s">
        <v>62</v>
      </c>
      <c r="BD17" s="950" t="s">
        <v>741</v>
      </c>
      <c r="BE17" s="950" t="s">
        <v>741</v>
      </c>
      <c r="BF17" s="950" t="s">
        <v>741</v>
      </c>
      <c r="BG17" s="950" t="s">
        <v>741</v>
      </c>
      <c r="BH17" s="950" t="s">
        <v>62</v>
      </c>
      <c r="BI17" s="950" t="s">
        <v>933</v>
      </c>
      <c r="BJ17" s="950" t="s">
        <v>741</v>
      </c>
      <c r="BK17" s="1001" t="s">
        <v>936</v>
      </c>
      <c r="BL17" s="1008"/>
      <c r="BM17" s="1072"/>
      <c r="BN17" s="1001" t="s">
        <v>937</v>
      </c>
      <c r="BO17" s="550" t="s">
        <v>938</v>
      </c>
      <c r="BP17" s="204" t="s">
        <v>939</v>
      </c>
      <c r="BQ17" s="550" t="s">
        <v>972</v>
      </c>
      <c r="BR17" s="204" t="s">
        <v>973</v>
      </c>
      <c r="BS17" s="204" t="s">
        <v>974</v>
      </c>
      <c r="BT17" s="204" t="s">
        <v>974</v>
      </c>
      <c r="BU17" s="204" t="s">
        <v>974</v>
      </c>
      <c r="BV17" s="204" t="s">
        <v>974</v>
      </c>
      <c r="BW17" s="779" t="s">
        <v>975</v>
      </c>
      <c r="BX17" s="550" t="s">
        <v>976</v>
      </c>
      <c r="BY17" s="880" t="s">
        <v>976</v>
      </c>
      <c r="BZ17" s="880" t="s">
        <v>976</v>
      </c>
    </row>
    <row r="18" spans="1:78" ht="50.15" customHeight="1" x14ac:dyDescent="0.35">
      <c r="A18" s="1016"/>
      <c r="B18" s="1019"/>
      <c r="C18" s="1022"/>
      <c r="D18" s="983"/>
      <c r="E18" s="1047"/>
      <c r="F18" s="983"/>
      <c r="G18" s="1032"/>
      <c r="H18" s="983"/>
      <c r="I18" s="983"/>
      <c r="J18" s="983"/>
      <c r="K18" s="983"/>
      <c r="L18" s="1002"/>
      <c r="M18" s="983"/>
      <c r="N18" s="920"/>
      <c r="O18" s="920"/>
      <c r="P18" s="1025"/>
      <c r="Q18" s="372" t="s">
        <v>913</v>
      </c>
      <c r="R18" s="302" t="s">
        <v>949</v>
      </c>
      <c r="S18" s="44">
        <v>0.15</v>
      </c>
      <c r="T18" s="369" t="s">
        <v>977</v>
      </c>
      <c r="U18" s="317" t="s">
        <v>932</v>
      </c>
      <c r="V18" s="317" t="s">
        <v>932</v>
      </c>
      <c r="W18" s="317" t="s">
        <v>932</v>
      </c>
      <c r="X18" s="317" t="s">
        <v>932</v>
      </c>
      <c r="Y18" s="317" t="s">
        <v>959</v>
      </c>
      <c r="Z18" s="317" t="s">
        <v>932</v>
      </c>
      <c r="AA18" s="317" t="s">
        <v>932</v>
      </c>
      <c r="AB18" s="317" t="s">
        <v>932</v>
      </c>
      <c r="AC18" s="317" t="s">
        <v>932</v>
      </c>
      <c r="AD18" s="317" t="s">
        <v>932</v>
      </c>
      <c r="AE18" s="317" t="s">
        <v>932</v>
      </c>
      <c r="AF18" s="317" t="s">
        <v>932</v>
      </c>
      <c r="AG18" s="317" t="s">
        <v>932</v>
      </c>
      <c r="AH18" s="303" t="s">
        <v>741</v>
      </c>
      <c r="AI18" s="303" t="s">
        <v>741</v>
      </c>
      <c r="AJ18" s="677" t="s">
        <v>741</v>
      </c>
      <c r="AK18" s="677" t="s">
        <v>741</v>
      </c>
      <c r="AL18" s="677" t="s">
        <v>47</v>
      </c>
      <c r="AM18" s="677" t="s">
        <v>960</v>
      </c>
      <c r="AN18" s="677" t="s">
        <v>960</v>
      </c>
      <c r="AO18" s="677" t="s">
        <v>960</v>
      </c>
      <c r="AP18" s="677" t="s">
        <v>960</v>
      </c>
      <c r="AQ18" s="677" t="s">
        <v>960</v>
      </c>
      <c r="AR18" s="677" t="s">
        <v>960</v>
      </c>
      <c r="AS18" s="677" t="s">
        <v>960</v>
      </c>
      <c r="AT18" s="986"/>
      <c r="AU18" s="969"/>
      <c r="AV18" s="969"/>
      <c r="AW18" s="957"/>
      <c r="AX18" s="948"/>
      <c r="AY18" s="948"/>
      <c r="AZ18" s="951"/>
      <c r="BA18" s="951"/>
      <c r="BB18" s="951"/>
      <c r="BC18" s="951"/>
      <c r="BD18" s="951"/>
      <c r="BE18" s="951"/>
      <c r="BF18" s="951"/>
      <c r="BG18" s="951"/>
      <c r="BH18" s="951"/>
      <c r="BI18" s="951"/>
      <c r="BJ18" s="951"/>
      <c r="BK18" s="1002"/>
      <c r="BL18" s="1008"/>
      <c r="BM18" s="1072"/>
      <c r="BN18" s="1002"/>
      <c r="BO18" s="550" t="s">
        <v>938</v>
      </c>
      <c r="BP18" s="204" t="s">
        <v>939</v>
      </c>
      <c r="BQ18" s="204" t="s">
        <v>940</v>
      </c>
      <c r="BR18" s="204" t="s">
        <v>941</v>
      </c>
      <c r="BS18" s="204" t="s">
        <v>978</v>
      </c>
      <c r="BT18" s="204" t="s">
        <v>979</v>
      </c>
      <c r="BU18" s="204" t="s">
        <v>979</v>
      </c>
      <c r="BV18" s="204" t="s">
        <v>979</v>
      </c>
      <c r="BW18" s="779" t="s">
        <v>975</v>
      </c>
      <c r="BX18" s="550" t="s">
        <v>980</v>
      </c>
      <c r="BY18" s="880" t="s">
        <v>980</v>
      </c>
      <c r="BZ18" s="880" t="s">
        <v>980</v>
      </c>
    </row>
    <row r="19" spans="1:78" ht="50.15" customHeight="1" x14ac:dyDescent="0.35">
      <c r="A19" s="1016"/>
      <c r="B19" s="1019"/>
      <c r="C19" s="1022"/>
      <c r="D19" s="983"/>
      <c r="E19" s="1047"/>
      <c r="F19" s="983"/>
      <c r="G19" s="1032"/>
      <c r="H19" s="983"/>
      <c r="I19" s="983"/>
      <c r="J19" s="983"/>
      <c r="K19" s="983"/>
      <c r="L19" s="1002"/>
      <c r="M19" s="983"/>
      <c r="N19" s="920"/>
      <c r="O19" s="920"/>
      <c r="P19" s="1025"/>
      <c r="Q19" s="302" t="s">
        <v>950</v>
      </c>
      <c r="R19" s="302" t="s">
        <v>951</v>
      </c>
      <c r="S19" s="44">
        <v>0.05</v>
      </c>
      <c r="T19" s="369" t="s">
        <v>981</v>
      </c>
      <c r="U19" s="317" t="s">
        <v>932</v>
      </c>
      <c r="V19" s="317" t="s">
        <v>932</v>
      </c>
      <c r="W19" s="317" t="s">
        <v>932</v>
      </c>
      <c r="X19" s="317" t="s">
        <v>932</v>
      </c>
      <c r="Y19" s="317" t="s">
        <v>932</v>
      </c>
      <c r="Z19" s="317" t="s">
        <v>959</v>
      </c>
      <c r="AA19" s="317" t="s">
        <v>932</v>
      </c>
      <c r="AB19" s="317" t="s">
        <v>932</v>
      </c>
      <c r="AC19" s="317" t="s">
        <v>932</v>
      </c>
      <c r="AD19" s="317" t="s">
        <v>932</v>
      </c>
      <c r="AE19" s="317" t="s">
        <v>932</v>
      </c>
      <c r="AF19" s="317" t="s">
        <v>932</v>
      </c>
      <c r="AG19" s="317" t="s">
        <v>932</v>
      </c>
      <c r="AH19" s="303" t="s">
        <v>741</v>
      </c>
      <c r="AI19" s="303" t="s">
        <v>741</v>
      </c>
      <c r="AJ19" s="677" t="s">
        <v>741</v>
      </c>
      <c r="AK19" s="677" t="s">
        <v>741</v>
      </c>
      <c r="AL19" s="677" t="s">
        <v>741</v>
      </c>
      <c r="AM19" s="677" t="s">
        <v>47</v>
      </c>
      <c r="AN19" s="677" t="s">
        <v>960</v>
      </c>
      <c r="AO19" s="677" t="s">
        <v>960</v>
      </c>
      <c r="AP19" s="677" t="s">
        <v>960</v>
      </c>
      <c r="AQ19" s="677" t="s">
        <v>960</v>
      </c>
      <c r="AR19" s="677" t="s">
        <v>960</v>
      </c>
      <c r="AS19" s="677" t="s">
        <v>960</v>
      </c>
      <c r="AT19" s="986"/>
      <c r="AU19" s="969"/>
      <c r="AV19" s="969"/>
      <c r="AW19" s="957"/>
      <c r="AX19" s="948"/>
      <c r="AY19" s="948"/>
      <c r="AZ19" s="951"/>
      <c r="BA19" s="951"/>
      <c r="BB19" s="951"/>
      <c r="BC19" s="951"/>
      <c r="BD19" s="951"/>
      <c r="BE19" s="951"/>
      <c r="BF19" s="951"/>
      <c r="BG19" s="951"/>
      <c r="BH19" s="951"/>
      <c r="BI19" s="951"/>
      <c r="BJ19" s="951"/>
      <c r="BK19" s="1002"/>
      <c r="BL19" s="1008"/>
      <c r="BM19" s="1072"/>
      <c r="BN19" s="1002"/>
      <c r="BO19" s="550" t="s">
        <v>938</v>
      </c>
      <c r="BP19" s="204" t="s">
        <v>939</v>
      </c>
      <c r="BQ19" s="204" t="s">
        <v>940</v>
      </c>
      <c r="BR19" s="204" t="s">
        <v>941</v>
      </c>
      <c r="BS19" s="204" t="s">
        <v>942</v>
      </c>
      <c r="BT19" s="204" t="s">
        <v>982</v>
      </c>
      <c r="BU19" s="204" t="s">
        <v>982</v>
      </c>
      <c r="BV19" s="204" t="s">
        <v>982</v>
      </c>
      <c r="BW19" s="779" t="s">
        <v>975</v>
      </c>
      <c r="BX19" s="550" t="s">
        <v>983</v>
      </c>
      <c r="BY19" s="880" t="s">
        <v>983</v>
      </c>
      <c r="BZ19" s="880" t="s">
        <v>983</v>
      </c>
    </row>
    <row r="20" spans="1:78" ht="50.15" customHeight="1" x14ac:dyDescent="0.35">
      <c r="A20" s="1016"/>
      <c r="B20" s="1019"/>
      <c r="C20" s="1022"/>
      <c r="D20" s="983"/>
      <c r="E20" s="1047"/>
      <c r="F20" s="983"/>
      <c r="G20" s="1032"/>
      <c r="H20" s="983"/>
      <c r="I20" s="983"/>
      <c r="J20" s="983"/>
      <c r="K20" s="983"/>
      <c r="L20" s="1002"/>
      <c r="M20" s="983"/>
      <c r="N20" s="920"/>
      <c r="O20" s="920"/>
      <c r="P20" s="1025"/>
      <c r="Q20" s="302" t="s">
        <v>913</v>
      </c>
      <c r="R20" s="302" t="s">
        <v>952</v>
      </c>
      <c r="S20" s="44">
        <v>0.2</v>
      </c>
      <c r="T20" s="369" t="s">
        <v>984</v>
      </c>
      <c r="U20" s="317" t="s">
        <v>932</v>
      </c>
      <c r="V20" s="317" t="s">
        <v>932</v>
      </c>
      <c r="W20" s="317" t="s">
        <v>932</v>
      </c>
      <c r="X20" s="317" t="s">
        <v>932</v>
      </c>
      <c r="Y20" s="317" t="s">
        <v>932</v>
      </c>
      <c r="Z20" s="317" t="s">
        <v>932</v>
      </c>
      <c r="AA20" s="317" t="s">
        <v>959</v>
      </c>
      <c r="AB20" s="317" t="s">
        <v>932</v>
      </c>
      <c r="AC20" s="317" t="s">
        <v>932</v>
      </c>
      <c r="AD20" s="317" t="s">
        <v>932</v>
      </c>
      <c r="AE20" s="317" t="s">
        <v>932</v>
      </c>
      <c r="AF20" s="317" t="s">
        <v>932</v>
      </c>
      <c r="AG20" s="317" t="s">
        <v>932</v>
      </c>
      <c r="AH20" s="303" t="s">
        <v>741</v>
      </c>
      <c r="AI20" s="303" t="s">
        <v>741</v>
      </c>
      <c r="AJ20" s="677" t="s">
        <v>741</v>
      </c>
      <c r="AK20" s="677" t="s">
        <v>741</v>
      </c>
      <c r="AL20" s="677" t="s">
        <v>741</v>
      </c>
      <c r="AM20" s="677" t="s">
        <v>741</v>
      </c>
      <c r="AN20" s="677" t="s">
        <v>47</v>
      </c>
      <c r="AO20" s="677" t="s">
        <v>960</v>
      </c>
      <c r="AP20" s="677" t="s">
        <v>960</v>
      </c>
      <c r="AQ20" s="677" t="s">
        <v>960</v>
      </c>
      <c r="AR20" s="677" t="s">
        <v>960</v>
      </c>
      <c r="AS20" s="677" t="s">
        <v>960</v>
      </c>
      <c r="AT20" s="986"/>
      <c r="AU20" s="969"/>
      <c r="AV20" s="969"/>
      <c r="AW20" s="957"/>
      <c r="AX20" s="948"/>
      <c r="AY20" s="948"/>
      <c r="AZ20" s="951"/>
      <c r="BA20" s="951"/>
      <c r="BB20" s="951"/>
      <c r="BC20" s="951"/>
      <c r="BD20" s="951"/>
      <c r="BE20" s="951"/>
      <c r="BF20" s="951"/>
      <c r="BG20" s="951"/>
      <c r="BH20" s="951"/>
      <c r="BI20" s="951"/>
      <c r="BJ20" s="951"/>
      <c r="BK20" s="1002"/>
      <c r="BL20" s="1008"/>
      <c r="BM20" s="1072"/>
      <c r="BN20" s="1002"/>
      <c r="BO20" s="550" t="s">
        <v>938</v>
      </c>
      <c r="BP20" s="204" t="s">
        <v>939</v>
      </c>
      <c r="BQ20" s="204" t="s">
        <v>940</v>
      </c>
      <c r="BR20" s="204" t="s">
        <v>941</v>
      </c>
      <c r="BS20" s="204" t="s">
        <v>942</v>
      </c>
      <c r="BT20" s="204" t="s">
        <v>943</v>
      </c>
      <c r="BU20" s="204" t="s">
        <v>985</v>
      </c>
      <c r="BV20" s="204" t="s">
        <v>986</v>
      </c>
      <c r="BW20" s="779" t="s">
        <v>975</v>
      </c>
      <c r="BX20" s="550" t="s">
        <v>987</v>
      </c>
      <c r="BY20" s="880" t="s">
        <v>987</v>
      </c>
      <c r="BZ20" s="880" t="s">
        <v>987</v>
      </c>
    </row>
    <row r="21" spans="1:78" ht="50.15" customHeight="1" x14ac:dyDescent="0.35">
      <c r="A21" s="1016"/>
      <c r="B21" s="1019"/>
      <c r="C21" s="1022"/>
      <c r="D21" s="983"/>
      <c r="E21" s="1047"/>
      <c r="F21" s="983"/>
      <c r="G21" s="1032"/>
      <c r="H21" s="983"/>
      <c r="I21" s="983"/>
      <c r="J21" s="983"/>
      <c r="K21" s="983"/>
      <c r="L21" s="1002"/>
      <c r="M21" s="983"/>
      <c r="N21" s="920"/>
      <c r="O21" s="920"/>
      <c r="P21" s="1025"/>
      <c r="Q21" s="302" t="s">
        <v>913</v>
      </c>
      <c r="R21" s="302" t="s">
        <v>953</v>
      </c>
      <c r="S21" s="44">
        <v>0.15</v>
      </c>
      <c r="T21" s="369" t="s">
        <v>988</v>
      </c>
      <c r="U21" s="317" t="s">
        <v>932</v>
      </c>
      <c r="V21" s="317" t="s">
        <v>932</v>
      </c>
      <c r="W21" s="317" t="s">
        <v>932</v>
      </c>
      <c r="X21" s="317" t="s">
        <v>932</v>
      </c>
      <c r="Y21" s="317" t="s">
        <v>932</v>
      </c>
      <c r="Z21" s="317" t="s">
        <v>932</v>
      </c>
      <c r="AA21" s="317" t="s">
        <v>932</v>
      </c>
      <c r="AB21" s="317" t="s">
        <v>959</v>
      </c>
      <c r="AC21" s="317" t="s">
        <v>932</v>
      </c>
      <c r="AD21" s="317" t="s">
        <v>932</v>
      </c>
      <c r="AE21" s="317" t="s">
        <v>932</v>
      </c>
      <c r="AF21" s="317" t="s">
        <v>932</v>
      </c>
      <c r="AG21" s="317" t="s">
        <v>932</v>
      </c>
      <c r="AH21" s="303" t="s">
        <v>741</v>
      </c>
      <c r="AI21" s="303" t="s">
        <v>741</v>
      </c>
      <c r="AJ21" s="677" t="s">
        <v>741</v>
      </c>
      <c r="AK21" s="677" t="s">
        <v>741</v>
      </c>
      <c r="AL21" s="677" t="s">
        <v>741</v>
      </c>
      <c r="AM21" s="677" t="s">
        <v>741</v>
      </c>
      <c r="AN21" s="677" t="s">
        <v>741</v>
      </c>
      <c r="AO21" s="677" t="s">
        <v>47</v>
      </c>
      <c r="AP21" s="677" t="s">
        <v>960</v>
      </c>
      <c r="AQ21" s="677" t="s">
        <v>960</v>
      </c>
      <c r="AR21" s="677" t="s">
        <v>960</v>
      </c>
      <c r="AS21" s="677" t="s">
        <v>960</v>
      </c>
      <c r="AT21" s="986"/>
      <c r="AU21" s="969"/>
      <c r="AV21" s="969"/>
      <c r="AW21" s="957"/>
      <c r="AX21" s="948"/>
      <c r="AY21" s="948"/>
      <c r="AZ21" s="951"/>
      <c r="BA21" s="951"/>
      <c r="BB21" s="951"/>
      <c r="BC21" s="951"/>
      <c r="BD21" s="951"/>
      <c r="BE21" s="951"/>
      <c r="BF21" s="951"/>
      <c r="BG21" s="951"/>
      <c r="BH21" s="951"/>
      <c r="BI21" s="951"/>
      <c r="BJ21" s="951"/>
      <c r="BK21" s="1002"/>
      <c r="BL21" s="1008"/>
      <c r="BM21" s="1072"/>
      <c r="BN21" s="1002"/>
      <c r="BO21" s="550" t="s">
        <v>938</v>
      </c>
      <c r="BP21" s="204" t="s">
        <v>939</v>
      </c>
      <c r="BQ21" s="204" t="s">
        <v>940</v>
      </c>
      <c r="BR21" s="204" t="s">
        <v>941</v>
      </c>
      <c r="BS21" s="204" t="s">
        <v>942</v>
      </c>
      <c r="BT21" s="204" t="s">
        <v>943</v>
      </c>
      <c r="BU21" s="204" t="s">
        <v>989</v>
      </c>
      <c r="BV21" s="204" t="s">
        <v>990</v>
      </c>
      <c r="BW21" s="779" t="s">
        <v>975</v>
      </c>
      <c r="BX21" s="550" t="s">
        <v>991</v>
      </c>
      <c r="BY21" s="880" t="s">
        <v>991</v>
      </c>
      <c r="BZ21" s="880" t="s">
        <v>991</v>
      </c>
    </row>
    <row r="22" spans="1:78" ht="50.15" customHeight="1" x14ac:dyDescent="0.35">
      <c r="A22" s="1016"/>
      <c r="B22" s="1019"/>
      <c r="C22" s="1022"/>
      <c r="D22" s="983"/>
      <c r="E22" s="1047"/>
      <c r="F22" s="983"/>
      <c r="G22" s="1032"/>
      <c r="H22" s="983"/>
      <c r="I22" s="983"/>
      <c r="J22" s="983"/>
      <c r="K22" s="983"/>
      <c r="L22" s="1002"/>
      <c r="M22" s="983"/>
      <c r="N22" s="920"/>
      <c r="O22" s="920"/>
      <c r="P22" s="1025"/>
      <c r="Q22" s="302" t="s">
        <v>913</v>
      </c>
      <c r="R22" s="302" t="s">
        <v>954</v>
      </c>
      <c r="S22" s="44">
        <v>0.15</v>
      </c>
      <c r="T22" s="369" t="s">
        <v>992</v>
      </c>
      <c r="U22" s="317" t="s">
        <v>932</v>
      </c>
      <c r="V22" s="317" t="s">
        <v>932</v>
      </c>
      <c r="W22" s="317" t="s">
        <v>932</v>
      </c>
      <c r="X22" s="317" t="s">
        <v>932</v>
      </c>
      <c r="Y22" s="317" t="s">
        <v>932</v>
      </c>
      <c r="Z22" s="317" t="s">
        <v>932</v>
      </c>
      <c r="AA22" s="317" t="s">
        <v>932</v>
      </c>
      <c r="AB22" s="317" t="s">
        <v>932</v>
      </c>
      <c r="AC22" s="317" t="s">
        <v>932</v>
      </c>
      <c r="AD22" s="317" t="s">
        <v>959</v>
      </c>
      <c r="AE22" s="317" t="s">
        <v>932</v>
      </c>
      <c r="AF22" s="317" t="s">
        <v>932</v>
      </c>
      <c r="AG22" s="317" t="s">
        <v>932</v>
      </c>
      <c r="AH22" s="303" t="s">
        <v>741</v>
      </c>
      <c r="AI22" s="303" t="s">
        <v>741</v>
      </c>
      <c r="AJ22" s="677" t="s">
        <v>741</v>
      </c>
      <c r="AK22" s="677" t="s">
        <v>741</v>
      </c>
      <c r="AL22" s="677" t="s">
        <v>741</v>
      </c>
      <c r="AM22" s="677" t="s">
        <v>741</v>
      </c>
      <c r="AN22" s="677" t="s">
        <v>741</v>
      </c>
      <c r="AO22" s="677" t="s">
        <v>741</v>
      </c>
      <c r="AP22" s="677" t="s">
        <v>741</v>
      </c>
      <c r="AQ22" s="677" t="s">
        <v>47</v>
      </c>
      <c r="AR22" s="677" t="s">
        <v>960</v>
      </c>
      <c r="AS22" s="677" t="s">
        <v>960</v>
      </c>
      <c r="AT22" s="986"/>
      <c r="AU22" s="969"/>
      <c r="AV22" s="969"/>
      <c r="AW22" s="957"/>
      <c r="AX22" s="948"/>
      <c r="AY22" s="948"/>
      <c r="AZ22" s="951"/>
      <c r="BA22" s="951"/>
      <c r="BB22" s="951"/>
      <c r="BC22" s="951"/>
      <c r="BD22" s="951"/>
      <c r="BE22" s="951"/>
      <c r="BF22" s="951"/>
      <c r="BG22" s="951"/>
      <c r="BH22" s="951"/>
      <c r="BI22" s="951"/>
      <c r="BJ22" s="951"/>
      <c r="BK22" s="1002"/>
      <c r="BL22" s="1008"/>
      <c r="BM22" s="1072"/>
      <c r="BN22" s="1002"/>
      <c r="BO22" s="550" t="s">
        <v>938</v>
      </c>
      <c r="BP22" s="204" t="s">
        <v>939</v>
      </c>
      <c r="BQ22" s="204" t="s">
        <v>940</v>
      </c>
      <c r="BR22" s="204" t="s">
        <v>941</v>
      </c>
      <c r="BS22" s="204" t="s">
        <v>942</v>
      </c>
      <c r="BT22" s="204" t="s">
        <v>943</v>
      </c>
      <c r="BU22" s="204" t="s">
        <v>993</v>
      </c>
      <c r="BV22" s="204" t="s">
        <v>945</v>
      </c>
      <c r="BW22" s="779" t="s">
        <v>946</v>
      </c>
      <c r="BX22" s="884" t="s">
        <v>994</v>
      </c>
      <c r="BY22" s="880" t="s">
        <v>991</v>
      </c>
      <c r="BZ22" s="880" t="s">
        <v>991</v>
      </c>
    </row>
    <row r="23" spans="1:78" ht="50.15" customHeight="1" x14ac:dyDescent="0.35">
      <c r="A23" s="1017"/>
      <c r="B23" s="1019"/>
      <c r="C23" s="1022"/>
      <c r="D23" s="983"/>
      <c r="E23" s="1047"/>
      <c r="F23" s="983"/>
      <c r="G23" s="1032"/>
      <c r="H23" s="983"/>
      <c r="I23" s="983"/>
      <c r="J23" s="983"/>
      <c r="K23" s="983"/>
      <c r="L23" s="1002"/>
      <c r="M23" s="983"/>
      <c r="N23" s="920"/>
      <c r="O23" s="919"/>
      <c r="P23" s="1026"/>
      <c r="Q23" s="742" t="s">
        <v>955</v>
      </c>
      <c r="R23" s="742" t="s">
        <v>956</v>
      </c>
      <c r="S23" s="743"/>
      <c r="T23" s="835" t="s">
        <v>931</v>
      </c>
      <c r="U23" s="317" t="s">
        <v>932</v>
      </c>
      <c r="V23" s="317" t="s">
        <v>932</v>
      </c>
      <c r="W23" s="317" t="s">
        <v>932</v>
      </c>
      <c r="X23" s="317" t="s">
        <v>932</v>
      </c>
      <c r="Y23" s="317" t="s">
        <v>932</v>
      </c>
      <c r="Z23" s="317" t="s">
        <v>932</v>
      </c>
      <c r="AA23" s="317" t="s">
        <v>932</v>
      </c>
      <c r="AB23" s="317" t="s">
        <v>932</v>
      </c>
      <c r="AC23" s="317" t="s">
        <v>932</v>
      </c>
      <c r="AD23" s="317" t="s">
        <v>932</v>
      </c>
      <c r="AE23" s="317" t="s">
        <v>932</v>
      </c>
      <c r="AF23" s="317" t="s">
        <v>932</v>
      </c>
      <c r="AG23" s="317" t="s">
        <v>932</v>
      </c>
      <c r="AH23" s="303" t="s">
        <v>741</v>
      </c>
      <c r="AI23" s="303" t="s">
        <v>741</v>
      </c>
      <c r="AJ23" s="677" t="s">
        <v>741</v>
      </c>
      <c r="AK23" s="677" t="s">
        <v>741</v>
      </c>
      <c r="AL23" s="677" t="s">
        <v>741</v>
      </c>
      <c r="AM23" s="677" t="s">
        <v>741</v>
      </c>
      <c r="AN23" s="677" t="s">
        <v>741</v>
      </c>
      <c r="AO23" s="677" t="s">
        <v>741</v>
      </c>
      <c r="AP23" s="677" t="s">
        <v>741</v>
      </c>
      <c r="AQ23" s="677" t="s">
        <v>741</v>
      </c>
      <c r="AR23" s="677" t="s">
        <v>741</v>
      </c>
      <c r="AS23" s="677" t="s">
        <v>933</v>
      </c>
      <c r="AT23" s="987"/>
      <c r="AU23" s="961"/>
      <c r="AV23" s="961"/>
      <c r="AW23" s="958"/>
      <c r="AX23" s="949"/>
      <c r="AY23" s="949"/>
      <c r="AZ23" s="952"/>
      <c r="BA23" s="952"/>
      <c r="BB23" s="952"/>
      <c r="BC23" s="952"/>
      <c r="BD23" s="952"/>
      <c r="BE23" s="952"/>
      <c r="BF23" s="952"/>
      <c r="BG23" s="952"/>
      <c r="BH23" s="952"/>
      <c r="BI23" s="952"/>
      <c r="BJ23" s="952"/>
      <c r="BK23" s="1006"/>
      <c r="BL23" s="1008"/>
      <c r="BM23" s="1072"/>
      <c r="BN23" s="1006"/>
      <c r="BO23" s="550" t="s">
        <v>938</v>
      </c>
      <c r="BP23" s="204" t="s">
        <v>939</v>
      </c>
      <c r="BQ23" s="204" t="s">
        <v>940</v>
      </c>
      <c r="BR23" s="204" t="s">
        <v>941</v>
      </c>
      <c r="BS23" s="204" t="s">
        <v>942</v>
      </c>
      <c r="BT23" s="204" t="s">
        <v>943</v>
      </c>
      <c r="BU23" s="204" t="s">
        <v>993</v>
      </c>
      <c r="BV23" s="204" t="s">
        <v>945</v>
      </c>
      <c r="BW23" s="779" t="s">
        <v>946</v>
      </c>
      <c r="BX23" s="550" t="s">
        <v>995</v>
      </c>
      <c r="BY23" s="880" t="s">
        <v>996</v>
      </c>
      <c r="BZ23" s="835" t="s">
        <v>931</v>
      </c>
    </row>
    <row r="24" spans="1:78" ht="50.15" customHeight="1" x14ac:dyDescent="0.35">
      <c r="A24" s="1015" t="s">
        <v>80</v>
      </c>
      <c r="B24" s="1019"/>
      <c r="C24" s="1022"/>
      <c r="D24" s="983"/>
      <c r="E24" s="1047"/>
      <c r="F24" s="983"/>
      <c r="G24" s="1032"/>
      <c r="H24" s="983"/>
      <c r="I24" s="983"/>
      <c r="J24" s="983"/>
      <c r="K24" s="983"/>
      <c r="L24" s="1002"/>
      <c r="M24" s="983"/>
      <c r="N24" s="920"/>
      <c r="O24" s="918">
        <v>1</v>
      </c>
      <c r="P24" s="1024" t="s">
        <v>997</v>
      </c>
      <c r="Q24" s="742" t="s">
        <v>913</v>
      </c>
      <c r="R24" s="742" t="s">
        <v>930</v>
      </c>
      <c r="S24" s="743"/>
      <c r="T24" s="740" t="s">
        <v>998</v>
      </c>
      <c r="U24" s="317" t="s">
        <v>932</v>
      </c>
      <c r="V24" s="317" t="s">
        <v>932</v>
      </c>
      <c r="W24" s="317" t="s">
        <v>932</v>
      </c>
      <c r="X24" s="317" t="s">
        <v>932</v>
      </c>
      <c r="Y24" s="317" t="s">
        <v>932</v>
      </c>
      <c r="Z24" s="317" t="s">
        <v>932</v>
      </c>
      <c r="AA24" s="317" t="s">
        <v>932</v>
      </c>
      <c r="AB24" s="317" t="s">
        <v>932</v>
      </c>
      <c r="AC24" s="317" t="s">
        <v>932</v>
      </c>
      <c r="AD24" s="317" t="s">
        <v>932</v>
      </c>
      <c r="AE24" s="317" t="s">
        <v>932</v>
      </c>
      <c r="AF24" s="317" t="s">
        <v>932</v>
      </c>
      <c r="AG24" s="317" t="s">
        <v>932</v>
      </c>
      <c r="AH24" s="303" t="s">
        <v>741</v>
      </c>
      <c r="AI24" s="303" t="s">
        <v>741</v>
      </c>
      <c r="AJ24" s="677" t="s">
        <v>741</v>
      </c>
      <c r="AK24" s="677" t="s">
        <v>741</v>
      </c>
      <c r="AL24" s="677" t="s">
        <v>741</v>
      </c>
      <c r="AM24" s="677" t="s">
        <v>741</v>
      </c>
      <c r="AN24" s="677" t="s">
        <v>741</v>
      </c>
      <c r="AO24" s="677" t="s">
        <v>741</v>
      </c>
      <c r="AP24" s="677" t="s">
        <v>741</v>
      </c>
      <c r="AQ24" s="677" t="s">
        <v>741</v>
      </c>
      <c r="AR24" s="677" t="s">
        <v>741</v>
      </c>
      <c r="AS24" s="677" t="s">
        <v>933</v>
      </c>
      <c r="AT24" s="966" t="s">
        <v>998</v>
      </c>
      <c r="AU24" s="960" t="s">
        <v>318</v>
      </c>
      <c r="AV24" s="960"/>
      <c r="AW24" s="966" t="s">
        <v>998</v>
      </c>
      <c r="AX24" s="947" t="s">
        <v>741</v>
      </c>
      <c r="AY24" s="947" t="s">
        <v>741</v>
      </c>
      <c r="AZ24" s="950" t="s">
        <v>741</v>
      </c>
      <c r="BA24" s="950" t="s">
        <v>741</v>
      </c>
      <c r="BB24" s="950" t="s">
        <v>741</v>
      </c>
      <c r="BC24" s="950" t="s">
        <v>741</v>
      </c>
      <c r="BD24" s="950" t="s">
        <v>741</v>
      </c>
      <c r="BE24" s="950" t="s">
        <v>741</v>
      </c>
      <c r="BF24" s="950" t="s">
        <v>741</v>
      </c>
      <c r="BG24" s="950" t="s">
        <v>741</v>
      </c>
      <c r="BH24" s="950" t="s">
        <v>933</v>
      </c>
      <c r="BI24" s="950" t="s">
        <v>933</v>
      </c>
      <c r="BJ24" s="950" t="s">
        <v>741</v>
      </c>
      <c r="BK24" s="1001" t="s">
        <v>936</v>
      </c>
      <c r="BL24" s="1008"/>
      <c r="BM24" s="1072"/>
      <c r="BN24" s="1001" t="s">
        <v>937</v>
      </c>
      <c r="BO24" s="550" t="s">
        <v>938</v>
      </c>
      <c r="BP24" s="204" t="s">
        <v>999</v>
      </c>
      <c r="BQ24" s="204" t="s">
        <v>940</v>
      </c>
      <c r="BR24" s="204" t="s">
        <v>941</v>
      </c>
      <c r="BS24" s="204" t="s">
        <v>942</v>
      </c>
      <c r="BT24" s="204" t="s">
        <v>943</v>
      </c>
      <c r="BU24" s="204" t="s">
        <v>993</v>
      </c>
      <c r="BV24" s="204" t="s">
        <v>945</v>
      </c>
      <c r="BW24" s="779" t="s">
        <v>946</v>
      </c>
      <c r="BX24" s="550" t="s">
        <v>1000</v>
      </c>
      <c r="BY24" s="880" t="s">
        <v>1001</v>
      </c>
      <c r="BZ24" s="740" t="s">
        <v>998</v>
      </c>
    </row>
    <row r="25" spans="1:78" ht="50.15" customHeight="1" x14ac:dyDescent="0.35">
      <c r="A25" s="1016"/>
      <c r="B25" s="1019"/>
      <c r="C25" s="1022"/>
      <c r="D25" s="983"/>
      <c r="E25" s="1047"/>
      <c r="F25" s="983"/>
      <c r="G25" s="1032"/>
      <c r="H25" s="983"/>
      <c r="I25" s="983"/>
      <c r="J25" s="983"/>
      <c r="K25" s="983"/>
      <c r="L25" s="1002"/>
      <c r="M25" s="983"/>
      <c r="N25" s="920"/>
      <c r="O25" s="920"/>
      <c r="P25" s="1025"/>
      <c r="Q25" s="742" t="s">
        <v>913</v>
      </c>
      <c r="R25" s="742" t="s">
        <v>949</v>
      </c>
      <c r="S25" s="743"/>
      <c r="T25" s="740" t="s">
        <v>998</v>
      </c>
      <c r="U25" s="317" t="s">
        <v>932</v>
      </c>
      <c r="V25" s="317" t="s">
        <v>932</v>
      </c>
      <c r="W25" s="317" t="s">
        <v>932</v>
      </c>
      <c r="X25" s="317" t="s">
        <v>932</v>
      </c>
      <c r="Y25" s="317" t="s">
        <v>932</v>
      </c>
      <c r="Z25" s="317" t="s">
        <v>932</v>
      </c>
      <c r="AA25" s="317" t="s">
        <v>932</v>
      </c>
      <c r="AB25" s="317" t="s">
        <v>932</v>
      </c>
      <c r="AC25" s="317" t="s">
        <v>932</v>
      </c>
      <c r="AD25" s="317" t="s">
        <v>932</v>
      </c>
      <c r="AE25" s="317" t="s">
        <v>932</v>
      </c>
      <c r="AF25" s="317" t="s">
        <v>932</v>
      </c>
      <c r="AG25" s="317" t="s">
        <v>932</v>
      </c>
      <c r="AH25" s="303" t="s">
        <v>741</v>
      </c>
      <c r="AI25" s="303" t="s">
        <v>741</v>
      </c>
      <c r="AJ25" s="677" t="s">
        <v>741</v>
      </c>
      <c r="AK25" s="677" t="s">
        <v>741</v>
      </c>
      <c r="AL25" s="677" t="s">
        <v>741</v>
      </c>
      <c r="AM25" s="677" t="s">
        <v>741</v>
      </c>
      <c r="AN25" s="677" t="s">
        <v>741</v>
      </c>
      <c r="AO25" s="677" t="s">
        <v>741</v>
      </c>
      <c r="AP25" s="677" t="s">
        <v>741</v>
      </c>
      <c r="AQ25" s="677" t="s">
        <v>741</v>
      </c>
      <c r="AR25" s="677" t="s">
        <v>741</v>
      </c>
      <c r="AS25" s="677" t="s">
        <v>933</v>
      </c>
      <c r="AT25" s="967"/>
      <c r="AU25" s="969"/>
      <c r="AV25" s="969"/>
      <c r="AW25" s="967"/>
      <c r="AX25" s="948"/>
      <c r="AY25" s="948"/>
      <c r="AZ25" s="951"/>
      <c r="BA25" s="951"/>
      <c r="BB25" s="951"/>
      <c r="BC25" s="951"/>
      <c r="BD25" s="951"/>
      <c r="BE25" s="951"/>
      <c r="BF25" s="951"/>
      <c r="BG25" s="951"/>
      <c r="BH25" s="951"/>
      <c r="BI25" s="951"/>
      <c r="BJ25" s="951"/>
      <c r="BK25" s="1002"/>
      <c r="BL25" s="1008"/>
      <c r="BM25" s="1072"/>
      <c r="BN25" s="1002"/>
      <c r="BO25" s="550" t="s">
        <v>938</v>
      </c>
      <c r="BP25" s="204" t="s">
        <v>999</v>
      </c>
      <c r="BQ25" s="204" t="s">
        <v>940</v>
      </c>
      <c r="BR25" s="204" t="s">
        <v>941</v>
      </c>
      <c r="BS25" s="204" t="s">
        <v>942</v>
      </c>
      <c r="BT25" s="204" t="s">
        <v>943</v>
      </c>
      <c r="BU25" s="204" t="s">
        <v>993</v>
      </c>
      <c r="BV25" s="204" t="s">
        <v>945</v>
      </c>
      <c r="BW25" s="779" t="s">
        <v>946</v>
      </c>
      <c r="BX25" s="550" t="s">
        <v>1000</v>
      </c>
      <c r="BY25" s="880" t="s">
        <v>1000</v>
      </c>
      <c r="BZ25" s="740" t="s">
        <v>998</v>
      </c>
    </row>
    <row r="26" spans="1:78" ht="50.15" customHeight="1" x14ac:dyDescent="0.35">
      <c r="A26" s="1016"/>
      <c r="B26" s="1019"/>
      <c r="C26" s="1022"/>
      <c r="D26" s="983"/>
      <c r="E26" s="1047"/>
      <c r="F26" s="983"/>
      <c r="G26" s="1032"/>
      <c r="H26" s="983"/>
      <c r="I26" s="983"/>
      <c r="J26" s="983"/>
      <c r="K26" s="983"/>
      <c r="L26" s="1002"/>
      <c r="M26" s="983"/>
      <c r="N26" s="920"/>
      <c r="O26" s="920"/>
      <c r="P26" s="1025"/>
      <c r="Q26" s="741" t="s">
        <v>950</v>
      </c>
      <c r="R26" s="742" t="s">
        <v>951</v>
      </c>
      <c r="S26" s="743"/>
      <c r="T26" s="740" t="s">
        <v>998</v>
      </c>
      <c r="U26" s="317" t="s">
        <v>932</v>
      </c>
      <c r="V26" s="317" t="s">
        <v>932</v>
      </c>
      <c r="W26" s="317" t="s">
        <v>932</v>
      </c>
      <c r="X26" s="317" t="s">
        <v>932</v>
      </c>
      <c r="Y26" s="317" t="s">
        <v>932</v>
      </c>
      <c r="Z26" s="317" t="s">
        <v>932</v>
      </c>
      <c r="AA26" s="317" t="s">
        <v>932</v>
      </c>
      <c r="AB26" s="317" t="s">
        <v>932</v>
      </c>
      <c r="AC26" s="317" t="s">
        <v>932</v>
      </c>
      <c r="AD26" s="317" t="s">
        <v>932</v>
      </c>
      <c r="AE26" s="317" t="s">
        <v>932</v>
      </c>
      <c r="AF26" s="317" t="s">
        <v>932</v>
      </c>
      <c r="AG26" s="317" t="s">
        <v>932</v>
      </c>
      <c r="AH26" s="303" t="s">
        <v>741</v>
      </c>
      <c r="AI26" s="303" t="s">
        <v>741</v>
      </c>
      <c r="AJ26" s="677" t="s">
        <v>741</v>
      </c>
      <c r="AK26" s="677" t="s">
        <v>741</v>
      </c>
      <c r="AL26" s="677" t="s">
        <v>741</v>
      </c>
      <c r="AM26" s="677" t="s">
        <v>741</v>
      </c>
      <c r="AN26" s="677" t="s">
        <v>741</v>
      </c>
      <c r="AO26" s="677" t="s">
        <v>741</v>
      </c>
      <c r="AP26" s="677" t="s">
        <v>741</v>
      </c>
      <c r="AQ26" s="677" t="s">
        <v>741</v>
      </c>
      <c r="AR26" s="677" t="s">
        <v>741</v>
      </c>
      <c r="AS26" s="677" t="s">
        <v>933</v>
      </c>
      <c r="AT26" s="967"/>
      <c r="AU26" s="852"/>
      <c r="AV26" s="852"/>
      <c r="AW26" s="967"/>
      <c r="AX26" s="948"/>
      <c r="AY26" s="948"/>
      <c r="AZ26" s="951"/>
      <c r="BA26" s="951"/>
      <c r="BB26" s="951"/>
      <c r="BC26" s="951"/>
      <c r="BD26" s="951"/>
      <c r="BE26" s="951"/>
      <c r="BF26" s="951"/>
      <c r="BG26" s="951"/>
      <c r="BH26" s="951"/>
      <c r="BI26" s="951"/>
      <c r="BJ26" s="951"/>
      <c r="BK26" s="1002"/>
      <c r="BL26" s="1008"/>
      <c r="BM26" s="1072"/>
      <c r="BN26" s="1002"/>
      <c r="BO26" s="550" t="s">
        <v>938</v>
      </c>
      <c r="BP26" s="204" t="s">
        <v>999</v>
      </c>
      <c r="BQ26" s="204" t="s">
        <v>940</v>
      </c>
      <c r="BR26" s="204" t="s">
        <v>941</v>
      </c>
      <c r="BS26" s="204" t="s">
        <v>942</v>
      </c>
      <c r="BT26" s="204" t="s">
        <v>943</v>
      </c>
      <c r="BU26" s="204" t="s">
        <v>993</v>
      </c>
      <c r="BV26" s="204" t="s">
        <v>945</v>
      </c>
      <c r="BW26" s="779" t="s">
        <v>946</v>
      </c>
      <c r="BX26" s="550" t="s">
        <v>1002</v>
      </c>
      <c r="BY26" s="880" t="s">
        <v>1002</v>
      </c>
      <c r="BZ26" s="740" t="s">
        <v>998</v>
      </c>
    </row>
    <row r="27" spans="1:78" ht="50.15" customHeight="1" x14ac:dyDescent="0.35">
      <c r="A27" s="1016"/>
      <c r="B27" s="1019"/>
      <c r="C27" s="1022"/>
      <c r="D27" s="983"/>
      <c r="E27" s="1047"/>
      <c r="F27" s="983"/>
      <c r="G27" s="1032"/>
      <c r="H27" s="983"/>
      <c r="I27" s="983"/>
      <c r="J27" s="983"/>
      <c r="K27" s="983"/>
      <c r="L27" s="1002"/>
      <c r="M27" s="983"/>
      <c r="N27" s="920"/>
      <c r="O27" s="920"/>
      <c r="P27" s="1025"/>
      <c r="Q27" s="741" t="s">
        <v>913</v>
      </c>
      <c r="R27" s="742" t="s">
        <v>952</v>
      </c>
      <c r="S27" s="743"/>
      <c r="T27" s="740" t="s">
        <v>998</v>
      </c>
      <c r="U27" s="317" t="s">
        <v>932</v>
      </c>
      <c r="V27" s="317" t="s">
        <v>932</v>
      </c>
      <c r="W27" s="317" t="s">
        <v>932</v>
      </c>
      <c r="X27" s="317" t="s">
        <v>932</v>
      </c>
      <c r="Y27" s="317" t="s">
        <v>932</v>
      </c>
      <c r="Z27" s="317" t="s">
        <v>932</v>
      </c>
      <c r="AA27" s="317" t="s">
        <v>932</v>
      </c>
      <c r="AB27" s="317" t="s">
        <v>932</v>
      </c>
      <c r="AC27" s="317" t="s">
        <v>932</v>
      </c>
      <c r="AD27" s="317" t="s">
        <v>932</v>
      </c>
      <c r="AE27" s="317" t="s">
        <v>932</v>
      </c>
      <c r="AF27" s="317" t="s">
        <v>932</v>
      </c>
      <c r="AG27" s="317" t="s">
        <v>932</v>
      </c>
      <c r="AH27" s="303" t="s">
        <v>741</v>
      </c>
      <c r="AI27" s="303" t="s">
        <v>741</v>
      </c>
      <c r="AJ27" s="677" t="s">
        <v>741</v>
      </c>
      <c r="AK27" s="677" t="s">
        <v>741</v>
      </c>
      <c r="AL27" s="677" t="s">
        <v>741</v>
      </c>
      <c r="AM27" s="677" t="s">
        <v>741</v>
      </c>
      <c r="AN27" s="677" t="s">
        <v>741</v>
      </c>
      <c r="AO27" s="677" t="s">
        <v>741</v>
      </c>
      <c r="AP27" s="677" t="s">
        <v>741</v>
      </c>
      <c r="AQ27" s="677" t="s">
        <v>741</v>
      </c>
      <c r="AR27" s="677" t="s">
        <v>741</v>
      </c>
      <c r="AS27" s="677" t="s">
        <v>933</v>
      </c>
      <c r="AT27" s="967"/>
      <c r="AU27" s="852"/>
      <c r="AV27" s="852"/>
      <c r="AW27" s="967"/>
      <c r="AX27" s="948"/>
      <c r="AY27" s="948"/>
      <c r="AZ27" s="951"/>
      <c r="BA27" s="951"/>
      <c r="BB27" s="951"/>
      <c r="BC27" s="951"/>
      <c r="BD27" s="951"/>
      <c r="BE27" s="951"/>
      <c r="BF27" s="951"/>
      <c r="BG27" s="951"/>
      <c r="BH27" s="951"/>
      <c r="BI27" s="951"/>
      <c r="BJ27" s="951"/>
      <c r="BK27" s="1002"/>
      <c r="BL27" s="1008"/>
      <c r="BM27" s="1072"/>
      <c r="BN27" s="1002"/>
      <c r="BO27" s="550" t="s">
        <v>938</v>
      </c>
      <c r="BP27" s="204" t="s">
        <v>999</v>
      </c>
      <c r="BQ27" s="204" t="s">
        <v>940</v>
      </c>
      <c r="BR27" s="204" t="s">
        <v>941</v>
      </c>
      <c r="BS27" s="204" t="s">
        <v>942</v>
      </c>
      <c r="BT27" s="204" t="s">
        <v>943</v>
      </c>
      <c r="BU27" s="204" t="s">
        <v>993</v>
      </c>
      <c r="BV27" s="204" t="s">
        <v>945</v>
      </c>
      <c r="BW27" s="779" t="s">
        <v>946</v>
      </c>
      <c r="BX27" s="550" t="s">
        <v>1002</v>
      </c>
      <c r="BY27" s="880" t="s">
        <v>1002</v>
      </c>
      <c r="BZ27" s="740" t="s">
        <v>998</v>
      </c>
    </row>
    <row r="28" spans="1:78" ht="50.15" customHeight="1" x14ac:dyDescent="0.35">
      <c r="A28" s="1016"/>
      <c r="B28" s="1019"/>
      <c r="C28" s="1022"/>
      <c r="D28" s="983"/>
      <c r="E28" s="1047"/>
      <c r="F28" s="983"/>
      <c r="G28" s="1032"/>
      <c r="H28" s="983"/>
      <c r="I28" s="983"/>
      <c r="J28" s="983"/>
      <c r="K28" s="983"/>
      <c r="L28" s="1002"/>
      <c r="M28" s="983"/>
      <c r="N28" s="920"/>
      <c r="O28" s="920"/>
      <c r="P28" s="1025"/>
      <c r="Q28" s="742" t="s">
        <v>913</v>
      </c>
      <c r="R28" s="742" t="s">
        <v>953</v>
      </c>
      <c r="S28" s="743"/>
      <c r="T28" s="740" t="s">
        <v>998</v>
      </c>
      <c r="U28" s="317" t="s">
        <v>932</v>
      </c>
      <c r="V28" s="317" t="s">
        <v>932</v>
      </c>
      <c r="W28" s="317" t="s">
        <v>932</v>
      </c>
      <c r="X28" s="317" t="s">
        <v>932</v>
      </c>
      <c r="Y28" s="317" t="s">
        <v>932</v>
      </c>
      <c r="Z28" s="317" t="s">
        <v>932</v>
      </c>
      <c r="AA28" s="317" t="s">
        <v>932</v>
      </c>
      <c r="AB28" s="317" t="s">
        <v>932</v>
      </c>
      <c r="AC28" s="317" t="s">
        <v>932</v>
      </c>
      <c r="AD28" s="317" t="s">
        <v>932</v>
      </c>
      <c r="AE28" s="317" t="s">
        <v>932</v>
      </c>
      <c r="AF28" s="317" t="s">
        <v>932</v>
      </c>
      <c r="AG28" s="317" t="s">
        <v>932</v>
      </c>
      <c r="AH28" s="303" t="s">
        <v>741</v>
      </c>
      <c r="AI28" s="303" t="s">
        <v>741</v>
      </c>
      <c r="AJ28" s="677" t="s">
        <v>741</v>
      </c>
      <c r="AK28" s="677" t="s">
        <v>741</v>
      </c>
      <c r="AL28" s="677" t="s">
        <v>741</v>
      </c>
      <c r="AM28" s="677" t="s">
        <v>741</v>
      </c>
      <c r="AN28" s="677" t="s">
        <v>741</v>
      </c>
      <c r="AO28" s="677" t="s">
        <v>741</v>
      </c>
      <c r="AP28" s="677" t="s">
        <v>741</v>
      </c>
      <c r="AQ28" s="677" t="s">
        <v>741</v>
      </c>
      <c r="AR28" s="677" t="s">
        <v>741</v>
      </c>
      <c r="AS28" s="677" t="s">
        <v>933</v>
      </c>
      <c r="AT28" s="967"/>
      <c r="AU28" s="852"/>
      <c r="AV28" s="852"/>
      <c r="AW28" s="967"/>
      <c r="AX28" s="948"/>
      <c r="AY28" s="948"/>
      <c r="AZ28" s="951"/>
      <c r="BA28" s="951"/>
      <c r="BB28" s="951"/>
      <c r="BC28" s="951"/>
      <c r="BD28" s="951"/>
      <c r="BE28" s="951"/>
      <c r="BF28" s="951"/>
      <c r="BG28" s="951"/>
      <c r="BH28" s="951"/>
      <c r="BI28" s="951"/>
      <c r="BJ28" s="951"/>
      <c r="BK28" s="1002"/>
      <c r="BL28" s="1008"/>
      <c r="BM28" s="1072"/>
      <c r="BN28" s="1002"/>
      <c r="BO28" s="550" t="s">
        <v>938</v>
      </c>
      <c r="BP28" s="204" t="s">
        <v>999</v>
      </c>
      <c r="BQ28" s="204" t="s">
        <v>940</v>
      </c>
      <c r="BR28" s="204" t="s">
        <v>941</v>
      </c>
      <c r="BS28" s="204" t="s">
        <v>942</v>
      </c>
      <c r="BT28" s="204" t="s">
        <v>943</v>
      </c>
      <c r="BU28" s="204" t="s">
        <v>993</v>
      </c>
      <c r="BV28" s="204" t="s">
        <v>945</v>
      </c>
      <c r="BW28" s="779" t="s">
        <v>946</v>
      </c>
      <c r="BX28" s="550" t="s">
        <v>1002</v>
      </c>
      <c r="BY28" s="880" t="s">
        <v>1002</v>
      </c>
      <c r="BZ28" s="740" t="s">
        <v>998</v>
      </c>
    </row>
    <row r="29" spans="1:78" ht="50.15" customHeight="1" x14ac:dyDescent="0.35">
      <c r="A29" s="1016"/>
      <c r="B29" s="1019"/>
      <c r="C29" s="1022"/>
      <c r="D29" s="983"/>
      <c r="E29" s="1047"/>
      <c r="F29" s="983"/>
      <c r="G29" s="1032"/>
      <c r="H29" s="983"/>
      <c r="I29" s="983"/>
      <c r="J29" s="983"/>
      <c r="K29" s="983"/>
      <c r="L29" s="1002"/>
      <c r="M29" s="983"/>
      <c r="N29" s="920"/>
      <c r="O29" s="920"/>
      <c r="P29" s="1025"/>
      <c r="Q29" s="742" t="s">
        <v>913</v>
      </c>
      <c r="R29" s="742" t="s">
        <v>954</v>
      </c>
      <c r="S29" s="743"/>
      <c r="T29" s="740" t="s">
        <v>998</v>
      </c>
      <c r="U29" s="317" t="s">
        <v>932</v>
      </c>
      <c r="V29" s="317" t="s">
        <v>932</v>
      </c>
      <c r="W29" s="317" t="s">
        <v>932</v>
      </c>
      <c r="X29" s="317" t="s">
        <v>932</v>
      </c>
      <c r="Y29" s="317" t="s">
        <v>932</v>
      </c>
      <c r="Z29" s="317" t="s">
        <v>932</v>
      </c>
      <c r="AA29" s="317" t="s">
        <v>932</v>
      </c>
      <c r="AB29" s="317" t="s">
        <v>932</v>
      </c>
      <c r="AC29" s="317" t="s">
        <v>932</v>
      </c>
      <c r="AD29" s="317" t="s">
        <v>932</v>
      </c>
      <c r="AE29" s="317" t="s">
        <v>932</v>
      </c>
      <c r="AF29" s="317" t="s">
        <v>932</v>
      </c>
      <c r="AG29" s="317" t="s">
        <v>932</v>
      </c>
      <c r="AH29" s="303" t="s">
        <v>741</v>
      </c>
      <c r="AI29" s="303" t="s">
        <v>741</v>
      </c>
      <c r="AJ29" s="677" t="s">
        <v>741</v>
      </c>
      <c r="AK29" s="677" t="s">
        <v>741</v>
      </c>
      <c r="AL29" s="677" t="s">
        <v>741</v>
      </c>
      <c r="AM29" s="677" t="s">
        <v>741</v>
      </c>
      <c r="AN29" s="677" t="s">
        <v>741</v>
      </c>
      <c r="AO29" s="677" t="s">
        <v>741</v>
      </c>
      <c r="AP29" s="677" t="s">
        <v>741</v>
      </c>
      <c r="AQ29" s="677" t="s">
        <v>741</v>
      </c>
      <c r="AR29" s="677" t="s">
        <v>741</v>
      </c>
      <c r="AS29" s="677" t="s">
        <v>933</v>
      </c>
      <c r="AT29" s="967"/>
      <c r="AU29" s="852"/>
      <c r="AV29" s="852"/>
      <c r="AW29" s="967"/>
      <c r="AX29" s="948"/>
      <c r="AY29" s="948"/>
      <c r="AZ29" s="951"/>
      <c r="BA29" s="951"/>
      <c r="BB29" s="951"/>
      <c r="BC29" s="951"/>
      <c r="BD29" s="951"/>
      <c r="BE29" s="951"/>
      <c r="BF29" s="951"/>
      <c r="BG29" s="951"/>
      <c r="BH29" s="951"/>
      <c r="BI29" s="951"/>
      <c r="BJ29" s="951"/>
      <c r="BK29" s="1002"/>
      <c r="BL29" s="1008"/>
      <c r="BM29" s="1072"/>
      <c r="BN29" s="1002"/>
      <c r="BO29" s="550" t="s">
        <v>938</v>
      </c>
      <c r="BP29" s="204" t="s">
        <v>999</v>
      </c>
      <c r="BQ29" s="204" t="s">
        <v>940</v>
      </c>
      <c r="BR29" s="204" t="s">
        <v>941</v>
      </c>
      <c r="BS29" s="204" t="s">
        <v>942</v>
      </c>
      <c r="BT29" s="204" t="s">
        <v>943</v>
      </c>
      <c r="BU29" s="204" t="s">
        <v>993</v>
      </c>
      <c r="BV29" s="204" t="s">
        <v>945</v>
      </c>
      <c r="BW29" s="779" t="s">
        <v>946</v>
      </c>
      <c r="BX29" s="550" t="s">
        <v>1002</v>
      </c>
      <c r="BY29" s="880" t="s">
        <v>1002</v>
      </c>
      <c r="BZ29" s="740" t="s">
        <v>998</v>
      </c>
    </row>
    <row r="30" spans="1:78" ht="50.15" customHeight="1" x14ac:dyDescent="0.35">
      <c r="A30" s="1017"/>
      <c r="B30" s="1019"/>
      <c r="C30" s="1022"/>
      <c r="D30" s="983"/>
      <c r="E30" s="1047"/>
      <c r="F30" s="983"/>
      <c r="G30" s="1032"/>
      <c r="H30" s="983"/>
      <c r="I30" s="983"/>
      <c r="J30" s="983"/>
      <c r="K30" s="983"/>
      <c r="L30" s="1002"/>
      <c r="M30" s="983"/>
      <c r="N30" s="920"/>
      <c r="O30" s="919"/>
      <c r="P30" s="1026"/>
      <c r="Q30" s="742" t="s">
        <v>955</v>
      </c>
      <c r="R30" s="742" t="s">
        <v>956</v>
      </c>
      <c r="S30" s="743"/>
      <c r="T30" s="740" t="s">
        <v>998</v>
      </c>
      <c r="U30" s="317" t="s">
        <v>932</v>
      </c>
      <c r="V30" s="317" t="s">
        <v>932</v>
      </c>
      <c r="W30" s="317" t="s">
        <v>932</v>
      </c>
      <c r="X30" s="317" t="s">
        <v>932</v>
      </c>
      <c r="Y30" s="317" t="s">
        <v>932</v>
      </c>
      <c r="Z30" s="317" t="s">
        <v>932</v>
      </c>
      <c r="AA30" s="317" t="s">
        <v>932</v>
      </c>
      <c r="AB30" s="317" t="s">
        <v>932</v>
      </c>
      <c r="AC30" s="317" t="s">
        <v>932</v>
      </c>
      <c r="AD30" s="317" t="s">
        <v>932</v>
      </c>
      <c r="AE30" s="317" t="s">
        <v>932</v>
      </c>
      <c r="AF30" s="317" t="s">
        <v>932</v>
      </c>
      <c r="AG30" s="317" t="s">
        <v>932</v>
      </c>
      <c r="AH30" s="303" t="s">
        <v>741</v>
      </c>
      <c r="AI30" s="303" t="s">
        <v>741</v>
      </c>
      <c r="AJ30" s="677" t="s">
        <v>741</v>
      </c>
      <c r="AK30" s="677" t="s">
        <v>741</v>
      </c>
      <c r="AL30" s="677" t="s">
        <v>741</v>
      </c>
      <c r="AM30" s="677" t="s">
        <v>741</v>
      </c>
      <c r="AN30" s="677" t="s">
        <v>741</v>
      </c>
      <c r="AO30" s="677" t="s">
        <v>741</v>
      </c>
      <c r="AP30" s="677" t="s">
        <v>741</v>
      </c>
      <c r="AQ30" s="677" t="s">
        <v>741</v>
      </c>
      <c r="AR30" s="677" t="s">
        <v>741</v>
      </c>
      <c r="AS30" s="677" t="s">
        <v>933</v>
      </c>
      <c r="AT30" s="968"/>
      <c r="AU30" s="853"/>
      <c r="AV30" s="853"/>
      <c r="AW30" s="968"/>
      <c r="AX30" s="949"/>
      <c r="AY30" s="949"/>
      <c r="AZ30" s="952"/>
      <c r="BA30" s="952"/>
      <c r="BB30" s="952"/>
      <c r="BC30" s="952"/>
      <c r="BD30" s="952"/>
      <c r="BE30" s="952"/>
      <c r="BF30" s="952"/>
      <c r="BG30" s="952"/>
      <c r="BH30" s="952"/>
      <c r="BI30" s="952"/>
      <c r="BJ30" s="952"/>
      <c r="BK30" s="1006"/>
      <c r="BL30" s="1008"/>
      <c r="BM30" s="1072"/>
      <c r="BN30" s="1006"/>
      <c r="BO30" s="550" t="s">
        <v>938</v>
      </c>
      <c r="BP30" s="204" t="s">
        <v>999</v>
      </c>
      <c r="BQ30" s="204" t="s">
        <v>940</v>
      </c>
      <c r="BR30" s="204" t="s">
        <v>941</v>
      </c>
      <c r="BS30" s="204" t="s">
        <v>942</v>
      </c>
      <c r="BT30" s="204" t="s">
        <v>943</v>
      </c>
      <c r="BU30" s="204" t="s">
        <v>993</v>
      </c>
      <c r="BV30" s="204" t="s">
        <v>945</v>
      </c>
      <c r="BW30" s="779" t="s">
        <v>946</v>
      </c>
      <c r="BX30" s="550" t="s">
        <v>1002</v>
      </c>
      <c r="BY30" s="880" t="s">
        <v>1002</v>
      </c>
      <c r="BZ30" s="740" t="s">
        <v>998</v>
      </c>
    </row>
    <row r="31" spans="1:78" ht="50.15" customHeight="1" x14ac:dyDescent="0.35">
      <c r="A31" s="1015" t="s">
        <v>88</v>
      </c>
      <c r="B31" s="1019"/>
      <c r="C31" s="1022"/>
      <c r="D31" s="983"/>
      <c r="E31" s="1047"/>
      <c r="F31" s="983"/>
      <c r="G31" s="1032"/>
      <c r="H31" s="983"/>
      <c r="I31" s="983"/>
      <c r="J31" s="983"/>
      <c r="K31" s="983"/>
      <c r="L31" s="1002"/>
      <c r="M31" s="983"/>
      <c r="N31" s="920"/>
      <c r="O31" s="918">
        <v>1</v>
      </c>
      <c r="P31" s="1024" t="s">
        <v>1003</v>
      </c>
      <c r="Q31" s="372" t="s">
        <v>913</v>
      </c>
      <c r="R31" s="302" t="s">
        <v>930</v>
      </c>
      <c r="S31" s="44">
        <v>0.25</v>
      </c>
      <c r="T31" s="657" t="s">
        <v>1004</v>
      </c>
      <c r="U31" s="317" t="s">
        <v>932</v>
      </c>
      <c r="V31" s="317" t="s">
        <v>932</v>
      </c>
      <c r="W31" s="317" t="s">
        <v>932</v>
      </c>
      <c r="X31" s="317" t="s">
        <v>932</v>
      </c>
      <c r="Y31" s="317" t="s">
        <v>932</v>
      </c>
      <c r="Z31" s="317" t="s">
        <v>932</v>
      </c>
      <c r="AA31" s="317" t="s">
        <v>932</v>
      </c>
      <c r="AB31" s="317" t="s">
        <v>932</v>
      </c>
      <c r="AC31" s="317" t="s">
        <v>959</v>
      </c>
      <c r="AD31" s="317" t="s">
        <v>932</v>
      </c>
      <c r="AE31" s="317" t="s">
        <v>932</v>
      </c>
      <c r="AF31" s="317" t="s">
        <v>932</v>
      </c>
      <c r="AG31" s="317" t="s">
        <v>932</v>
      </c>
      <c r="AH31" s="303" t="s">
        <v>62</v>
      </c>
      <c r="AI31" s="303" t="s">
        <v>741</v>
      </c>
      <c r="AJ31" s="677" t="s">
        <v>62</v>
      </c>
      <c r="AK31" s="677" t="s">
        <v>741</v>
      </c>
      <c r="AL31" s="677" t="s">
        <v>741</v>
      </c>
      <c r="AM31" s="677" t="s">
        <v>741</v>
      </c>
      <c r="AN31" s="677" t="s">
        <v>741</v>
      </c>
      <c r="AO31" s="677" t="s">
        <v>741</v>
      </c>
      <c r="AP31" s="677" t="s">
        <v>47</v>
      </c>
      <c r="AQ31" s="677" t="s">
        <v>960</v>
      </c>
      <c r="AR31" s="677" t="s">
        <v>960</v>
      </c>
      <c r="AS31" s="677" t="s">
        <v>960</v>
      </c>
      <c r="AT31" s="1054" t="s">
        <v>971</v>
      </c>
      <c r="AU31" s="960" t="s">
        <v>318</v>
      </c>
      <c r="AV31" s="960">
        <v>1</v>
      </c>
      <c r="AW31" s="956" t="s">
        <v>935</v>
      </c>
      <c r="AX31" s="947" t="s">
        <v>62</v>
      </c>
      <c r="AY31" s="947" t="s">
        <v>741</v>
      </c>
      <c r="AZ31" s="950" t="s">
        <v>62</v>
      </c>
      <c r="BA31" s="950" t="s">
        <v>741</v>
      </c>
      <c r="BB31" s="950" t="s">
        <v>741</v>
      </c>
      <c r="BC31" s="950" t="s">
        <v>741</v>
      </c>
      <c r="BD31" s="950" t="s">
        <v>741</v>
      </c>
      <c r="BE31" s="950" t="s">
        <v>741</v>
      </c>
      <c r="BF31" s="950" t="s">
        <v>741</v>
      </c>
      <c r="BG31" s="950" t="s">
        <v>62</v>
      </c>
      <c r="BH31" s="950" t="s">
        <v>62</v>
      </c>
      <c r="BI31" s="950" t="s">
        <v>47</v>
      </c>
      <c r="BJ31" s="950" t="s">
        <v>741</v>
      </c>
      <c r="BK31" s="1001" t="s">
        <v>936</v>
      </c>
      <c r="BL31" s="1008"/>
      <c r="BM31" s="1072"/>
      <c r="BN31" s="1001" t="s">
        <v>937</v>
      </c>
      <c r="BO31" s="555" t="s">
        <v>1005</v>
      </c>
      <c r="BP31" s="204" t="s">
        <v>999</v>
      </c>
      <c r="BQ31" s="204" t="s">
        <v>1006</v>
      </c>
      <c r="BR31" s="204" t="s">
        <v>941</v>
      </c>
      <c r="BS31" s="204" t="s">
        <v>942</v>
      </c>
      <c r="BT31" s="204" t="s">
        <v>943</v>
      </c>
      <c r="BU31" s="204" t="s">
        <v>993</v>
      </c>
      <c r="BV31" s="204" t="s">
        <v>945</v>
      </c>
      <c r="BW31" s="779" t="s">
        <v>1007</v>
      </c>
      <c r="BX31" s="550" t="s">
        <v>1008</v>
      </c>
      <c r="BY31" s="880" t="s">
        <v>1008</v>
      </c>
      <c r="BZ31" s="880" t="s">
        <v>1008</v>
      </c>
    </row>
    <row r="32" spans="1:78" ht="50.15" customHeight="1" x14ac:dyDescent="0.35">
      <c r="A32" s="1016"/>
      <c r="B32" s="1019"/>
      <c r="C32" s="1022"/>
      <c r="D32" s="983"/>
      <c r="E32" s="1047"/>
      <c r="F32" s="983"/>
      <c r="G32" s="1032"/>
      <c r="H32" s="983"/>
      <c r="I32" s="983"/>
      <c r="J32" s="983"/>
      <c r="K32" s="983"/>
      <c r="L32" s="1002"/>
      <c r="M32" s="983"/>
      <c r="N32" s="920"/>
      <c r="O32" s="920"/>
      <c r="P32" s="1025"/>
      <c r="Q32" s="372" t="s">
        <v>913</v>
      </c>
      <c r="R32" s="302" t="s">
        <v>949</v>
      </c>
      <c r="S32" s="44">
        <v>0.15</v>
      </c>
      <c r="T32" s="657" t="s">
        <v>1009</v>
      </c>
      <c r="U32" s="317" t="s">
        <v>932</v>
      </c>
      <c r="V32" s="317" t="s">
        <v>932</v>
      </c>
      <c r="W32" s="317" t="s">
        <v>932</v>
      </c>
      <c r="X32" s="317" t="s">
        <v>932</v>
      </c>
      <c r="Y32" s="317" t="s">
        <v>932</v>
      </c>
      <c r="Z32" s="317" t="s">
        <v>932</v>
      </c>
      <c r="AA32" s="317" t="s">
        <v>932</v>
      </c>
      <c r="AB32" s="317" t="s">
        <v>932</v>
      </c>
      <c r="AC32" s="317" t="s">
        <v>932</v>
      </c>
      <c r="AD32" s="317" t="s">
        <v>932</v>
      </c>
      <c r="AE32" s="317" t="s">
        <v>959</v>
      </c>
      <c r="AF32" s="317" t="s">
        <v>932</v>
      </c>
      <c r="AG32" s="317" t="s">
        <v>932</v>
      </c>
      <c r="AH32" s="303" t="s">
        <v>741</v>
      </c>
      <c r="AI32" s="303" t="s">
        <v>741</v>
      </c>
      <c r="AJ32" s="677" t="s">
        <v>741</v>
      </c>
      <c r="AK32" s="677" t="s">
        <v>741</v>
      </c>
      <c r="AL32" s="677" t="s">
        <v>741</v>
      </c>
      <c r="AM32" s="677" t="s">
        <v>741</v>
      </c>
      <c r="AN32" s="677" t="s">
        <v>741</v>
      </c>
      <c r="AO32" s="677" t="s">
        <v>741</v>
      </c>
      <c r="AP32" s="677" t="s">
        <v>741</v>
      </c>
      <c r="AQ32" s="677" t="s">
        <v>741</v>
      </c>
      <c r="AR32" s="677" t="s">
        <v>47</v>
      </c>
      <c r="AS32" s="677" t="s">
        <v>960</v>
      </c>
      <c r="AT32" s="1054"/>
      <c r="AU32" s="969"/>
      <c r="AV32" s="969"/>
      <c r="AW32" s="957"/>
      <c r="AX32" s="948"/>
      <c r="AY32" s="948"/>
      <c r="AZ32" s="951"/>
      <c r="BA32" s="951"/>
      <c r="BB32" s="951"/>
      <c r="BC32" s="951"/>
      <c r="BD32" s="951"/>
      <c r="BE32" s="951"/>
      <c r="BF32" s="951"/>
      <c r="BG32" s="951"/>
      <c r="BH32" s="951"/>
      <c r="BI32" s="951"/>
      <c r="BJ32" s="951"/>
      <c r="BK32" s="1002"/>
      <c r="BL32" s="1008"/>
      <c r="BM32" s="1072"/>
      <c r="BN32" s="1002"/>
      <c r="BO32" s="550" t="s">
        <v>938</v>
      </c>
      <c r="BP32" s="204" t="s">
        <v>999</v>
      </c>
      <c r="BQ32" s="204" t="s">
        <v>940</v>
      </c>
      <c r="BR32" s="204" t="s">
        <v>941</v>
      </c>
      <c r="BS32" s="204" t="s">
        <v>942</v>
      </c>
      <c r="BT32" s="204" t="s">
        <v>943</v>
      </c>
      <c r="BU32" s="204" t="s">
        <v>993</v>
      </c>
      <c r="BV32" s="204" t="s">
        <v>945</v>
      </c>
      <c r="BW32" s="779" t="s">
        <v>946</v>
      </c>
      <c r="BX32" s="550" t="s">
        <v>1000</v>
      </c>
      <c r="BY32" s="880" t="s">
        <v>1010</v>
      </c>
      <c r="BZ32" s="880" t="s">
        <v>1010</v>
      </c>
    </row>
    <row r="33" spans="1:78" ht="50.15" customHeight="1" x14ac:dyDescent="0.35">
      <c r="A33" s="1016"/>
      <c r="B33" s="1019"/>
      <c r="C33" s="1022"/>
      <c r="D33" s="983"/>
      <c r="E33" s="1047"/>
      <c r="F33" s="983"/>
      <c r="G33" s="1032"/>
      <c r="H33" s="983"/>
      <c r="I33" s="983"/>
      <c r="J33" s="983"/>
      <c r="K33" s="983"/>
      <c r="L33" s="1002"/>
      <c r="M33" s="983"/>
      <c r="N33" s="920"/>
      <c r="O33" s="920"/>
      <c r="P33" s="1025"/>
      <c r="Q33" s="372" t="s">
        <v>950</v>
      </c>
      <c r="R33" s="302" t="s">
        <v>951</v>
      </c>
      <c r="S33" s="44">
        <v>0.05</v>
      </c>
      <c r="T33" s="369" t="s">
        <v>935</v>
      </c>
      <c r="U33" s="317" t="s">
        <v>932</v>
      </c>
      <c r="V33" s="317" t="s">
        <v>932</v>
      </c>
      <c r="W33" s="317" t="s">
        <v>932</v>
      </c>
      <c r="X33" s="317" t="s">
        <v>932</v>
      </c>
      <c r="Y33" s="317" t="s">
        <v>932</v>
      </c>
      <c r="Z33" s="317" t="s">
        <v>932</v>
      </c>
      <c r="AA33" s="317" t="s">
        <v>932</v>
      </c>
      <c r="AB33" s="317" t="s">
        <v>932</v>
      </c>
      <c r="AC33" s="317" t="s">
        <v>932</v>
      </c>
      <c r="AD33" s="317" t="s">
        <v>932</v>
      </c>
      <c r="AE33" s="317" t="s">
        <v>959</v>
      </c>
      <c r="AF33" s="317" t="s">
        <v>932</v>
      </c>
      <c r="AG33" s="317" t="s">
        <v>932</v>
      </c>
      <c r="AH33" s="303" t="s">
        <v>741</v>
      </c>
      <c r="AI33" s="303" t="s">
        <v>741</v>
      </c>
      <c r="AJ33" s="677" t="s">
        <v>741</v>
      </c>
      <c r="AK33" s="677" t="s">
        <v>741</v>
      </c>
      <c r="AL33" s="677" t="s">
        <v>741</v>
      </c>
      <c r="AM33" s="677" t="s">
        <v>741</v>
      </c>
      <c r="AN33" s="677" t="s">
        <v>741</v>
      </c>
      <c r="AO33" s="677" t="s">
        <v>741</v>
      </c>
      <c r="AP33" s="677" t="s">
        <v>741</v>
      </c>
      <c r="AQ33" s="677" t="s">
        <v>741</v>
      </c>
      <c r="AR33" s="677" t="s">
        <v>741</v>
      </c>
      <c r="AS33" s="677" t="s">
        <v>47</v>
      </c>
      <c r="AT33" s="1054"/>
      <c r="AU33" s="969"/>
      <c r="AV33" s="969"/>
      <c r="AW33" s="957"/>
      <c r="AX33" s="948"/>
      <c r="AY33" s="948"/>
      <c r="AZ33" s="951"/>
      <c r="BA33" s="951"/>
      <c r="BB33" s="951"/>
      <c r="BC33" s="951"/>
      <c r="BD33" s="951"/>
      <c r="BE33" s="951"/>
      <c r="BF33" s="951"/>
      <c r="BG33" s="951"/>
      <c r="BH33" s="952"/>
      <c r="BI33" s="952"/>
      <c r="BJ33" s="951"/>
      <c r="BK33" s="1002"/>
      <c r="BL33" s="1008"/>
      <c r="BM33" s="1072"/>
      <c r="BN33" s="1002"/>
      <c r="BO33" s="550" t="s">
        <v>938</v>
      </c>
      <c r="BP33" s="204" t="s">
        <v>999</v>
      </c>
      <c r="BQ33" s="204" t="s">
        <v>940</v>
      </c>
      <c r="BR33" s="204" t="s">
        <v>941</v>
      </c>
      <c r="BS33" s="204" t="s">
        <v>942</v>
      </c>
      <c r="BT33" s="204" t="s">
        <v>943</v>
      </c>
      <c r="BU33" s="204" t="s">
        <v>993</v>
      </c>
      <c r="BV33" s="204" t="s">
        <v>945</v>
      </c>
      <c r="BW33" s="779" t="s">
        <v>946</v>
      </c>
      <c r="BX33" s="550" t="s">
        <v>1000</v>
      </c>
      <c r="BY33" s="880" t="s">
        <v>1001</v>
      </c>
      <c r="BZ33" s="911" t="s">
        <v>1011</v>
      </c>
    </row>
    <row r="34" spans="1:78" ht="50.15" customHeight="1" x14ac:dyDescent="0.35">
      <c r="A34" s="1016"/>
      <c r="B34" s="1019"/>
      <c r="C34" s="1022"/>
      <c r="D34" s="983"/>
      <c r="E34" s="1047"/>
      <c r="F34" s="983"/>
      <c r="G34" s="1032"/>
      <c r="H34" s="983"/>
      <c r="I34" s="983"/>
      <c r="J34" s="983"/>
      <c r="K34" s="983"/>
      <c r="L34" s="1002"/>
      <c r="M34" s="983"/>
      <c r="N34" s="920"/>
      <c r="O34" s="920"/>
      <c r="P34" s="1025"/>
      <c r="Q34" s="741" t="s">
        <v>913</v>
      </c>
      <c r="R34" s="742" t="s">
        <v>952</v>
      </c>
      <c r="S34" s="743"/>
      <c r="T34" s="740" t="s">
        <v>1012</v>
      </c>
      <c r="U34" s="317" t="s">
        <v>932</v>
      </c>
      <c r="V34" s="317" t="s">
        <v>932</v>
      </c>
      <c r="W34" s="317" t="s">
        <v>932</v>
      </c>
      <c r="X34" s="317" t="s">
        <v>932</v>
      </c>
      <c r="Y34" s="317" t="s">
        <v>932</v>
      </c>
      <c r="Z34" s="317" t="s">
        <v>932</v>
      </c>
      <c r="AA34" s="317" t="s">
        <v>932</v>
      </c>
      <c r="AB34" s="317" t="s">
        <v>932</v>
      </c>
      <c r="AC34" s="317" t="s">
        <v>932</v>
      </c>
      <c r="AD34" s="317" t="s">
        <v>932</v>
      </c>
      <c r="AE34" s="317" t="s">
        <v>932</v>
      </c>
      <c r="AF34" s="317" t="s">
        <v>932</v>
      </c>
      <c r="AG34" s="317" t="s">
        <v>932</v>
      </c>
      <c r="AH34" s="303" t="s">
        <v>741</v>
      </c>
      <c r="AI34" s="303" t="s">
        <v>741</v>
      </c>
      <c r="AJ34" s="677" t="s">
        <v>741</v>
      </c>
      <c r="AK34" s="677" t="s">
        <v>741</v>
      </c>
      <c r="AL34" s="677" t="s">
        <v>741</v>
      </c>
      <c r="AM34" s="677" t="s">
        <v>741</v>
      </c>
      <c r="AN34" s="677" t="s">
        <v>741</v>
      </c>
      <c r="AO34" s="677" t="s">
        <v>741</v>
      </c>
      <c r="AP34" s="677" t="s">
        <v>741</v>
      </c>
      <c r="AQ34" s="677" t="s">
        <v>741</v>
      </c>
      <c r="AR34" s="677" t="s">
        <v>741</v>
      </c>
      <c r="AS34" s="677" t="s">
        <v>933</v>
      </c>
      <c r="AT34" s="489"/>
      <c r="AU34" s="852"/>
      <c r="AV34" s="852"/>
      <c r="AW34" s="854"/>
      <c r="AX34" s="948"/>
      <c r="AY34" s="948"/>
      <c r="AZ34" s="951"/>
      <c r="BA34" s="951"/>
      <c r="BB34" s="951"/>
      <c r="BC34" s="951"/>
      <c r="BD34" s="951"/>
      <c r="BE34" s="951"/>
      <c r="BF34" s="951"/>
      <c r="BG34" s="857"/>
      <c r="BH34" s="950" t="s">
        <v>62</v>
      </c>
      <c r="BI34" s="950" t="s">
        <v>933</v>
      </c>
      <c r="BJ34" s="951"/>
      <c r="BK34" s="1002"/>
      <c r="BL34" s="1008"/>
      <c r="BM34" s="1072"/>
      <c r="BN34" s="1002"/>
      <c r="BO34" s="550" t="s">
        <v>938</v>
      </c>
      <c r="BP34" s="204" t="s">
        <v>999</v>
      </c>
      <c r="BQ34" s="204" t="s">
        <v>940</v>
      </c>
      <c r="BR34" s="204" t="s">
        <v>941</v>
      </c>
      <c r="BS34" s="204" t="s">
        <v>942</v>
      </c>
      <c r="BT34" s="204" t="s">
        <v>943</v>
      </c>
      <c r="BU34" s="204" t="s">
        <v>993</v>
      </c>
      <c r="BV34" s="204" t="s">
        <v>945</v>
      </c>
      <c r="BW34" s="779" t="s">
        <v>946</v>
      </c>
      <c r="BX34" s="846" t="s">
        <v>1002</v>
      </c>
      <c r="BY34" s="880" t="s">
        <v>1002</v>
      </c>
      <c r="BZ34" s="893" t="s">
        <v>1002</v>
      </c>
    </row>
    <row r="35" spans="1:78" ht="50.15" customHeight="1" x14ac:dyDescent="0.35">
      <c r="A35" s="1016"/>
      <c r="B35" s="1019"/>
      <c r="C35" s="1022"/>
      <c r="D35" s="983"/>
      <c r="E35" s="1047"/>
      <c r="F35" s="983"/>
      <c r="G35" s="1032"/>
      <c r="H35" s="983"/>
      <c r="I35" s="983"/>
      <c r="J35" s="983"/>
      <c r="K35" s="983"/>
      <c r="L35" s="1002"/>
      <c r="M35" s="983"/>
      <c r="N35" s="920"/>
      <c r="O35" s="920"/>
      <c r="P35" s="1025"/>
      <c r="Q35" s="741" t="s">
        <v>913</v>
      </c>
      <c r="R35" s="742" t="s">
        <v>953</v>
      </c>
      <c r="S35" s="743"/>
      <c r="T35" s="740" t="s">
        <v>1012</v>
      </c>
      <c r="U35" s="317" t="s">
        <v>932</v>
      </c>
      <c r="V35" s="317" t="s">
        <v>932</v>
      </c>
      <c r="W35" s="317" t="s">
        <v>932</v>
      </c>
      <c r="X35" s="317" t="s">
        <v>932</v>
      </c>
      <c r="Y35" s="317" t="s">
        <v>932</v>
      </c>
      <c r="Z35" s="317" t="s">
        <v>932</v>
      </c>
      <c r="AA35" s="317" t="s">
        <v>932</v>
      </c>
      <c r="AB35" s="317" t="s">
        <v>932</v>
      </c>
      <c r="AC35" s="317" t="s">
        <v>932</v>
      </c>
      <c r="AD35" s="317" t="s">
        <v>932</v>
      </c>
      <c r="AE35" s="317" t="s">
        <v>932</v>
      </c>
      <c r="AF35" s="317" t="s">
        <v>932</v>
      </c>
      <c r="AG35" s="317" t="s">
        <v>932</v>
      </c>
      <c r="AH35" s="303" t="s">
        <v>741</v>
      </c>
      <c r="AI35" s="303" t="s">
        <v>741</v>
      </c>
      <c r="AJ35" s="677" t="s">
        <v>741</v>
      </c>
      <c r="AK35" s="677" t="s">
        <v>741</v>
      </c>
      <c r="AL35" s="677" t="s">
        <v>741</v>
      </c>
      <c r="AM35" s="677" t="s">
        <v>741</v>
      </c>
      <c r="AN35" s="677" t="s">
        <v>741</v>
      </c>
      <c r="AO35" s="677" t="s">
        <v>741</v>
      </c>
      <c r="AP35" s="677" t="s">
        <v>741</v>
      </c>
      <c r="AQ35" s="677" t="s">
        <v>741</v>
      </c>
      <c r="AR35" s="677" t="s">
        <v>741</v>
      </c>
      <c r="AS35" s="677" t="s">
        <v>933</v>
      </c>
      <c r="AT35" s="489"/>
      <c r="AU35" s="852"/>
      <c r="AV35" s="852"/>
      <c r="AW35" s="854"/>
      <c r="AX35" s="948"/>
      <c r="AY35" s="948"/>
      <c r="AZ35" s="951"/>
      <c r="BA35" s="951"/>
      <c r="BB35" s="951"/>
      <c r="BC35" s="951"/>
      <c r="BD35" s="951"/>
      <c r="BE35" s="951"/>
      <c r="BF35" s="951"/>
      <c r="BG35" s="857"/>
      <c r="BH35" s="951"/>
      <c r="BI35" s="951"/>
      <c r="BJ35" s="951"/>
      <c r="BK35" s="1002"/>
      <c r="BL35" s="1008"/>
      <c r="BM35" s="1072"/>
      <c r="BN35" s="1002"/>
      <c r="BO35" s="550" t="s">
        <v>938</v>
      </c>
      <c r="BP35" s="204" t="s">
        <v>999</v>
      </c>
      <c r="BQ35" s="204" t="s">
        <v>940</v>
      </c>
      <c r="BR35" s="204" t="s">
        <v>941</v>
      </c>
      <c r="BS35" s="204" t="s">
        <v>942</v>
      </c>
      <c r="BT35" s="204" t="s">
        <v>943</v>
      </c>
      <c r="BU35" s="204" t="s">
        <v>993</v>
      </c>
      <c r="BV35" s="204" t="s">
        <v>945</v>
      </c>
      <c r="BW35" s="779" t="s">
        <v>946</v>
      </c>
      <c r="BX35" s="550" t="s">
        <v>1013</v>
      </c>
      <c r="BY35" s="880" t="s">
        <v>1002</v>
      </c>
      <c r="BZ35" s="893" t="s">
        <v>1002</v>
      </c>
    </row>
    <row r="36" spans="1:78" ht="50.15" customHeight="1" x14ac:dyDescent="0.35">
      <c r="A36" s="1016"/>
      <c r="B36" s="1019"/>
      <c r="C36" s="1022"/>
      <c r="D36" s="983"/>
      <c r="E36" s="1047"/>
      <c r="F36" s="983"/>
      <c r="G36" s="1032"/>
      <c r="H36" s="983"/>
      <c r="I36" s="983"/>
      <c r="J36" s="983"/>
      <c r="K36" s="983"/>
      <c r="L36" s="1002"/>
      <c r="M36" s="983"/>
      <c r="N36" s="920"/>
      <c r="O36" s="920"/>
      <c r="P36" s="1025"/>
      <c r="Q36" s="741" t="s">
        <v>913</v>
      </c>
      <c r="R36" s="742" t="s">
        <v>954</v>
      </c>
      <c r="S36" s="743"/>
      <c r="T36" s="740" t="s">
        <v>1012</v>
      </c>
      <c r="U36" s="317" t="s">
        <v>932</v>
      </c>
      <c r="V36" s="317" t="s">
        <v>932</v>
      </c>
      <c r="W36" s="317" t="s">
        <v>932</v>
      </c>
      <c r="X36" s="317" t="s">
        <v>932</v>
      </c>
      <c r="Y36" s="317" t="s">
        <v>932</v>
      </c>
      <c r="Z36" s="317" t="s">
        <v>932</v>
      </c>
      <c r="AA36" s="317" t="s">
        <v>932</v>
      </c>
      <c r="AB36" s="317" t="s">
        <v>932</v>
      </c>
      <c r="AC36" s="317" t="s">
        <v>932</v>
      </c>
      <c r="AD36" s="317" t="s">
        <v>932</v>
      </c>
      <c r="AE36" s="317" t="s">
        <v>932</v>
      </c>
      <c r="AF36" s="317" t="s">
        <v>932</v>
      </c>
      <c r="AG36" s="317" t="s">
        <v>932</v>
      </c>
      <c r="AH36" s="303" t="s">
        <v>741</v>
      </c>
      <c r="AI36" s="303" t="s">
        <v>741</v>
      </c>
      <c r="AJ36" s="677" t="s">
        <v>741</v>
      </c>
      <c r="AK36" s="677" t="s">
        <v>741</v>
      </c>
      <c r="AL36" s="677" t="s">
        <v>741</v>
      </c>
      <c r="AM36" s="677" t="s">
        <v>741</v>
      </c>
      <c r="AN36" s="677" t="s">
        <v>741</v>
      </c>
      <c r="AO36" s="677" t="s">
        <v>741</v>
      </c>
      <c r="AP36" s="677" t="s">
        <v>741</v>
      </c>
      <c r="AQ36" s="677" t="s">
        <v>741</v>
      </c>
      <c r="AR36" s="677" t="s">
        <v>741</v>
      </c>
      <c r="AS36" s="677" t="s">
        <v>933</v>
      </c>
      <c r="AT36" s="489"/>
      <c r="AU36" s="852"/>
      <c r="AV36" s="852"/>
      <c r="AW36" s="854"/>
      <c r="AX36" s="948"/>
      <c r="AY36" s="948"/>
      <c r="AZ36" s="951"/>
      <c r="BA36" s="951"/>
      <c r="BB36" s="951"/>
      <c r="BC36" s="951"/>
      <c r="BD36" s="951"/>
      <c r="BE36" s="951"/>
      <c r="BF36" s="951"/>
      <c r="BG36" s="857"/>
      <c r="BH36" s="951"/>
      <c r="BI36" s="951"/>
      <c r="BJ36" s="951"/>
      <c r="BK36" s="1002"/>
      <c r="BL36" s="1008"/>
      <c r="BM36" s="1072"/>
      <c r="BN36" s="1002"/>
      <c r="BO36" s="550" t="s">
        <v>938</v>
      </c>
      <c r="BP36" s="204" t="s">
        <v>999</v>
      </c>
      <c r="BQ36" s="204" t="s">
        <v>940</v>
      </c>
      <c r="BR36" s="204" t="s">
        <v>941</v>
      </c>
      <c r="BS36" s="204" t="s">
        <v>942</v>
      </c>
      <c r="BT36" s="204" t="s">
        <v>943</v>
      </c>
      <c r="BU36" s="204" t="s">
        <v>993</v>
      </c>
      <c r="BV36" s="204" t="s">
        <v>945</v>
      </c>
      <c r="BW36" s="779" t="s">
        <v>946</v>
      </c>
      <c r="BX36" s="550" t="s">
        <v>1013</v>
      </c>
      <c r="BY36" s="880" t="s">
        <v>1002</v>
      </c>
      <c r="BZ36" s="893" t="s">
        <v>1002</v>
      </c>
    </row>
    <row r="37" spans="1:78" ht="50.15" customHeight="1" x14ac:dyDescent="0.35">
      <c r="A37" s="1017"/>
      <c r="B37" s="1019"/>
      <c r="C37" s="1022"/>
      <c r="D37" s="983"/>
      <c r="E37" s="1047"/>
      <c r="F37" s="983"/>
      <c r="G37" s="1032"/>
      <c r="H37" s="983"/>
      <c r="I37" s="983"/>
      <c r="J37" s="983"/>
      <c r="K37" s="983"/>
      <c r="L37" s="1002"/>
      <c r="M37" s="983"/>
      <c r="N37" s="920"/>
      <c r="O37" s="919"/>
      <c r="P37" s="1026"/>
      <c r="Q37" s="742" t="s">
        <v>955</v>
      </c>
      <c r="R37" s="742" t="s">
        <v>956</v>
      </c>
      <c r="S37" s="743"/>
      <c r="T37" s="740" t="s">
        <v>1012</v>
      </c>
      <c r="U37" s="317" t="s">
        <v>932</v>
      </c>
      <c r="V37" s="317" t="s">
        <v>932</v>
      </c>
      <c r="W37" s="317" t="s">
        <v>932</v>
      </c>
      <c r="X37" s="317" t="s">
        <v>932</v>
      </c>
      <c r="Y37" s="317" t="s">
        <v>932</v>
      </c>
      <c r="Z37" s="317" t="s">
        <v>932</v>
      </c>
      <c r="AA37" s="317" t="s">
        <v>932</v>
      </c>
      <c r="AB37" s="317" t="s">
        <v>932</v>
      </c>
      <c r="AC37" s="317" t="s">
        <v>932</v>
      </c>
      <c r="AD37" s="317" t="s">
        <v>932</v>
      </c>
      <c r="AE37" s="317" t="s">
        <v>932</v>
      </c>
      <c r="AF37" s="317" t="s">
        <v>932</v>
      </c>
      <c r="AG37" s="317" t="s">
        <v>932</v>
      </c>
      <c r="AH37" s="303" t="s">
        <v>741</v>
      </c>
      <c r="AI37" s="303" t="s">
        <v>741</v>
      </c>
      <c r="AJ37" s="677" t="s">
        <v>741</v>
      </c>
      <c r="AK37" s="677" t="s">
        <v>741</v>
      </c>
      <c r="AL37" s="677" t="s">
        <v>741</v>
      </c>
      <c r="AM37" s="677" t="s">
        <v>741</v>
      </c>
      <c r="AN37" s="677" t="s">
        <v>741</v>
      </c>
      <c r="AO37" s="677" t="s">
        <v>741</v>
      </c>
      <c r="AP37" s="677" t="s">
        <v>741</v>
      </c>
      <c r="AQ37" s="677" t="s">
        <v>741</v>
      </c>
      <c r="AR37" s="677" t="s">
        <v>741</v>
      </c>
      <c r="AS37" s="677" t="s">
        <v>933</v>
      </c>
      <c r="AT37" s="850"/>
      <c r="AU37" s="853"/>
      <c r="AV37" s="853"/>
      <c r="AW37" s="855"/>
      <c r="AX37" s="949"/>
      <c r="AY37" s="949"/>
      <c r="AZ37" s="952"/>
      <c r="BA37" s="952"/>
      <c r="BB37" s="952"/>
      <c r="BC37" s="952"/>
      <c r="BD37" s="952"/>
      <c r="BE37" s="952"/>
      <c r="BF37" s="952"/>
      <c r="BG37" s="858"/>
      <c r="BH37" s="952"/>
      <c r="BI37" s="952"/>
      <c r="BJ37" s="952"/>
      <c r="BK37" s="1006"/>
      <c r="BL37" s="1008"/>
      <c r="BM37" s="1072"/>
      <c r="BN37" s="1006"/>
      <c r="BO37" s="550" t="s">
        <v>938</v>
      </c>
      <c r="BP37" s="204" t="s">
        <v>999</v>
      </c>
      <c r="BQ37" s="204" t="s">
        <v>940</v>
      </c>
      <c r="BR37" s="204" t="s">
        <v>941</v>
      </c>
      <c r="BS37" s="204" t="s">
        <v>942</v>
      </c>
      <c r="BT37" s="204" t="s">
        <v>943</v>
      </c>
      <c r="BU37" s="204" t="s">
        <v>993</v>
      </c>
      <c r="BV37" s="204" t="s">
        <v>945</v>
      </c>
      <c r="BW37" s="779" t="s">
        <v>946</v>
      </c>
      <c r="BX37" s="550" t="s">
        <v>1013</v>
      </c>
      <c r="BY37" s="880" t="s">
        <v>1002</v>
      </c>
      <c r="BZ37" s="893" t="s">
        <v>1002</v>
      </c>
    </row>
    <row r="38" spans="1:78" ht="50.15" customHeight="1" x14ac:dyDescent="0.35">
      <c r="A38" s="1015" t="s">
        <v>100</v>
      </c>
      <c r="B38" s="1019"/>
      <c r="C38" s="1022"/>
      <c r="D38" s="983"/>
      <c r="E38" s="1047"/>
      <c r="F38" s="983"/>
      <c r="G38" s="1032"/>
      <c r="H38" s="983"/>
      <c r="I38" s="983"/>
      <c r="J38" s="983"/>
      <c r="K38" s="983"/>
      <c r="L38" s="1002"/>
      <c r="M38" s="983"/>
      <c r="N38" s="920"/>
      <c r="O38" s="918">
        <v>1</v>
      </c>
      <c r="P38" s="1024" t="s">
        <v>1014</v>
      </c>
      <c r="Q38" s="302" t="s">
        <v>913</v>
      </c>
      <c r="R38" s="302" t="s">
        <v>930</v>
      </c>
      <c r="S38" s="44">
        <v>0.25</v>
      </c>
      <c r="T38" s="369" t="s">
        <v>966</v>
      </c>
      <c r="U38" s="317" t="s">
        <v>932</v>
      </c>
      <c r="V38" s="317" t="s">
        <v>932</v>
      </c>
      <c r="W38" s="317" t="s">
        <v>959</v>
      </c>
      <c r="X38" s="317" t="s">
        <v>932</v>
      </c>
      <c r="Y38" s="317" t="s">
        <v>932</v>
      </c>
      <c r="Z38" s="317" t="s">
        <v>932</v>
      </c>
      <c r="AA38" s="317" t="s">
        <v>932</v>
      </c>
      <c r="AB38" s="317" t="s">
        <v>932</v>
      </c>
      <c r="AC38" s="317" t="s">
        <v>932</v>
      </c>
      <c r="AD38" s="317" t="s">
        <v>932</v>
      </c>
      <c r="AE38" s="317" t="s">
        <v>932</v>
      </c>
      <c r="AF38" s="317" t="s">
        <v>932</v>
      </c>
      <c r="AG38" s="317" t="s">
        <v>932</v>
      </c>
      <c r="AH38" s="303" t="s">
        <v>62</v>
      </c>
      <c r="AI38" s="303" t="s">
        <v>741</v>
      </c>
      <c r="AJ38" s="677" t="s">
        <v>47</v>
      </c>
      <c r="AK38" s="677" t="s">
        <v>960</v>
      </c>
      <c r="AL38" s="677" t="s">
        <v>960</v>
      </c>
      <c r="AM38" s="677" t="s">
        <v>960</v>
      </c>
      <c r="AN38" s="677" t="s">
        <v>960</v>
      </c>
      <c r="AO38" s="677" t="s">
        <v>960</v>
      </c>
      <c r="AP38" s="677" t="s">
        <v>960</v>
      </c>
      <c r="AQ38" s="677" t="s">
        <v>960</v>
      </c>
      <c r="AR38" s="677" t="s">
        <v>960</v>
      </c>
      <c r="AS38" s="677" t="s">
        <v>960</v>
      </c>
      <c r="AT38" s="985" t="s">
        <v>934</v>
      </c>
      <c r="AU38" s="960" t="s">
        <v>318</v>
      </c>
      <c r="AV38" s="960">
        <v>1</v>
      </c>
      <c r="AW38" s="956" t="s">
        <v>1015</v>
      </c>
      <c r="AX38" s="947" t="s">
        <v>62</v>
      </c>
      <c r="AY38" s="947" t="s">
        <v>741</v>
      </c>
      <c r="AZ38" s="950" t="s">
        <v>62</v>
      </c>
      <c r="BA38" s="950" t="s">
        <v>62</v>
      </c>
      <c r="BB38" s="950" t="s">
        <v>62</v>
      </c>
      <c r="BC38" s="950" t="s">
        <v>47</v>
      </c>
      <c r="BD38" s="950" t="s">
        <v>960</v>
      </c>
      <c r="BE38" s="950" t="s">
        <v>960</v>
      </c>
      <c r="BF38" s="950" t="s">
        <v>960</v>
      </c>
      <c r="BG38" s="950" t="s">
        <v>960</v>
      </c>
      <c r="BH38" s="950" t="s">
        <v>960</v>
      </c>
      <c r="BI38" s="950" t="s">
        <v>960</v>
      </c>
      <c r="BJ38" s="950" t="s">
        <v>960</v>
      </c>
      <c r="BK38" s="1001" t="s">
        <v>936</v>
      </c>
      <c r="BL38" s="1008"/>
      <c r="BM38" s="1072"/>
      <c r="BN38" s="1001" t="s">
        <v>937</v>
      </c>
      <c r="BO38" s="555" t="s">
        <v>1016</v>
      </c>
      <c r="BP38" s="204" t="s">
        <v>999</v>
      </c>
      <c r="BQ38" s="204" t="s">
        <v>1017</v>
      </c>
      <c r="BR38" s="204" t="s">
        <v>973</v>
      </c>
      <c r="BS38" s="204" t="s">
        <v>975</v>
      </c>
      <c r="BT38" s="204" t="s">
        <v>975</v>
      </c>
      <c r="BU38" s="204" t="s">
        <v>1018</v>
      </c>
      <c r="BV38" s="204" t="s">
        <v>1018</v>
      </c>
      <c r="BW38" s="779" t="s">
        <v>1019</v>
      </c>
      <c r="BX38" s="550" t="s">
        <v>1020</v>
      </c>
      <c r="BY38" s="880" t="s">
        <v>1020</v>
      </c>
      <c r="BZ38" s="880" t="s">
        <v>1020</v>
      </c>
    </row>
    <row r="39" spans="1:78" ht="50.15" customHeight="1" x14ac:dyDescent="0.35">
      <c r="A39" s="1016"/>
      <c r="B39" s="1019"/>
      <c r="C39" s="1022"/>
      <c r="D39" s="983"/>
      <c r="E39" s="1047"/>
      <c r="F39" s="983"/>
      <c r="G39" s="1032"/>
      <c r="H39" s="983"/>
      <c r="I39" s="983"/>
      <c r="J39" s="983"/>
      <c r="K39" s="983"/>
      <c r="L39" s="1002"/>
      <c r="M39" s="983"/>
      <c r="N39" s="920"/>
      <c r="O39" s="920"/>
      <c r="P39" s="1025"/>
      <c r="Q39" s="302" t="s">
        <v>913</v>
      </c>
      <c r="R39" s="302" t="s">
        <v>949</v>
      </c>
      <c r="S39" s="44">
        <v>0.15</v>
      </c>
      <c r="T39" s="369" t="s">
        <v>1021</v>
      </c>
      <c r="U39" s="317" t="s">
        <v>932</v>
      </c>
      <c r="V39" s="317" t="s">
        <v>932</v>
      </c>
      <c r="W39" s="317" t="s">
        <v>932</v>
      </c>
      <c r="X39" s="317" t="s">
        <v>959</v>
      </c>
      <c r="Y39" s="317" t="s">
        <v>932</v>
      </c>
      <c r="Z39" s="317" t="s">
        <v>932</v>
      </c>
      <c r="AA39" s="317" t="s">
        <v>932</v>
      </c>
      <c r="AB39" s="317" t="s">
        <v>932</v>
      </c>
      <c r="AC39" s="317" t="s">
        <v>932</v>
      </c>
      <c r="AD39" s="317" t="s">
        <v>932</v>
      </c>
      <c r="AE39" s="317" t="s">
        <v>932</v>
      </c>
      <c r="AF39" s="317" t="s">
        <v>932</v>
      </c>
      <c r="AG39" s="317" t="s">
        <v>932</v>
      </c>
      <c r="AH39" s="303" t="s">
        <v>741</v>
      </c>
      <c r="AI39" s="303" t="s">
        <v>741</v>
      </c>
      <c r="AJ39" s="677" t="s">
        <v>741</v>
      </c>
      <c r="AK39" s="677" t="s">
        <v>47</v>
      </c>
      <c r="AL39" s="677" t="s">
        <v>960</v>
      </c>
      <c r="AM39" s="677" t="s">
        <v>960</v>
      </c>
      <c r="AN39" s="677" t="s">
        <v>960</v>
      </c>
      <c r="AO39" s="677" t="s">
        <v>960</v>
      </c>
      <c r="AP39" s="677" t="s">
        <v>960</v>
      </c>
      <c r="AQ39" s="677" t="s">
        <v>960</v>
      </c>
      <c r="AR39" s="677" t="s">
        <v>960</v>
      </c>
      <c r="AS39" s="677" t="s">
        <v>960</v>
      </c>
      <c r="AT39" s="986"/>
      <c r="AU39" s="969"/>
      <c r="AV39" s="969"/>
      <c r="AW39" s="957"/>
      <c r="AX39" s="948"/>
      <c r="AY39" s="948"/>
      <c r="AZ39" s="951"/>
      <c r="BA39" s="951"/>
      <c r="BB39" s="951"/>
      <c r="BC39" s="951"/>
      <c r="BD39" s="951"/>
      <c r="BE39" s="951"/>
      <c r="BF39" s="951"/>
      <c r="BG39" s="951"/>
      <c r="BH39" s="951"/>
      <c r="BI39" s="951"/>
      <c r="BJ39" s="951"/>
      <c r="BK39" s="1002"/>
      <c r="BL39" s="1008"/>
      <c r="BM39" s="1072"/>
      <c r="BN39" s="1002"/>
      <c r="BO39" s="550" t="s">
        <v>938</v>
      </c>
      <c r="BP39" s="204" t="s">
        <v>999</v>
      </c>
      <c r="BQ39" s="204" t="s">
        <v>940</v>
      </c>
      <c r="BR39" s="204" t="s">
        <v>1022</v>
      </c>
      <c r="BS39" s="204" t="s">
        <v>975</v>
      </c>
      <c r="BT39" s="204" t="s">
        <v>975</v>
      </c>
      <c r="BU39" s="204" t="s">
        <v>1018</v>
      </c>
      <c r="BV39" s="204" t="s">
        <v>1018</v>
      </c>
      <c r="BW39" s="779" t="s">
        <v>1019</v>
      </c>
      <c r="BX39" s="550" t="s">
        <v>1020</v>
      </c>
      <c r="BY39" s="880" t="s">
        <v>1020</v>
      </c>
      <c r="BZ39" s="880" t="s">
        <v>1020</v>
      </c>
    </row>
    <row r="40" spans="1:78" ht="50.15" customHeight="1" x14ac:dyDescent="0.35">
      <c r="A40" s="1016"/>
      <c r="B40" s="1019"/>
      <c r="C40" s="1022"/>
      <c r="D40" s="983"/>
      <c r="E40" s="1047"/>
      <c r="F40" s="983"/>
      <c r="G40" s="1032"/>
      <c r="H40" s="983"/>
      <c r="I40" s="983"/>
      <c r="J40" s="983"/>
      <c r="K40" s="983"/>
      <c r="L40" s="1002"/>
      <c r="M40" s="983"/>
      <c r="N40" s="920"/>
      <c r="O40" s="920"/>
      <c r="P40" s="1025"/>
      <c r="Q40" s="302" t="s">
        <v>950</v>
      </c>
      <c r="R40" s="302" t="s">
        <v>951</v>
      </c>
      <c r="S40" s="44">
        <v>0.05</v>
      </c>
      <c r="T40" s="369" t="s">
        <v>1021</v>
      </c>
      <c r="U40" s="317" t="s">
        <v>932</v>
      </c>
      <c r="V40" s="317" t="s">
        <v>932</v>
      </c>
      <c r="W40" s="317" t="s">
        <v>932</v>
      </c>
      <c r="X40" s="317" t="s">
        <v>959</v>
      </c>
      <c r="Y40" s="317" t="s">
        <v>932</v>
      </c>
      <c r="Z40" s="317" t="s">
        <v>932</v>
      </c>
      <c r="AA40" s="317" t="s">
        <v>932</v>
      </c>
      <c r="AB40" s="317" t="s">
        <v>932</v>
      </c>
      <c r="AC40" s="317" t="s">
        <v>932</v>
      </c>
      <c r="AD40" s="317" t="s">
        <v>932</v>
      </c>
      <c r="AE40" s="317" t="s">
        <v>932</v>
      </c>
      <c r="AF40" s="317" t="s">
        <v>932</v>
      </c>
      <c r="AG40" s="317" t="s">
        <v>932</v>
      </c>
      <c r="AH40" s="303" t="s">
        <v>741</v>
      </c>
      <c r="AI40" s="303" t="s">
        <v>741</v>
      </c>
      <c r="AJ40" s="677" t="s">
        <v>741</v>
      </c>
      <c r="AK40" s="677" t="s">
        <v>47</v>
      </c>
      <c r="AL40" s="677" t="s">
        <v>960</v>
      </c>
      <c r="AM40" s="677" t="s">
        <v>960</v>
      </c>
      <c r="AN40" s="677" t="s">
        <v>960</v>
      </c>
      <c r="AO40" s="677" t="s">
        <v>960</v>
      </c>
      <c r="AP40" s="677" t="s">
        <v>960</v>
      </c>
      <c r="AQ40" s="677" t="s">
        <v>960</v>
      </c>
      <c r="AR40" s="677" t="s">
        <v>960</v>
      </c>
      <c r="AS40" s="677" t="s">
        <v>960</v>
      </c>
      <c r="AT40" s="986"/>
      <c r="AU40" s="969"/>
      <c r="AV40" s="969"/>
      <c r="AW40" s="957"/>
      <c r="AX40" s="948"/>
      <c r="AY40" s="948"/>
      <c r="AZ40" s="951"/>
      <c r="BA40" s="951"/>
      <c r="BB40" s="951"/>
      <c r="BC40" s="951"/>
      <c r="BD40" s="951"/>
      <c r="BE40" s="951"/>
      <c r="BF40" s="951"/>
      <c r="BG40" s="951"/>
      <c r="BH40" s="951"/>
      <c r="BI40" s="951"/>
      <c r="BJ40" s="951"/>
      <c r="BK40" s="1002"/>
      <c r="BL40" s="1008"/>
      <c r="BM40" s="1072"/>
      <c r="BN40" s="1002"/>
      <c r="BO40" s="550" t="s">
        <v>938</v>
      </c>
      <c r="BP40" s="204" t="s">
        <v>999</v>
      </c>
      <c r="BQ40" s="204" t="s">
        <v>940</v>
      </c>
      <c r="BR40" s="204" t="s">
        <v>1023</v>
      </c>
      <c r="BS40" s="204" t="s">
        <v>975</v>
      </c>
      <c r="BT40" s="204" t="s">
        <v>975</v>
      </c>
      <c r="BU40" s="204" t="s">
        <v>1018</v>
      </c>
      <c r="BV40" s="204" t="s">
        <v>1018</v>
      </c>
      <c r="BW40" s="779" t="s">
        <v>1019</v>
      </c>
      <c r="BX40" s="550" t="s">
        <v>1020</v>
      </c>
      <c r="BY40" s="880" t="s">
        <v>1020</v>
      </c>
      <c r="BZ40" s="880" t="s">
        <v>1020</v>
      </c>
    </row>
    <row r="41" spans="1:78" ht="50.15" customHeight="1" x14ac:dyDescent="0.35">
      <c r="A41" s="1016"/>
      <c r="B41" s="1019"/>
      <c r="C41" s="1022"/>
      <c r="D41" s="983"/>
      <c r="E41" s="1047"/>
      <c r="F41" s="983"/>
      <c r="G41" s="1032"/>
      <c r="H41" s="983"/>
      <c r="I41" s="983"/>
      <c r="J41" s="983"/>
      <c r="K41" s="983"/>
      <c r="L41" s="1002"/>
      <c r="M41" s="983"/>
      <c r="N41" s="920"/>
      <c r="O41" s="920"/>
      <c r="P41" s="1025"/>
      <c r="Q41" s="302" t="s">
        <v>913</v>
      </c>
      <c r="R41" s="302" t="s">
        <v>1024</v>
      </c>
      <c r="S41" s="44">
        <v>0.2</v>
      </c>
      <c r="T41" s="369" t="s">
        <v>977</v>
      </c>
      <c r="U41" s="317" t="s">
        <v>932</v>
      </c>
      <c r="V41" s="317" t="s">
        <v>932</v>
      </c>
      <c r="W41" s="317" t="s">
        <v>932</v>
      </c>
      <c r="X41" s="317" t="s">
        <v>932</v>
      </c>
      <c r="Y41" s="317" t="s">
        <v>959</v>
      </c>
      <c r="Z41" s="317" t="s">
        <v>932</v>
      </c>
      <c r="AA41" s="317" t="s">
        <v>932</v>
      </c>
      <c r="AB41" s="317" t="s">
        <v>932</v>
      </c>
      <c r="AC41" s="317" t="s">
        <v>932</v>
      </c>
      <c r="AD41" s="317" t="s">
        <v>932</v>
      </c>
      <c r="AE41" s="317" t="s">
        <v>932</v>
      </c>
      <c r="AF41" s="317" t="s">
        <v>932</v>
      </c>
      <c r="AG41" s="317" t="s">
        <v>932</v>
      </c>
      <c r="AH41" s="303" t="s">
        <v>741</v>
      </c>
      <c r="AI41" s="303" t="s">
        <v>741</v>
      </c>
      <c r="AJ41" s="677" t="s">
        <v>741</v>
      </c>
      <c r="AK41" s="677" t="s">
        <v>741</v>
      </c>
      <c r="AL41" s="677" t="s">
        <v>47</v>
      </c>
      <c r="AM41" s="677" t="s">
        <v>960</v>
      </c>
      <c r="AN41" s="677" t="s">
        <v>960</v>
      </c>
      <c r="AO41" s="677" t="s">
        <v>960</v>
      </c>
      <c r="AP41" s="677" t="s">
        <v>960</v>
      </c>
      <c r="AQ41" s="677" t="s">
        <v>960</v>
      </c>
      <c r="AR41" s="677" t="s">
        <v>960</v>
      </c>
      <c r="AS41" s="677" t="s">
        <v>960</v>
      </c>
      <c r="AT41" s="986"/>
      <c r="AU41" s="969"/>
      <c r="AV41" s="969"/>
      <c r="AW41" s="957"/>
      <c r="AX41" s="948"/>
      <c r="AY41" s="948"/>
      <c r="AZ41" s="951"/>
      <c r="BA41" s="951"/>
      <c r="BB41" s="951"/>
      <c r="BC41" s="951"/>
      <c r="BD41" s="951"/>
      <c r="BE41" s="951"/>
      <c r="BF41" s="951"/>
      <c r="BG41" s="951"/>
      <c r="BH41" s="951"/>
      <c r="BI41" s="951"/>
      <c r="BJ41" s="951"/>
      <c r="BK41" s="1002"/>
      <c r="BL41" s="1008"/>
      <c r="BM41" s="1072"/>
      <c r="BN41" s="1002"/>
      <c r="BO41" s="550" t="s">
        <v>938</v>
      </c>
      <c r="BP41" s="204" t="s">
        <v>999</v>
      </c>
      <c r="BQ41" s="204" t="s">
        <v>940</v>
      </c>
      <c r="BR41" s="204" t="s">
        <v>941</v>
      </c>
      <c r="BS41" s="204" t="s">
        <v>1025</v>
      </c>
      <c r="BT41" s="204" t="s">
        <v>975</v>
      </c>
      <c r="BU41" s="204" t="s">
        <v>1018</v>
      </c>
      <c r="BV41" s="204" t="s">
        <v>1018</v>
      </c>
      <c r="BW41" s="779" t="s">
        <v>1019</v>
      </c>
      <c r="BX41" s="550" t="s">
        <v>1020</v>
      </c>
      <c r="BY41" s="880" t="s">
        <v>1020</v>
      </c>
      <c r="BZ41" s="880" t="s">
        <v>1020</v>
      </c>
    </row>
    <row r="42" spans="1:78" ht="50.15" customHeight="1" x14ac:dyDescent="0.35">
      <c r="A42" s="1016"/>
      <c r="B42" s="1019"/>
      <c r="C42" s="1022"/>
      <c r="D42" s="983"/>
      <c r="E42" s="1047"/>
      <c r="F42" s="983"/>
      <c r="G42" s="1032"/>
      <c r="H42" s="983"/>
      <c r="I42" s="983"/>
      <c r="J42" s="983"/>
      <c r="K42" s="983"/>
      <c r="L42" s="1002"/>
      <c r="M42" s="983"/>
      <c r="N42" s="920"/>
      <c r="O42" s="920"/>
      <c r="P42" s="1025"/>
      <c r="Q42" s="302" t="s">
        <v>913</v>
      </c>
      <c r="R42" s="302" t="s">
        <v>953</v>
      </c>
      <c r="S42" s="44">
        <v>0.15</v>
      </c>
      <c r="T42" s="369" t="s">
        <v>977</v>
      </c>
      <c r="U42" s="317" t="s">
        <v>932</v>
      </c>
      <c r="V42" s="317" t="s">
        <v>932</v>
      </c>
      <c r="W42" s="317" t="s">
        <v>932</v>
      </c>
      <c r="X42" s="317" t="s">
        <v>932</v>
      </c>
      <c r="Y42" s="317" t="s">
        <v>959</v>
      </c>
      <c r="Z42" s="317" t="s">
        <v>932</v>
      </c>
      <c r="AA42" s="317" t="s">
        <v>932</v>
      </c>
      <c r="AB42" s="317" t="s">
        <v>932</v>
      </c>
      <c r="AC42" s="317" t="s">
        <v>932</v>
      </c>
      <c r="AD42" s="317" t="s">
        <v>932</v>
      </c>
      <c r="AE42" s="317" t="s">
        <v>932</v>
      </c>
      <c r="AF42" s="317" t="s">
        <v>932</v>
      </c>
      <c r="AG42" s="317" t="s">
        <v>932</v>
      </c>
      <c r="AH42" s="303" t="s">
        <v>741</v>
      </c>
      <c r="AI42" s="303" t="s">
        <v>741</v>
      </c>
      <c r="AJ42" s="677" t="s">
        <v>741</v>
      </c>
      <c r="AK42" s="677" t="s">
        <v>741</v>
      </c>
      <c r="AL42" s="677" t="s">
        <v>47</v>
      </c>
      <c r="AM42" s="677" t="s">
        <v>960</v>
      </c>
      <c r="AN42" s="677" t="s">
        <v>960</v>
      </c>
      <c r="AO42" s="677" t="s">
        <v>960</v>
      </c>
      <c r="AP42" s="677" t="s">
        <v>960</v>
      </c>
      <c r="AQ42" s="677" t="s">
        <v>960</v>
      </c>
      <c r="AR42" s="677" t="s">
        <v>960</v>
      </c>
      <c r="AS42" s="677" t="s">
        <v>960</v>
      </c>
      <c r="AT42" s="986"/>
      <c r="AU42" s="969"/>
      <c r="AV42" s="969"/>
      <c r="AW42" s="957"/>
      <c r="AX42" s="948"/>
      <c r="AY42" s="948"/>
      <c r="AZ42" s="951"/>
      <c r="BA42" s="951"/>
      <c r="BB42" s="951"/>
      <c r="BC42" s="951"/>
      <c r="BD42" s="951"/>
      <c r="BE42" s="951"/>
      <c r="BF42" s="951"/>
      <c r="BG42" s="951"/>
      <c r="BH42" s="951"/>
      <c r="BI42" s="951"/>
      <c r="BJ42" s="951"/>
      <c r="BK42" s="1002"/>
      <c r="BL42" s="1008"/>
      <c r="BM42" s="1072"/>
      <c r="BN42" s="1002"/>
      <c r="BO42" s="550" t="s">
        <v>938</v>
      </c>
      <c r="BP42" s="204" t="s">
        <v>999</v>
      </c>
      <c r="BQ42" s="204" t="s">
        <v>940</v>
      </c>
      <c r="BR42" s="204" t="s">
        <v>941</v>
      </c>
      <c r="BS42" s="204" t="s">
        <v>1026</v>
      </c>
      <c r="BT42" s="204" t="s">
        <v>975</v>
      </c>
      <c r="BU42" s="204" t="s">
        <v>1018</v>
      </c>
      <c r="BV42" s="204" t="s">
        <v>1018</v>
      </c>
      <c r="BW42" s="779" t="s">
        <v>1019</v>
      </c>
      <c r="BX42" s="550" t="s">
        <v>1020</v>
      </c>
      <c r="BY42" s="880" t="s">
        <v>1020</v>
      </c>
      <c r="BZ42" s="880" t="s">
        <v>1020</v>
      </c>
    </row>
    <row r="43" spans="1:78" ht="50.15" customHeight="1" x14ac:dyDescent="0.35">
      <c r="A43" s="1016"/>
      <c r="B43" s="1019"/>
      <c r="C43" s="1022"/>
      <c r="D43" s="983"/>
      <c r="E43" s="1047"/>
      <c r="F43" s="983"/>
      <c r="G43" s="1032"/>
      <c r="H43" s="983"/>
      <c r="I43" s="983"/>
      <c r="J43" s="983"/>
      <c r="K43" s="983"/>
      <c r="L43" s="1002"/>
      <c r="M43" s="983"/>
      <c r="N43" s="920"/>
      <c r="O43" s="920"/>
      <c r="P43" s="1025"/>
      <c r="Q43" s="302" t="s">
        <v>913</v>
      </c>
      <c r="R43" s="302" t="s">
        <v>954</v>
      </c>
      <c r="S43" s="44">
        <v>0.15</v>
      </c>
      <c r="T43" s="369" t="s">
        <v>1015</v>
      </c>
      <c r="U43" s="317" t="s">
        <v>932</v>
      </c>
      <c r="V43" s="317" t="s">
        <v>932</v>
      </c>
      <c r="W43" s="317" t="s">
        <v>932</v>
      </c>
      <c r="X43" s="317" t="s">
        <v>932</v>
      </c>
      <c r="Y43" s="317" t="s">
        <v>932</v>
      </c>
      <c r="Z43" s="317" t="s">
        <v>959</v>
      </c>
      <c r="AA43" s="317" t="s">
        <v>932</v>
      </c>
      <c r="AB43" s="317" t="s">
        <v>932</v>
      </c>
      <c r="AC43" s="317" t="s">
        <v>932</v>
      </c>
      <c r="AD43" s="317" t="s">
        <v>932</v>
      </c>
      <c r="AE43" s="317" t="s">
        <v>932</v>
      </c>
      <c r="AF43" s="317" t="s">
        <v>932</v>
      </c>
      <c r="AG43" s="317" t="s">
        <v>932</v>
      </c>
      <c r="AH43" s="303" t="s">
        <v>741</v>
      </c>
      <c r="AI43" s="303" t="s">
        <v>741</v>
      </c>
      <c r="AJ43" s="677" t="s">
        <v>741</v>
      </c>
      <c r="AK43" s="677" t="s">
        <v>741</v>
      </c>
      <c r="AL43" s="677" t="s">
        <v>741</v>
      </c>
      <c r="AM43" s="677" t="s">
        <v>47</v>
      </c>
      <c r="AN43" s="677" t="s">
        <v>960</v>
      </c>
      <c r="AO43" s="677" t="s">
        <v>960</v>
      </c>
      <c r="AP43" s="677" t="s">
        <v>960</v>
      </c>
      <c r="AQ43" s="677" t="s">
        <v>960</v>
      </c>
      <c r="AR43" s="677" t="s">
        <v>960</v>
      </c>
      <c r="AS43" s="677" t="s">
        <v>960</v>
      </c>
      <c r="AT43" s="986"/>
      <c r="AU43" s="969"/>
      <c r="AV43" s="969"/>
      <c r="AW43" s="957"/>
      <c r="AX43" s="948"/>
      <c r="AY43" s="948"/>
      <c r="AZ43" s="951"/>
      <c r="BA43" s="951"/>
      <c r="BB43" s="951"/>
      <c r="BC43" s="951"/>
      <c r="BD43" s="951"/>
      <c r="BE43" s="951"/>
      <c r="BF43" s="951"/>
      <c r="BG43" s="951"/>
      <c r="BH43" s="951"/>
      <c r="BI43" s="951"/>
      <c r="BJ43" s="951"/>
      <c r="BK43" s="1002"/>
      <c r="BL43" s="1008"/>
      <c r="BM43" s="1072"/>
      <c r="BN43" s="1002"/>
      <c r="BO43" s="550" t="s">
        <v>938</v>
      </c>
      <c r="BP43" s="204" t="s">
        <v>999</v>
      </c>
      <c r="BQ43" s="204" t="s">
        <v>940</v>
      </c>
      <c r="BR43" s="204" t="s">
        <v>941</v>
      </c>
      <c r="BS43" s="204" t="s">
        <v>942</v>
      </c>
      <c r="BT43" s="204" t="s">
        <v>1027</v>
      </c>
      <c r="BU43" s="204" t="s">
        <v>1018</v>
      </c>
      <c r="BV43" s="204" t="s">
        <v>1018</v>
      </c>
      <c r="BW43" s="779" t="s">
        <v>1019</v>
      </c>
      <c r="BX43" s="550" t="s">
        <v>1020</v>
      </c>
      <c r="BY43" s="880" t="s">
        <v>1020</v>
      </c>
      <c r="BZ43" s="880" t="s">
        <v>1020</v>
      </c>
    </row>
    <row r="44" spans="1:78" ht="50.15" customHeight="1" x14ac:dyDescent="0.35">
      <c r="A44" s="1017"/>
      <c r="B44" s="1019"/>
      <c r="C44" s="1022"/>
      <c r="D44" s="983"/>
      <c r="E44" s="1047"/>
      <c r="F44" s="983"/>
      <c r="G44" s="1032"/>
      <c r="H44" s="983"/>
      <c r="I44" s="983"/>
      <c r="J44" s="983"/>
      <c r="K44" s="983"/>
      <c r="L44" s="1002"/>
      <c r="M44" s="983"/>
      <c r="N44" s="920"/>
      <c r="O44" s="919"/>
      <c r="P44" s="1026"/>
      <c r="Q44" s="302" t="s">
        <v>955</v>
      </c>
      <c r="R44" s="302" t="s">
        <v>956</v>
      </c>
      <c r="S44" s="44">
        <v>0.05</v>
      </c>
      <c r="T44" s="369" t="s">
        <v>1015</v>
      </c>
      <c r="U44" s="317" t="s">
        <v>932</v>
      </c>
      <c r="V44" s="317" t="s">
        <v>932</v>
      </c>
      <c r="W44" s="317" t="s">
        <v>932</v>
      </c>
      <c r="X44" s="317" t="s">
        <v>932</v>
      </c>
      <c r="Y44" s="317" t="s">
        <v>932</v>
      </c>
      <c r="Z44" s="317" t="s">
        <v>959</v>
      </c>
      <c r="AA44" s="317" t="s">
        <v>932</v>
      </c>
      <c r="AB44" s="317" t="s">
        <v>932</v>
      </c>
      <c r="AC44" s="317" t="s">
        <v>932</v>
      </c>
      <c r="AD44" s="317" t="s">
        <v>932</v>
      </c>
      <c r="AE44" s="317" t="s">
        <v>932</v>
      </c>
      <c r="AF44" s="317" t="s">
        <v>932</v>
      </c>
      <c r="AG44" s="317" t="s">
        <v>932</v>
      </c>
      <c r="AH44" s="303" t="s">
        <v>741</v>
      </c>
      <c r="AI44" s="303" t="s">
        <v>741</v>
      </c>
      <c r="AJ44" s="677" t="s">
        <v>741</v>
      </c>
      <c r="AK44" s="677" t="s">
        <v>741</v>
      </c>
      <c r="AL44" s="677" t="s">
        <v>741</v>
      </c>
      <c r="AM44" s="677" t="s">
        <v>47</v>
      </c>
      <c r="AN44" s="677" t="s">
        <v>960</v>
      </c>
      <c r="AO44" s="677" t="s">
        <v>960</v>
      </c>
      <c r="AP44" s="677" t="s">
        <v>960</v>
      </c>
      <c r="AQ44" s="677" t="s">
        <v>960</v>
      </c>
      <c r="AR44" s="677" t="s">
        <v>960</v>
      </c>
      <c r="AS44" s="677" t="s">
        <v>960</v>
      </c>
      <c r="AT44" s="987"/>
      <c r="AU44" s="961"/>
      <c r="AV44" s="961"/>
      <c r="AW44" s="958"/>
      <c r="AX44" s="949"/>
      <c r="AY44" s="949"/>
      <c r="AZ44" s="952"/>
      <c r="BA44" s="952"/>
      <c r="BB44" s="952"/>
      <c r="BC44" s="952"/>
      <c r="BD44" s="952"/>
      <c r="BE44" s="952"/>
      <c r="BF44" s="952"/>
      <c r="BG44" s="952"/>
      <c r="BH44" s="952"/>
      <c r="BI44" s="952"/>
      <c r="BJ44" s="952"/>
      <c r="BK44" s="1006"/>
      <c r="BL44" s="1008"/>
      <c r="BM44" s="1072"/>
      <c r="BN44" s="1006"/>
      <c r="BO44" s="550" t="s">
        <v>938</v>
      </c>
      <c r="BP44" s="204" t="s">
        <v>999</v>
      </c>
      <c r="BQ44" s="204" t="s">
        <v>940</v>
      </c>
      <c r="BR44" s="204" t="s">
        <v>941</v>
      </c>
      <c r="BS44" s="204" t="s">
        <v>942</v>
      </c>
      <c r="BT44" s="204" t="s">
        <v>1028</v>
      </c>
      <c r="BU44" s="204" t="s">
        <v>1018</v>
      </c>
      <c r="BV44" s="204" t="s">
        <v>1018</v>
      </c>
      <c r="BW44" s="779" t="s">
        <v>1019</v>
      </c>
      <c r="BX44" s="550" t="s">
        <v>1020</v>
      </c>
      <c r="BY44" s="880" t="s">
        <v>1020</v>
      </c>
      <c r="BZ44" s="880" t="s">
        <v>1029</v>
      </c>
    </row>
    <row r="45" spans="1:78" ht="50.15" customHeight="1" x14ac:dyDescent="0.35">
      <c r="A45" s="1015" t="s">
        <v>105</v>
      </c>
      <c r="B45" s="1019"/>
      <c r="C45" s="1022"/>
      <c r="D45" s="983"/>
      <c r="E45" s="1047"/>
      <c r="F45" s="983"/>
      <c r="G45" s="1032"/>
      <c r="H45" s="983"/>
      <c r="I45" s="983"/>
      <c r="J45" s="983"/>
      <c r="K45" s="983"/>
      <c r="L45" s="1002"/>
      <c r="M45" s="983"/>
      <c r="N45" s="920"/>
      <c r="O45" s="918">
        <v>1</v>
      </c>
      <c r="P45" s="1052" t="s">
        <v>1030</v>
      </c>
      <c r="Q45" s="302" t="s">
        <v>913</v>
      </c>
      <c r="R45" s="302" t="s">
        <v>954</v>
      </c>
      <c r="S45" s="44">
        <v>0.95</v>
      </c>
      <c r="T45" s="657" t="s">
        <v>1015</v>
      </c>
      <c r="U45" s="317" t="s">
        <v>932</v>
      </c>
      <c r="V45" s="317" t="s">
        <v>932</v>
      </c>
      <c r="W45" s="317" t="s">
        <v>932</v>
      </c>
      <c r="X45" s="317" t="s">
        <v>932</v>
      </c>
      <c r="Y45" s="317" t="s">
        <v>932</v>
      </c>
      <c r="Z45" s="317" t="s">
        <v>959</v>
      </c>
      <c r="AA45" s="317" t="s">
        <v>932</v>
      </c>
      <c r="AB45" s="317" t="s">
        <v>932</v>
      </c>
      <c r="AC45" s="317" t="s">
        <v>932</v>
      </c>
      <c r="AD45" s="317" t="s">
        <v>932</v>
      </c>
      <c r="AE45" s="317" t="s">
        <v>932</v>
      </c>
      <c r="AF45" s="317" t="s">
        <v>932</v>
      </c>
      <c r="AG45" s="317" t="s">
        <v>932</v>
      </c>
      <c r="AH45" s="303" t="s">
        <v>62</v>
      </c>
      <c r="AI45" s="303" t="s">
        <v>741</v>
      </c>
      <c r="AJ45" s="677" t="s">
        <v>62</v>
      </c>
      <c r="AK45" s="677" t="s">
        <v>741</v>
      </c>
      <c r="AL45" s="677" t="s">
        <v>741</v>
      </c>
      <c r="AM45" s="677" t="s">
        <v>47</v>
      </c>
      <c r="AN45" s="677" t="s">
        <v>960</v>
      </c>
      <c r="AO45" s="677" t="s">
        <v>960</v>
      </c>
      <c r="AP45" s="677" t="s">
        <v>960</v>
      </c>
      <c r="AQ45" s="677" t="s">
        <v>960</v>
      </c>
      <c r="AR45" s="677" t="s">
        <v>960</v>
      </c>
      <c r="AS45" s="677" t="s">
        <v>960</v>
      </c>
      <c r="AT45" s="985" t="s">
        <v>1031</v>
      </c>
      <c r="AU45" s="960" t="s">
        <v>318</v>
      </c>
      <c r="AV45" s="960">
        <v>1</v>
      </c>
      <c r="AW45" s="963" t="s">
        <v>984</v>
      </c>
      <c r="AX45" s="947" t="s">
        <v>741</v>
      </c>
      <c r="AY45" s="947" t="s">
        <v>741</v>
      </c>
      <c r="AZ45" s="950" t="s">
        <v>62</v>
      </c>
      <c r="BA45" s="950" t="s">
        <v>741</v>
      </c>
      <c r="BB45" s="950" t="s">
        <v>741</v>
      </c>
      <c r="BC45" s="950" t="s">
        <v>62</v>
      </c>
      <c r="BD45" s="950" t="s">
        <v>47</v>
      </c>
      <c r="BE45" s="950" t="s">
        <v>960</v>
      </c>
      <c r="BF45" s="950" t="s">
        <v>960</v>
      </c>
      <c r="BG45" s="950" t="s">
        <v>960</v>
      </c>
      <c r="BH45" s="950" t="s">
        <v>960</v>
      </c>
      <c r="BI45" s="950" t="s">
        <v>960</v>
      </c>
      <c r="BJ45" s="950" t="s">
        <v>960</v>
      </c>
      <c r="BK45" s="1001" t="s">
        <v>936</v>
      </c>
      <c r="BL45" s="1008"/>
      <c r="BM45" s="1072"/>
      <c r="BN45" s="1001" t="s">
        <v>937</v>
      </c>
      <c r="BO45" s="550" t="s">
        <v>938</v>
      </c>
      <c r="BP45" s="204" t="s">
        <v>1032</v>
      </c>
      <c r="BQ45" s="204" t="s">
        <v>1033</v>
      </c>
      <c r="BR45" s="204" t="s">
        <v>941</v>
      </c>
      <c r="BS45" s="204" t="s">
        <v>942</v>
      </c>
      <c r="BT45" s="623" t="s">
        <v>1034</v>
      </c>
      <c r="BU45" s="204" t="s">
        <v>1018</v>
      </c>
      <c r="BV45" s="204" t="s">
        <v>1035</v>
      </c>
      <c r="BW45" s="779" t="s">
        <v>1036</v>
      </c>
      <c r="BX45" s="550" t="s">
        <v>1037</v>
      </c>
      <c r="BY45" s="880" t="s">
        <v>1037</v>
      </c>
      <c r="BZ45" s="880" t="s">
        <v>1037</v>
      </c>
    </row>
    <row r="46" spans="1:78" ht="50.15" customHeight="1" x14ac:dyDescent="0.35">
      <c r="A46" s="1017"/>
      <c r="B46" s="1019"/>
      <c r="C46" s="1022"/>
      <c r="D46" s="983"/>
      <c r="E46" s="1047"/>
      <c r="F46" s="983"/>
      <c r="G46" s="1032"/>
      <c r="H46" s="983"/>
      <c r="I46" s="983"/>
      <c r="J46" s="983"/>
      <c r="K46" s="983"/>
      <c r="L46" s="1006"/>
      <c r="M46" s="984"/>
      <c r="N46" s="919"/>
      <c r="O46" s="919"/>
      <c r="P46" s="1053"/>
      <c r="Q46" s="302" t="s">
        <v>955</v>
      </c>
      <c r="R46" s="302" t="s">
        <v>956</v>
      </c>
      <c r="S46" s="44">
        <v>0.05</v>
      </c>
      <c r="T46" s="657" t="s">
        <v>984</v>
      </c>
      <c r="U46" s="317" t="s">
        <v>932</v>
      </c>
      <c r="V46" s="317" t="s">
        <v>932</v>
      </c>
      <c r="W46" s="317" t="s">
        <v>932</v>
      </c>
      <c r="X46" s="317" t="s">
        <v>932</v>
      </c>
      <c r="Y46" s="317" t="s">
        <v>932</v>
      </c>
      <c r="Z46" s="317" t="s">
        <v>932</v>
      </c>
      <c r="AA46" s="317" t="s">
        <v>959</v>
      </c>
      <c r="AB46" s="317" t="s">
        <v>932</v>
      </c>
      <c r="AC46" s="317" t="s">
        <v>932</v>
      </c>
      <c r="AD46" s="317" t="s">
        <v>932</v>
      </c>
      <c r="AE46" s="317" t="s">
        <v>932</v>
      </c>
      <c r="AF46" s="317" t="s">
        <v>932</v>
      </c>
      <c r="AG46" s="317" t="s">
        <v>932</v>
      </c>
      <c r="AH46" s="303" t="s">
        <v>741</v>
      </c>
      <c r="AI46" s="303" t="s">
        <v>741</v>
      </c>
      <c r="AJ46" s="677" t="s">
        <v>741</v>
      </c>
      <c r="AK46" s="677" t="s">
        <v>741</v>
      </c>
      <c r="AL46" s="677" t="s">
        <v>741</v>
      </c>
      <c r="AM46" s="677" t="s">
        <v>62</v>
      </c>
      <c r="AN46" s="677" t="s">
        <v>47</v>
      </c>
      <c r="AO46" s="677" t="s">
        <v>960</v>
      </c>
      <c r="AP46" s="677" t="s">
        <v>960</v>
      </c>
      <c r="AQ46" s="677" t="s">
        <v>960</v>
      </c>
      <c r="AR46" s="677" t="s">
        <v>960</v>
      </c>
      <c r="AS46" s="677" t="s">
        <v>960</v>
      </c>
      <c r="AT46" s="987"/>
      <c r="AU46" s="961"/>
      <c r="AV46" s="961"/>
      <c r="AW46" s="965"/>
      <c r="AX46" s="949"/>
      <c r="AY46" s="949"/>
      <c r="AZ46" s="952"/>
      <c r="BA46" s="952"/>
      <c r="BB46" s="952"/>
      <c r="BC46" s="952"/>
      <c r="BD46" s="952"/>
      <c r="BE46" s="952"/>
      <c r="BF46" s="952"/>
      <c r="BG46" s="952"/>
      <c r="BH46" s="952"/>
      <c r="BI46" s="952"/>
      <c r="BJ46" s="952"/>
      <c r="BK46" s="1006"/>
      <c r="BL46" s="1009"/>
      <c r="BM46" s="1072"/>
      <c r="BN46" s="1006"/>
      <c r="BO46" s="550" t="s">
        <v>938</v>
      </c>
      <c r="BP46" s="204" t="s">
        <v>999</v>
      </c>
      <c r="BQ46" s="204" t="s">
        <v>940</v>
      </c>
      <c r="BR46" s="204" t="s">
        <v>941</v>
      </c>
      <c r="BS46" s="204" t="s">
        <v>942</v>
      </c>
      <c r="BT46" s="623" t="s">
        <v>943</v>
      </c>
      <c r="BU46" s="204" t="s">
        <v>1038</v>
      </c>
      <c r="BV46" s="204" t="s">
        <v>1039</v>
      </c>
      <c r="BW46" s="779" t="s">
        <v>1036</v>
      </c>
      <c r="BX46" s="550" t="s">
        <v>1037</v>
      </c>
      <c r="BY46" s="880" t="s">
        <v>1037</v>
      </c>
      <c r="BZ46" s="880" t="s">
        <v>1037</v>
      </c>
    </row>
    <row r="47" spans="1:78" ht="101.25" customHeight="1" x14ac:dyDescent="0.35">
      <c r="A47" s="832" t="s">
        <v>1040</v>
      </c>
      <c r="B47" s="1019"/>
      <c r="C47" s="1022"/>
      <c r="D47" s="983"/>
      <c r="E47" s="1047"/>
      <c r="F47" s="983"/>
      <c r="G47" s="1032"/>
      <c r="H47" s="983"/>
      <c r="I47" s="983"/>
      <c r="J47" s="983"/>
      <c r="K47" s="983"/>
      <c r="L47" s="810"/>
      <c r="M47" s="830"/>
      <c r="N47" s="785"/>
      <c r="O47" s="556">
        <v>1</v>
      </c>
      <c r="P47" s="843" t="s">
        <v>1041</v>
      </c>
      <c r="Q47" s="302" t="s">
        <v>913</v>
      </c>
      <c r="R47" s="302" t="s">
        <v>956</v>
      </c>
      <c r="S47" s="44">
        <v>1</v>
      </c>
      <c r="T47" s="657" t="s">
        <v>988</v>
      </c>
      <c r="U47" s="317" t="s">
        <v>932</v>
      </c>
      <c r="V47" s="317" t="s">
        <v>932</v>
      </c>
      <c r="W47" s="317" t="s">
        <v>932</v>
      </c>
      <c r="X47" s="317" t="s">
        <v>932</v>
      </c>
      <c r="Y47" s="317" t="s">
        <v>932</v>
      </c>
      <c r="Z47" s="317" t="s">
        <v>932</v>
      </c>
      <c r="AA47" s="317" t="s">
        <v>932</v>
      </c>
      <c r="AB47" s="317" t="s">
        <v>959</v>
      </c>
      <c r="AC47" s="317" t="s">
        <v>932</v>
      </c>
      <c r="AD47" s="317" t="s">
        <v>932</v>
      </c>
      <c r="AE47" s="317" t="s">
        <v>932</v>
      </c>
      <c r="AF47" s="317" t="s">
        <v>932</v>
      </c>
      <c r="AG47" s="317" t="s">
        <v>932</v>
      </c>
      <c r="AH47" s="303" t="s">
        <v>741</v>
      </c>
      <c r="AI47" s="303" t="s">
        <v>741</v>
      </c>
      <c r="AJ47" s="303" t="s">
        <v>741</v>
      </c>
      <c r="AK47" s="303" t="s">
        <v>741</v>
      </c>
      <c r="AL47" s="303" t="s">
        <v>741</v>
      </c>
      <c r="AM47" s="303" t="s">
        <v>741</v>
      </c>
      <c r="AN47" s="677" t="s">
        <v>47</v>
      </c>
      <c r="AO47" s="677" t="s">
        <v>960</v>
      </c>
      <c r="AP47" s="677" t="s">
        <v>960</v>
      </c>
      <c r="AQ47" s="677" t="s">
        <v>960</v>
      </c>
      <c r="AR47" s="677" t="s">
        <v>960</v>
      </c>
      <c r="AS47" s="677" t="s">
        <v>960</v>
      </c>
      <c r="AT47" s="794" t="s">
        <v>1031</v>
      </c>
      <c r="AU47" s="558" t="s">
        <v>318</v>
      </c>
      <c r="AV47" s="833">
        <v>1</v>
      </c>
      <c r="AW47" s="834" t="s">
        <v>988</v>
      </c>
      <c r="AX47" s="802"/>
      <c r="AY47" s="801" t="s">
        <v>741</v>
      </c>
      <c r="AZ47" s="801" t="s">
        <v>741</v>
      </c>
      <c r="BA47" s="801" t="s">
        <v>741</v>
      </c>
      <c r="BB47" s="801" t="s">
        <v>741</v>
      </c>
      <c r="BC47" s="801" t="s">
        <v>741</v>
      </c>
      <c r="BD47" s="801" t="s">
        <v>47</v>
      </c>
      <c r="BE47" s="800" t="s">
        <v>960</v>
      </c>
      <c r="BF47" s="800" t="s">
        <v>960</v>
      </c>
      <c r="BG47" s="800" t="s">
        <v>960</v>
      </c>
      <c r="BH47" s="800" t="s">
        <v>960</v>
      </c>
      <c r="BI47" s="800" t="s">
        <v>960</v>
      </c>
      <c r="BJ47" s="800" t="s">
        <v>960</v>
      </c>
      <c r="BK47" s="792" t="s">
        <v>936</v>
      </c>
      <c r="BL47" s="831"/>
      <c r="BM47" s="1072"/>
      <c r="BN47" s="810" t="s">
        <v>937</v>
      </c>
      <c r="BO47" s="550"/>
      <c r="BP47" s="204"/>
      <c r="BQ47" s="204"/>
      <c r="BR47" s="204"/>
      <c r="BS47" s="204"/>
      <c r="BT47" s="623"/>
      <c r="BU47" s="204"/>
      <c r="BV47" s="204"/>
      <c r="BW47" s="836" t="s">
        <v>1042</v>
      </c>
      <c r="BX47" s="550" t="s">
        <v>1043</v>
      </c>
      <c r="BY47" s="880" t="s">
        <v>1043</v>
      </c>
      <c r="BZ47" s="880" t="s">
        <v>1044</v>
      </c>
    </row>
    <row r="48" spans="1:78" ht="81.650000000000006" customHeight="1" x14ac:dyDescent="0.35">
      <c r="A48" s="1143" t="s">
        <v>1045</v>
      </c>
      <c r="B48" s="1019"/>
      <c r="C48" s="1022"/>
      <c r="D48" s="983"/>
      <c r="E48" s="1047"/>
      <c r="F48" s="983"/>
      <c r="G48" s="1032"/>
      <c r="H48" s="983"/>
      <c r="I48" s="983"/>
      <c r="J48" s="983"/>
      <c r="K48" s="983"/>
      <c r="L48" s="810"/>
      <c r="M48" s="830"/>
      <c r="N48" s="785"/>
      <c r="O48" s="918">
        <v>1</v>
      </c>
      <c r="P48" s="1057" t="s">
        <v>1046</v>
      </c>
      <c r="Q48" s="872" t="s">
        <v>913</v>
      </c>
      <c r="R48" s="872" t="s">
        <v>1047</v>
      </c>
      <c r="S48" s="873">
        <v>1</v>
      </c>
      <c r="T48" s="874" t="s">
        <v>992</v>
      </c>
      <c r="U48" s="317" t="s">
        <v>932</v>
      </c>
      <c r="V48" s="317" t="s">
        <v>932</v>
      </c>
      <c r="W48" s="317" t="s">
        <v>932</v>
      </c>
      <c r="X48" s="317" t="s">
        <v>932</v>
      </c>
      <c r="Y48" s="317" t="s">
        <v>932</v>
      </c>
      <c r="Z48" s="317" t="s">
        <v>932</v>
      </c>
      <c r="AA48" s="317" t="s">
        <v>932</v>
      </c>
      <c r="AB48" s="317" t="s">
        <v>932</v>
      </c>
      <c r="AC48" s="317" t="s">
        <v>932</v>
      </c>
      <c r="AD48" s="317" t="s">
        <v>959</v>
      </c>
      <c r="AE48" s="317" t="s">
        <v>932</v>
      </c>
      <c r="AF48" s="317" t="s">
        <v>932</v>
      </c>
      <c r="AG48" s="317" t="s">
        <v>932</v>
      </c>
      <c r="AH48" s="303" t="s">
        <v>741</v>
      </c>
      <c r="AI48" s="303" t="s">
        <v>741</v>
      </c>
      <c r="AJ48" s="303" t="s">
        <v>741</v>
      </c>
      <c r="AK48" s="303" t="s">
        <v>741</v>
      </c>
      <c r="AL48" s="303" t="s">
        <v>741</v>
      </c>
      <c r="AM48" s="303" t="s">
        <v>741</v>
      </c>
      <c r="AN48" s="303" t="s">
        <v>741</v>
      </c>
      <c r="AO48" s="303" t="s">
        <v>741</v>
      </c>
      <c r="AP48" s="303" t="s">
        <v>741</v>
      </c>
      <c r="AQ48" s="677" t="s">
        <v>47</v>
      </c>
      <c r="AR48" s="677" t="s">
        <v>960</v>
      </c>
      <c r="AS48" s="677" t="s">
        <v>960</v>
      </c>
      <c r="AT48" s="970" t="s">
        <v>934</v>
      </c>
      <c r="AU48" s="970" t="s">
        <v>318</v>
      </c>
      <c r="AV48" s="970">
        <v>2</v>
      </c>
      <c r="AW48" s="970" t="s">
        <v>935</v>
      </c>
      <c r="AX48" s="802"/>
      <c r="AY48" s="801"/>
      <c r="AZ48" s="801"/>
      <c r="BA48" s="801"/>
      <c r="BB48" s="801"/>
      <c r="BC48" s="801"/>
      <c r="BD48" s="801"/>
      <c r="BE48" s="800"/>
      <c r="BF48" s="800"/>
      <c r="BG48" s="976" t="s">
        <v>62</v>
      </c>
      <c r="BH48" s="976" t="s">
        <v>62</v>
      </c>
      <c r="BI48" s="973" t="s">
        <v>47</v>
      </c>
      <c r="BJ48" s="800"/>
      <c r="BK48" s="792"/>
      <c r="BL48" s="831"/>
      <c r="BM48" s="1072"/>
      <c r="BN48" s="810"/>
      <c r="BO48" s="550"/>
      <c r="BP48" s="204"/>
      <c r="BQ48" s="204"/>
      <c r="BR48" s="204"/>
      <c r="BS48" s="204"/>
      <c r="BT48" s="623"/>
      <c r="BU48" s="204"/>
      <c r="BV48" s="204"/>
      <c r="BW48" s="836"/>
      <c r="BX48" s="885" t="s">
        <v>1048</v>
      </c>
      <c r="BY48" s="880" t="s">
        <v>1049</v>
      </c>
      <c r="BZ48" s="880" t="s">
        <v>1050</v>
      </c>
    </row>
    <row r="49" spans="1:78" ht="81.650000000000006" customHeight="1" x14ac:dyDescent="0.35">
      <c r="A49" s="1143"/>
      <c r="B49" s="1019"/>
      <c r="C49" s="1022"/>
      <c r="D49" s="983"/>
      <c r="E49" s="1047"/>
      <c r="F49" s="983"/>
      <c r="G49" s="1032"/>
      <c r="H49" s="983"/>
      <c r="I49" s="983"/>
      <c r="J49" s="983"/>
      <c r="K49" s="983"/>
      <c r="L49" s="810"/>
      <c r="M49" s="830"/>
      <c r="N49" s="785"/>
      <c r="O49" s="920"/>
      <c r="P49" s="1058"/>
      <c r="Q49" s="302" t="s">
        <v>913</v>
      </c>
      <c r="R49" s="837" t="s">
        <v>953</v>
      </c>
      <c r="S49" s="44">
        <v>0.3</v>
      </c>
      <c r="T49" s="657" t="s">
        <v>992</v>
      </c>
      <c r="U49" s="317" t="s">
        <v>932</v>
      </c>
      <c r="V49" s="317" t="s">
        <v>932</v>
      </c>
      <c r="W49" s="317" t="s">
        <v>932</v>
      </c>
      <c r="X49" s="317" t="s">
        <v>932</v>
      </c>
      <c r="Y49" s="317" t="s">
        <v>932</v>
      </c>
      <c r="Z49" s="317" t="s">
        <v>932</v>
      </c>
      <c r="AA49" s="317" t="s">
        <v>932</v>
      </c>
      <c r="AB49" s="317" t="s">
        <v>932</v>
      </c>
      <c r="AC49" s="317" t="s">
        <v>932</v>
      </c>
      <c r="AD49" s="317" t="s">
        <v>959</v>
      </c>
      <c r="AE49" s="317" t="s">
        <v>932</v>
      </c>
      <c r="AF49" s="317" t="s">
        <v>932</v>
      </c>
      <c r="AG49" s="317" t="s">
        <v>932</v>
      </c>
      <c r="AH49" s="303" t="s">
        <v>741</v>
      </c>
      <c r="AI49" s="303" t="s">
        <v>741</v>
      </c>
      <c r="AJ49" s="303" t="s">
        <v>741</v>
      </c>
      <c r="AK49" s="303" t="s">
        <v>741</v>
      </c>
      <c r="AL49" s="303" t="s">
        <v>741</v>
      </c>
      <c r="AM49" s="303" t="s">
        <v>741</v>
      </c>
      <c r="AN49" s="303" t="s">
        <v>741</v>
      </c>
      <c r="AO49" s="303" t="s">
        <v>741</v>
      </c>
      <c r="AP49" s="303" t="s">
        <v>741</v>
      </c>
      <c r="AQ49" s="303" t="s">
        <v>47</v>
      </c>
      <c r="AR49" s="871" t="s">
        <v>960</v>
      </c>
      <c r="AS49" s="871" t="s">
        <v>960</v>
      </c>
      <c r="AT49" s="971"/>
      <c r="AU49" s="971" t="s">
        <v>318</v>
      </c>
      <c r="AV49" s="971"/>
      <c r="AW49" s="971" t="s">
        <v>935</v>
      </c>
      <c r="AX49" s="802"/>
      <c r="AY49" s="801" t="s">
        <v>741</v>
      </c>
      <c r="AZ49" s="801" t="s">
        <v>741</v>
      </c>
      <c r="BA49" s="801" t="s">
        <v>741</v>
      </c>
      <c r="BB49" s="801" t="s">
        <v>741</v>
      </c>
      <c r="BC49" s="801" t="s">
        <v>741</v>
      </c>
      <c r="BD49" s="801" t="s">
        <v>741</v>
      </c>
      <c r="BE49" s="801" t="s">
        <v>741</v>
      </c>
      <c r="BF49" s="801" t="s">
        <v>741</v>
      </c>
      <c r="BG49" s="977"/>
      <c r="BH49" s="977"/>
      <c r="BI49" s="974"/>
      <c r="BJ49" s="801" t="s">
        <v>741</v>
      </c>
      <c r="BK49" s="1001" t="s">
        <v>936</v>
      </c>
      <c r="BL49" s="831"/>
      <c r="BM49" s="1072"/>
      <c r="BN49" s="1002" t="s">
        <v>937</v>
      </c>
      <c r="BO49" s="550"/>
      <c r="BP49" s="204"/>
      <c r="BQ49" s="204"/>
      <c r="BR49" s="204"/>
      <c r="BS49" s="204"/>
      <c r="BT49" s="623"/>
      <c r="BU49" s="204"/>
      <c r="BV49" s="204"/>
      <c r="BW49" s="836"/>
      <c r="BX49" s="550" t="s">
        <v>1048</v>
      </c>
      <c r="BY49" s="880" t="s">
        <v>1049</v>
      </c>
      <c r="BZ49" s="880" t="s">
        <v>1050</v>
      </c>
    </row>
    <row r="50" spans="1:78" ht="81.650000000000006" customHeight="1" x14ac:dyDescent="0.35">
      <c r="A50" s="1143"/>
      <c r="B50" s="1019"/>
      <c r="C50" s="1022"/>
      <c r="D50" s="983"/>
      <c r="E50" s="1047"/>
      <c r="F50" s="983"/>
      <c r="G50" s="1032"/>
      <c r="H50" s="983"/>
      <c r="I50" s="983"/>
      <c r="J50" s="983"/>
      <c r="K50" s="983"/>
      <c r="L50" s="810"/>
      <c r="M50" s="830"/>
      <c r="N50" s="785"/>
      <c r="O50" s="920"/>
      <c r="P50" s="1058"/>
      <c r="Q50" s="302" t="s">
        <v>913</v>
      </c>
      <c r="R50" s="302" t="s">
        <v>954</v>
      </c>
      <c r="S50" s="44">
        <v>0.35</v>
      </c>
      <c r="T50" s="657" t="s">
        <v>1009</v>
      </c>
      <c r="U50" s="317" t="s">
        <v>932</v>
      </c>
      <c r="V50" s="317" t="s">
        <v>932</v>
      </c>
      <c r="W50" s="317" t="s">
        <v>932</v>
      </c>
      <c r="X50" s="317" t="s">
        <v>932</v>
      </c>
      <c r="Y50" s="317" t="s">
        <v>932</v>
      </c>
      <c r="Z50" s="317" t="s">
        <v>932</v>
      </c>
      <c r="AA50" s="317" t="s">
        <v>932</v>
      </c>
      <c r="AB50" s="317" t="s">
        <v>932</v>
      </c>
      <c r="AC50" s="317" t="s">
        <v>932</v>
      </c>
      <c r="AD50" s="317" t="s">
        <v>932</v>
      </c>
      <c r="AE50" s="317" t="s">
        <v>959</v>
      </c>
      <c r="AF50" s="317" t="s">
        <v>932</v>
      </c>
      <c r="AG50" s="317" t="s">
        <v>932</v>
      </c>
      <c r="AH50" s="303" t="s">
        <v>741</v>
      </c>
      <c r="AI50" s="303" t="s">
        <v>741</v>
      </c>
      <c r="AJ50" s="303" t="s">
        <v>741</v>
      </c>
      <c r="AK50" s="303" t="s">
        <v>741</v>
      </c>
      <c r="AL50" s="303" t="s">
        <v>741</v>
      </c>
      <c r="AM50" s="303" t="s">
        <v>741</v>
      </c>
      <c r="AN50" s="303" t="s">
        <v>741</v>
      </c>
      <c r="AO50" s="303" t="s">
        <v>741</v>
      </c>
      <c r="AP50" s="303" t="s">
        <v>741</v>
      </c>
      <c r="AQ50" s="303" t="s">
        <v>741</v>
      </c>
      <c r="AR50" s="303" t="s">
        <v>47</v>
      </c>
      <c r="AS50" s="871" t="s">
        <v>960</v>
      </c>
      <c r="AT50" s="971"/>
      <c r="AU50" s="971"/>
      <c r="AV50" s="971"/>
      <c r="AW50" s="971"/>
      <c r="AX50" s="802"/>
      <c r="AY50" s="801" t="s">
        <v>741</v>
      </c>
      <c r="AZ50" s="801" t="s">
        <v>741</v>
      </c>
      <c r="BA50" s="801" t="s">
        <v>741</v>
      </c>
      <c r="BB50" s="801" t="s">
        <v>741</v>
      </c>
      <c r="BC50" s="801" t="s">
        <v>741</v>
      </c>
      <c r="BD50" s="801" t="s">
        <v>741</v>
      </c>
      <c r="BE50" s="801" t="s">
        <v>741</v>
      </c>
      <c r="BF50" s="801" t="s">
        <v>741</v>
      </c>
      <c r="BG50" s="977"/>
      <c r="BH50" s="977"/>
      <c r="BI50" s="974"/>
      <c r="BJ50" s="801" t="s">
        <v>741</v>
      </c>
      <c r="BK50" s="1002"/>
      <c r="BL50" s="831"/>
      <c r="BM50" s="1072"/>
      <c r="BN50" s="1002"/>
      <c r="BO50" s="550"/>
      <c r="BP50" s="204"/>
      <c r="BQ50" s="204"/>
      <c r="BR50" s="204"/>
      <c r="BS50" s="204"/>
      <c r="BT50" s="623"/>
      <c r="BU50" s="204"/>
      <c r="BV50" s="204"/>
      <c r="BW50" s="836"/>
      <c r="BX50" s="550" t="s">
        <v>1000</v>
      </c>
      <c r="BY50" s="880" t="s">
        <v>1051</v>
      </c>
      <c r="BZ50" s="907" t="s">
        <v>1052</v>
      </c>
    </row>
    <row r="51" spans="1:78" ht="81.650000000000006" customHeight="1" x14ac:dyDescent="0.35">
      <c r="A51" s="1143"/>
      <c r="B51" s="1019"/>
      <c r="C51" s="1022"/>
      <c r="D51" s="983"/>
      <c r="E51" s="1047"/>
      <c r="F51" s="983"/>
      <c r="G51" s="1032"/>
      <c r="H51" s="983"/>
      <c r="I51" s="983"/>
      <c r="J51" s="983"/>
      <c r="K51" s="983"/>
      <c r="L51" s="810"/>
      <c r="M51" s="830"/>
      <c r="N51" s="785"/>
      <c r="O51" s="919"/>
      <c r="P51" s="1059"/>
      <c r="Q51" s="302" t="s">
        <v>913</v>
      </c>
      <c r="R51" s="838" t="s">
        <v>956</v>
      </c>
      <c r="S51" s="44">
        <v>0.35</v>
      </c>
      <c r="T51" s="657" t="s">
        <v>935</v>
      </c>
      <c r="U51" s="317" t="s">
        <v>932</v>
      </c>
      <c r="V51" s="317" t="s">
        <v>932</v>
      </c>
      <c r="W51" s="317" t="s">
        <v>932</v>
      </c>
      <c r="X51" s="317" t="s">
        <v>932</v>
      </c>
      <c r="Y51" s="317" t="s">
        <v>932</v>
      </c>
      <c r="Z51" s="317" t="s">
        <v>932</v>
      </c>
      <c r="AA51" s="317" t="s">
        <v>932</v>
      </c>
      <c r="AB51" s="317" t="s">
        <v>932</v>
      </c>
      <c r="AC51" s="317" t="s">
        <v>932</v>
      </c>
      <c r="AD51" s="317" t="s">
        <v>932</v>
      </c>
      <c r="AE51" s="317" t="s">
        <v>932</v>
      </c>
      <c r="AF51" s="317" t="s">
        <v>959</v>
      </c>
      <c r="AG51" s="317" t="s">
        <v>932</v>
      </c>
      <c r="AH51" s="303" t="s">
        <v>741</v>
      </c>
      <c r="AI51" s="303" t="s">
        <v>741</v>
      </c>
      <c r="AJ51" s="303" t="s">
        <v>741</v>
      </c>
      <c r="AK51" s="303" t="s">
        <v>741</v>
      </c>
      <c r="AL51" s="303" t="s">
        <v>741</v>
      </c>
      <c r="AM51" s="303" t="s">
        <v>741</v>
      </c>
      <c r="AN51" s="303" t="s">
        <v>741</v>
      </c>
      <c r="AO51" s="303" t="s">
        <v>741</v>
      </c>
      <c r="AP51" s="303" t="s">
        <v>741</v>
      </c>
      <c r="AQ51" s="303" t="s">
        <v>741</v>
      </c>
      <c r="AR51" s="303" t="s">
        <v>741</v>
      </c>
      <c r="AS51" s="303" t="s">
        <v>47</v>
      </c>
      <c r="AT51" s="972"/>
      <c r="AU51" s="972"/>
      <c r="AV51" s="972"/>
      <c r="AW51" s="972"/>
      <c r="AX51" s="802"/>
      <c r="AY51" s="801" t="s">
        <v>741</v>
      </c>
      <c r="AZ51" s="801" t="s">
        <v>741</v>
      </c>
      <c r="BA51" s="801" t="s">
        <v>741</v>
      </c>
      <c r="BB51" s="801" t="s">
        <v>741</v>
      </c>
      <c r="BC51" s="801" t="s">
        <v>741</v>
      </c>
      <c r="BD51" s="801" t="s">
        <v>741</v>
      </c>
      <c r="BE51" s="801" t="s">
        <v>741</v>
      </c>
      <c r="BF51" s="801" t="s">
        <v>741</v>
      </c>
      <c r="BG51" s="978"/>
      <c r="BH51" s="978"/>
      <c r="BI51" s="975"/>
      <c r="BJ51" s="801" t="s">
        <v>741</v>
      </c>
      <c r="BK51" s="1006"/>
      <c r="BL51" s="831"/>
      <c r="BM51" s="1072"/>
      <c r="BN51" s="1006"/>
      <c r="BO51" s="550"/>
      <c r="BP51" s="204"/>
      <c r="BQ51" s="204"/>
      <c r="BR51" s="204"/>
      <c r="BS51" s="204"/>
      <c r="BT51" s="623"/>
      <c r="BU51" s="204"/>
      <c r="BV51" s="204"/>
      <c r="BW51" s="836"/>
      <c r="BX51" s="550" t="s">
        <v>1000</v>
      </c>
      <c r="BY51" s="880" t="s">
        <v>1053</v>
      </c>
      <c r="BZ51" s="908" t="s">
        <v>1054</v>
      </c>
    </row>
    <row r="52" spans="1:78" ht="133.5" customHeight="1" x14ac:dyDescent="0.35">
      <c r="A52" s="812" t="s">
        <v>118</v>
      </c>
      <c r="B52" s="1019"/>
      <c r="C52" s="1022"/>
      <c r="D52" s="983"/>
      <c r="E52" s="1047"/>
      <c r="F52" s="983"/>
      <c r="G52" s="1032"/>
      <c r="H52" s="983"/>
      <c r="I52" s="983"/>
      <c r="J52" s="983"/>
      <c r="K52" s="983"/>
      <c r="L52" s="1001" t="s">
        <v>1055</v>
      </c>
      <c r="M52" s="982" t="s">
        <v>1056</v>
      </c>
      <c r="N52" s="918" t="s">
        <v>1057</v>
      </c>
      <c r="O52" s="787">
        <v>1</v>
      </c>
      <c r="P52" s="904" t="s">
        <v>1058</v>
      </c>
      <c r="Q52" s="302" t="s">
        <v>913</v>
      </c>
      <c r="R52" s="899" t="s">
        <v>1059</v>
      </c>
      <c r="S52" s="44">
        <v>1</v>
      </c>
      <c r="T52" s="657" t="s">
        <v>935</v>
      </c>
      <c r="U52" s="317"/>
      <c r="V52" s="317"/>
      <c r="W52" s="317"/>
      <c r="X52" s="317"/>
      <c r="Y52" s="317"/>
      <c r="Z52" s="317"/>
      <c r="AA52" s="317"/>
      <c r="AB52" s="317"/>
      <c r="AC52" s="317"/>
      <c r="AD52" s="317"/>
      <c r="AE52" s="317"/>
      <c r="AF52" s="317" t="s">
        <v>959</v>
      </c>
      <c r="AG52" s="317"/>
      <c r="AH52" s="303"/>
      <c r="AI52" s="303"/>
      <c r="AJ52" s="305"/>
      <c r="AK52" s="305"/>
      <c r="AL52" s="305"/>
      <c r="AM52" s="305"/>
      <c r="AN52" s="305"/>
      <c r="AO52" s="305"/>
      <c r="AP52" s="305"/>
      <c r="AQ52" s="305"/>
      <c r="AR52" s="303" t="s">
        <v>741</v>
      </c>
      <c r="AS52" s="303" t="s">
        <v>47</v>
      </c>
      <c r="AT52" s="837" t="s">
        <v>1059</v>
      </c>
      <c r="AU52" s="901">
        <v>1</v>
      </c>
      <c r="AV52" s="901">
        <v>1</v>
      </c>
      <c r="AW52" s="901" t="s">
        <v>935</v>
      </c>
      <c r="AX52" s="802"/>
      <c r="AY52" s="801"/>
      <c r="AZ52" s="801"/>
      <c r="BA52" s="801"/>
      <c r="BB52" s="801"/>
      <c r="BC52" s="801"/>
      <c r="BD52" s="801"/>
      <c r="BE52" s="801"/>
      <c r="BF52" s="801"/>
      <c r="BG52" s="905"/>
      <c r="BH52" s="790" t="s">
        <v>62</v>
      </c>
      <c r="BI52" s="790" t="s">
        <v>47</v>
      </c>
      <c r="BJ52" s="790" t="s">
        <v>741</v>
      </c>
      <c r="BK52" s="792" t="s">
        <v>936</v>
      </c>
      <c r="BL52" s="551">
        <v>327703750</v>
      </c>
      <c r="BM52" s="1072"/>
      <c r="BN52" s="792" t="s">
        <v>937</v>
      </c>
      <c r="BO52" s="550" t="s">
        <v>938</v>
      </c>
      <c r="BP52" s="204" t="s">
        <v>999</v>
      </c>
      <c r="BQ52" s="204" t="s">
        <v>940</v>
      </c>
      <c r="BR52" s="204" t="s">
        <v>941</v>
      </c>
      <c r="BS52" s="204" t="s">
        <v>942</v>
      </c>
      <c r="BT52" s="623" t="s">
        <v>943</v>
      </c>
      <c r="BU52" s="204" t="s">
        <v>993</v>
      </c>
      <c r="BV52" s="204" t="s">
        <v>945</v>
      </c>
      <c r="BW52" s="779" t="s">
        <v>946</v>
      </c>
      <c r="BX52" s="550" t="s">
        <v>1000</v>
      </c>
      <c r="BY52" s="880" t="s">
        <v>1053</v>
      </c>
      <c r="BZ52" s="895" t="s">
        <v>1060</v>
      </c>
    </row>
    <row r="53" spans="1:78" ht="50.15" customHeight="1" x14ac:dyDescent="0.35">
      <c r="A53" s="557" t="s">
        <v>1061</v>
      </c>
      <c r="B53" s="1019"/>
      <c r="C53" s="1022"/>
      <c r="D53" s="983"/>
      <c r="E53" s="1047"/>
      <c r="F53" s="983"/>
      <c r="G53" s="1032"/>
      <c r="H53" s="983"/>
      <c r="I53" s="983"/>
      <c r="J53" s="983"/>
      <c r="K53" s="983"/>
      <c r="L53" s="1002"/>
      <c r="M53" s="983"/>
      <c r="N53" s="920"/>
      <c r="O53" s="556">
        <v>1</v>
      </c>
      <c r="P53" s="711" t="s">
        <v>1062</v>
      </c>
      <c r="Q53" s="302" t="s">
        <v>913</v>
      </c>
      <c r="R53" s="742" t="s">
        <v>1063</v>
      </c>
      <c r="S53" s="44"/>
      <c r="T53" s="896" t="s">
        <v>1064</v>
      </c>
      <c r="U53" s="317" t="s">
        <v>932</v>
      </c>
      <c r="V53" s="317" t="s">
        <v>932</v>
      </c>
      <c r="W53" s="317" t="s">
        <v>932</v>
      </c>
      <c r="X53" s="317" t="s">
        <v>932</v>
      </c>
      <c r="Y53" s="317" t="s">
        <v>932</v>
      </c>
      <c r="Z53" s="317" t="s">
        <v>932</v>
      </c>
      <c r="AA53" s="317" t="s">
        <v>932</v>
      </c>
      <c r="AB53" s="317" t="s">
        <v>932</v>
      </c>
      <c r="AC53" s="317" t="s">
        <v>932</v>
      </c>
      <c r="AD53" s="317" t="s">
        <v>932</v>
      </c>
      <c r="AE53" s="317" t="s">
        <v>932</v>
      </c>
      <c r="AF53" s="317" t="s">
        <v>932</v>
      </c>
      <c r="AG53" s="317" t="s">
        <v>932</v>
      </c>
      <c r="AH53" s="303" t="s">
        <v>741</v>
      </c>
      <c r="AI53" s="303" t="s">
        <v>741</v>
      </c>
      <c r="AJ53" s="677" t="s">
        <v>741</v>
      </c>
      <c r="AK53" s="677" t="s">
        <v>741</v>
      </c>
      <c r="AL53" s="677" t="s">
        <v>741</v>
      </c>
      <c r="AM53" s="677" t="s">
        <v>741</v>
      </c>
      <c r="AN53" s="677" t="s">
        <v>741</v>
      </c>
      <c r="AO53" s="677" t="s">
        <v>741</v>
      </c>
      <c r="AP53" s="677" t="s">
        <v>741</v>
      </c>
      <c r="AQ53" s="677" t="s">
        <v>741</v>
      </c>
      <c r="AR53" s="677" t="s">
        <v>741</v>
      </c>
      <c r="AS53" s="677" t="s">
        <v>933</v>
      </c>
      <c r="AT53" s="302" t="s">
        <v>1065</v>
      </c>
      <c r="AU53" s="558" t="s">
        <v>318</v>
      </c>
      <c r="AV53" s="558"/>
      <c r="AW53" s="896" t="s">
        <v>1064</v>
      </c>
      <c r="AX53" s="491" t="s">
        <v>741</v>
      </c>
      <c r="AY53" s="491" t="s">
        <v>741</v>
      </c>
      <c r="AZ53" s="683" t="s">
        <v>741</v>
      </c>
      <c r="BA53" s="683" t="s">
        <v>741</v>
      </c>
      <c r="BB53" s="683" t="s">
        <v>741</v>
      </c>
      <c r="BC53" s="683" t="s">
        <v>741</v>
      </c>
      <c r="BD53" s="683" t="s">
        <v>741</v>
      </c>
      <c r="BE53" s="683" t="s">
        <v>741</v>
      </c>
      <c r="BF53" s="683" t="s">
        <v>741</v>
      </c>
      <c r="BG53" s="683" t="s">
        <v>741</v>
      </c>
      <c r="BH53" s="790" t="s">
        <v>62</v>
      </c>
      <c r="BI53" s="790" t="s">
        <v>933</v>
      </c>
      <c r="BJ53" s="683" t="s">
        <v>741</v>
      </c>
      <c r="BK53" s="807" t="s">
        <v>936</v>
      </c>
      <c r="BL53" s="552"/>
      <c r="BM53" s="1072"/>
      <c r="BN53" s="807" t="s">
        <v>937</v>
      </c>
      <c r="BO53" s="550" t="s">
        <v>938</v>
      </c>
      <c r="BP53" s="204" t="s">
        <v>999</v>
      </c>
      <c r="BQ53" s="204" t="s">
        <v>940</v>
      </c>
      <c r="BR53" s="204" t="s">
        <v>941</v>
      </c>
      <c r="BS53" s="204" t="s">
        <v>942</v>
      </c>
      <c r="BT53" s="623" t="s">
        <v>943</v>
      </c>
      <c r="BU53" s="204" t="s">
        <v>993</v>
      </c>
      <c r="BV53" s="204" t="s">
        <v>945</v>
      </c>
      <c r="BW53" s="779" t="s">
        <v>946</v>
      </c>
      <c r="BX53" s="550" t="s">
        <v>1000</v>
      </c>
      <c r="BY53" s="880" t="s">
        <v>1053</v>
      </c>
      <c r="BZ53" s="896" t="s">
        <v>931</v>
      </c>
    </row>
    <row r="54" spans="1:78" ht="50.15" customHeight="1" x14ac:dyDescent="0.35">
      <c r="A54" s="812" t="s">
        <v>130</v>
      </c>
      <c r="B54" s="1019"/>
      <c r="C54" s="1022"/>
      <c r="D54" s="983"/>
      <c r="E54" s="1047"/>
      <c r="F54" s="983"/>
      <c r="G54" s="1032"/>
      <c r="H54" s="983"/>
      <c r="I54" s="983"/>
      <c r="J54" s="983"/>
      <c r="K54" s="983"/>
      <c r="L54" s="1002"/>
      <c r="M54" s="983"/>
      <c r="N54" s="920"/>
      <c r="O54" s="787">
        <v>1</v>
      </c>
      <c r="P54" s="804" t="s">
        <v>1066</v>
      </c>
      <c r="Q54" s="302" t="s">
        <v>913</v>
      </c>
      <c r="R54" s="742" t="s">
        <v>1063</v>
      </c>
      <c r="S54" s="44"/>
      <c r="T54" s="896" t="s">
        <v>1067</v>
      </c>
      <c r="U54" s="317" t="s">
        <v>932</v>
      </c>
      <c r="V54" s="317" t="s">
        <v>932</v>
      </c>
      <c r="W54" s="317" t="s">
        <v>932</v>
      </c>
      <c r="X54" s="317" t="s">
        <v>932</v>
      </c>
      <c r="Y54" s="317" t="s">
        <v>932</v>
      </c>
      <c r="Z54" s="317" t="s">
        <v>932</v>
      </c>
      <c r="AA54" s="317" t="s">
        <v>932</v>
      </c>
      <c r="AB54" s="317" t="s">
        <v>932</v>
      </c>
      <c r="AC54" s="317" t="s">
        <v>932</v>
      </c>
      <c r="AD54" s="317" t="s">
        <v>932</v>
      </c>
      <c r="AE54" s="317" t="s">
        <v>932</v>
      </c>
      <c r="AF54" s="317" t="s">
        <v>932</v>
      </c>
      <c r="AG54" s="317" t="s">
        <v>932</v>
      </c>
      <c r="AH54" s="303" t="s">
        <v>741</v>
      </c>
      <c r="AI54" s="303" t="s">
        <v>741</v>
      </c>
      <c r="AJ54" s="677" t="s">
        <v>741</v>
      </c>
      <c r="AK54" s="677" t="s">
        <v>741</v>
      </c>
      <c r="AL54" s="677" t="s">
        <v>741</v>
      </c>
      <c r="AM54" s="677" t="s">
        <v>741</v>
      </c>
      <c r="AN54" s="677" t="s">
        <v>741</v>
      </c>
      <c r="AO54" s="677" t="s">
        <v>741</v>
      </c>
      <c r="AP54" s="677" t="s">
        <v>741</v>
      </c>
      <c r="AQ54" s="677" t="s">
        <v>741</v>
      </c>
      <c r="AR54" s="677" t="s">
        <v>741</v>
      </c>
      <c r="AS54" s="677" t="s">
        <v>933</v>
      </c>
      <c r="AT54" s="302" t="s">
        <v>1065</v>
      </c>
      <c r="AU54" s="795" t="s">
        <v>318</v>
      </c>
      <c r="AV54" s="795"/>
      <c r="AW54" s="896" t="s">
        <v>1067</v>
      </c>
      <c r="AX54" s="801" t="s">
        <v>741</v>
      </c>
      <c r="AY54" s="801" t="s">
        <v>741</v>
      </c>
      <c r="AZ54" s="790" t="s">
        <v>741</v>
      </c>
      <c r="BA54" s="790" t="s">
        <v>741</v>
      </c>
      <c r="BB54" s="790" t="s">
        <v>741</v>
      </c>
      <c r="BC54" s="790" t="s">
        <v>741</v>
      </c>
      <c r="BD54" s="790" t="s">
        <v>741</v>
      </c>
      <c r="BE54" s="790" t="s">
        <v>741</v>
      </c>
      <c r="BF54" s="790" t="s">
        <v>741</v>
      </c>
      <c r="BG54" s="790" t="s">
        <v>741</v>
      </c>
      <c r="BH54" s="790" t="s">
        <v>62</v>
      </c>
      <c r="BI54" s="790" t="s">
        <v>933</v>
      </c>
      <c r="BJ54" s="790" t="s">
        <v>741</v>
      </c>
      <c r="BK54" s="792" t="s">
        <v>936</v>
      </c>
      <c r="BL54" s="552"/>
      <c r="BM54" s="1072"/>
      <c r="BN54" s="792" t="s">
        <v>937</v>
      </c>
      <c r="BO54" s="550" t="s">
        <v>938</v>
      </c>
      <c r="BP54" s="204" t="s">
        <v>999</v>
      </c>
      <c r="BQ54" s="204" t="s">
        <v>940</v>
      </c>
      <c r="BR54" s="204" t="s">
        <v>941</v>
      </c>
      <c r="BS54" s="204" t="s">
        <v>942</v>
      </c>
      <c r="BT54" s="623" t="s">
        <v>943</v>
      </c>
      <c r="BU54" s="204" t="s">
        <v>993</v>
      </c>
      <c r="BV54" s="204" t="s">
        <v>945</v>
      </c>
      <c r="BW54" s="779" t="s">
        <v>946</v>
      </c>
      <c r="BX54" s="550" t="s">
        <v>1000</v>
      </c>
      <c r="BY54" s="880" t="s">
        <v>1053</v>
      </c>
      <c r="BZ54" s="896" t="s">
        <v>931</v>
      </c>
    </row>
    <row r="55" spans="1:78" ht="50.15" customHeight="1" x14ac:dyDescent="0.35">
      <c r="A55" s="812" t="s">
        <v>140</v>
      </c>
      <c r="B55" s="1019"/>
      <c r="C55" s="1022"/>
      <c r="D55" s="983"/>
      <c r="E55" s="1047"/>
      <c r="F55" s="983"/>
      <c r="G55" s="1032"/>
      <c r="H55" s="983"/>
      <c r="I55" s="983"/>
      <c r="J55" s="983"/>
      <c r="K55" s="983"/>
      <c r="L55" s="1002"/>
      <c r="M55" s="983"/>
      <c r="N55" s="920"/>
      <c r="O55" s="787">
        <v>1</v>
      </c>
      <c r="P55" s="804" t="s">
        <v>1068</v>
      </c>
      <c r="Q55" s="302" t="s">
        <v>913</v>
      </c>
      <c r="R55" s="742" t="s">
        <v>1063</v>
      </c>
      <c r="S55" s="44"/>
      <c r="T55" s="896" t="s">
        <v>1069</v>
      </c>
      <c r="U55" s="317" t="s">
        <v>932</v>
      </c>
      <c r="V55" s="317" t="s">
        <v>932</v>
      </c>
      <c r="W55" s="317" t="s">
        <v>932</v>
      </c>
      <c r="X55" s="317" t="s">
        <v>932</v>
      </c>
      <c r="Y55" s="317" t="s">
        <v>932</v>
      </c>
      <c r="Z55" s="317" t="s">
        <v>932</v>
      </c>
      <c r="AA55" s="317" t="s">
        <v>932</v>
      </c>
      <c r="AB55" s="317" t="s">
        <v>932</v>
      </c>
      <c r="AC55" s="317" t="s">
        <v>932</v>
      </c>
      <c r="AD55" s="317" t="s">
        <v>932</v>
      </c>
      <c r="AE55" s="317" t="s">
        <v>932</v>
      </c>
      <c r="AF55" s="317" t="s">
        <v>932</v>
      </c>
      <c r="AG55" s="317" t="s">
        <v>932</v>
      </c>
      <c r="AH55" s="303" t="s">
        <v>741</v>
      </c>
      <c r="AI55" s="303" t="s">
        <v>741</v>
      </c>
      <c r="AJ55" s="677" t="s">
        <v>741</v>
      </c>
      <c r="AK55" s="677" t="s">
        <v>741</v>
      </c>
      <c r="AL55" s="677" t="s">
        <v>741</v>
      </c>
      <c r="AM55" s="677" t="s">
        <v>741</v>
      </c>
      <c r="AN55" s="677" t="s">
        <v>741</v>
      </c>
      <c r="AO55" s="677" t="s">
        <v>741</v>
      </c>
      <c r="AP55" s="677" t="s">
        <v>741</v>
      </c>
      <c r="AQ55" s="677" t="s">
        <v>741</v>
      </c>
      <c r="AR55" s="677" t="s">
        <v>741</v>
      </c>
      <c r="AS55" s="677" t="s">
        <v>933</v>
      </c>
      <c r="AT55" s="302" t="s">
        <v>1065</v>
      </c>
      <c r="AU55" s="795" t="s">
        <v>318</v>
      </c>
      <c r="AV55" s="795"/>
      <c r="AW55" s="896" t="s">
        <v>1069</v>
      </c>
      <c r="AX55" s="801" t="s">
        <v>741</v>
      </c>
      <c r="AY55" s="801" t="s">
        <v>741</v>
      </c>
      <c r="AZ55" s="790" t="s">
        <v>741</v>
      </c>
      <c r="BA55" s="790" t="s">
        <v>741</v>
      </c>
      <c r="BB55" s="790" t="s">
        <v>741</v>
      </c>
      <c r="BC55" s="790" t="s">
        <v>741</v>
      </c>
      <c r="BD55" s="790" t="s">
        <v>741</v>
      </c>
      <c r="BE55" s="790" t="s">
        <v>741</v>
      </c>
      <c r="BF55" s="790" t="s">
        <v>741</v>
      </c>
      <c r="BG55" s="790" t="s">
        <v>741</v>
      </c>
      <c r="BH55" s="790" t="s">
        <v>62</v>
      </c>
      <c r="BI55" s="790" t="s">
        <v>933</v>
      </c>
      <c r="BJ55" s="790" t="s">
        <v>741</v>
      </c>
      <c r="BK55" s="792" t="s">
        <v>936</v>
      </c>
      <c r="BL55" s="552"/>
      <c r="BM55" s="1072"/>
      <c r="BN55" s="792" t="s">
        <v>937</v>
      </c>
      <c r="BO55" s="550" t="s">
        <v>938</v>
      </c>
      <c r="BP55" s="204" t="s">
        <v>999</v>
      </c>
      <c r="BQ55" s="204" t="s">
        <v>940</v>
      </c>
      <c r="BR55" s="204" t="s">
        <v>941</v>
      </c>
      <c r="BS55" s="204" t="s">
        <v>942</v>
      </c>
      <c r="BT55" s="623" t="s">
        <v>943</v>
      </c>
      <c r="BU55" s="204" t="s">
        <v>993</v>
      </c>
      <c r="BV55" s="204" t="s">
        <v>945</v>
      </c>
      <c r="BW55" s="779" t="s">
        <v>946</v>
      </c>
      <c r="BX55" s="550" t="s">
        <v>1000</v>
      </c>
      <c r="BY55" s="880" t="s">
        <v>1053</v>
      </c>
      <c r="BZ55" s="896" t="s">
        <v>931</v>
      </c>
    </row>
    <row r="56" spans="1:78" ht="50.15" customHeight="1" x14ac:dyDescent="0.35">
      <c r="A56" s="812" t="s">
        <v>150</v>
      </c>
      <c r="B56" s="1019"/>
      <c r="C56" s="1022"/>
      <c r="D56" s="983"/>
      <c r="E56" s="1047"/>
      <c r="F56" s="983"/>
      <c r="G56" s="1032"/>
      <c r="H56" s="983"/>
      <c r="I56" s="983"/>
      <c r="J56" s="983"/>
      <c r="K56" s="983"/>
      <c r="L56" s="1002"/>
      <c r="M56" s="983"/>
      <c r="N56" s="920"/>
      <c r="O56" s="787">
        <v>1</v>
      </c>
      <c r="P56" s="804" t="s">
        <v>1070</v>
      </c>
      <c r="Q56" s="794" t="s">
        <v>913</v>
      </c>
      <c r="R56" s="849" t="s">
        <v>1063</v>
      </c>
      <c r="S56" s="371"/>
      <c r="T56" s="896" t="s">
        <v>1071</v>
      </c>
      <c r="U56" s="318" t="s">
        <v>932</v>
      </c>
      <c r="V56" s="318" t="s">
        <v>932</v>
      </c>
      <c r="W56" s="318" t="s">
        <v>932</v>
      </c>
      <c r="X56" s="318" t="s">
        <v>932</v>
      </c>
      <c r="Y56" s="318" t="s">
        <v>932</v>
      </c>
      <c r="Z56" s="318" t="s">
        <v>932</v>
      </c>
      <c r="AA56" s="318" t="s">
        <v>932</v>
      </c>
      <c r="AB56" s="318" t="s">
        <v>932</v>
      </c>
      <c r="AC56" s="318" t="s">
        <v>932</v>
      </c>
      <c r="AD56" s="318" t="s">
        <v>932</v>
      </c>
      <c r="AE56" s="318" t="s">
        <v>932</v>
      </c>
      <c r="AF56" s="317" t="s">
        <v>932</v>
      </c>
      <c r="AG56" s="319" t="s">
        <v>932</v>
      </c>
      <c r="AH56" s="303" t="s">
        <v>741</v>
      </c>
      <c r="AI56" s="303" t="s">
        <v>741</v>
      </c>
      <c r="AJ56" s="677" t="s">
        <v>741</v>
      </c>
      <c r="AK56" s="677" t="s">
        <v>741</v>
      </c>
      <c r="AL56" s="677" t="s">
        <v>741</v>
      </c>
      <c r="AM56" s="677" t="s">
        <v>741</v>
      </c>
      <c r="AN56" s="677" t="s">
        <v>741</v>
      </c>
      <c r="AO56" s="677" t="s">
        <v>741</v>
      </c>
      <c r="AP56" s="677" t="s">
        <v>741</v>
      </c>
      <c r="AQ56" s="677" t="s">
        <v>741</v>
      </c>
      <c r="AR56" s="677" t="s">
        <v>741</v>
      </c>
      <c r="AS56" s="677" t="s">
        <v>933</v>
      </c>
      <c r="AT56" s="302" t="s">
        <v>1065</v>
      </c>
      <c r="AU56" s="795" t="s">
        <v>318</v>
      </c>
      <c r="AV56" s="795"/>
      <c r="AW56" s="896" t="s">
        <v>1071</v>
      </c>
      <c r="AX56" s="801" t="s">
        <v>741</v>
      </c>
      <c r="AY56" s="801" t="s">
        <v>741</v>
      </c>
      <c r="AZ56" s="790" t="s">
        <v>741</v>
      </c>
      <c r="BA56" s="790" t="s">
        <v>741</v>
      </c>
      <c r="BB56" s="790" t="s">
        <v>741</v>
      </c>
      <c r="BC56" s="790" t="s">
        <v>741</v>
      </c>
      <c r="BD56" s="790" t="s">
        <v>741</v>
      </c>
      <c r="BE56" s="790" t="s">
        <v>741</v>
      </c>
      <c r="BF56" s="790" t="s">
        <v>741</v>
      </c>
      <c r="BG56" s="790" t="s">
        <v>741</v>
      </c>
      <c r="BH56" s="790" t="s">
        <v>62</v>
      </c>
      <c r="BI56" s="790" t="s">
        <v>933</v>
      </c>
      <c r="BJ56" s="790" t="s">
        <v>741</v>
      </c>
      <c r="BK56" s="792" t="s">
        <v>936</v>
      </c>
      <c r="BL56" s="552"/>
      <c r="BM56" s="1072"/>
      <c r="BN56" s="792" t="s">
        <v>937</v>
      </c>
      <c r="BO56" s="550" t="s">
        <v>938</v>
      </c>
      <c r="BP56" s="204" t="s">
        <v>999</v>
      </c>
      <c r="BQ56" s="204" t="s">
        <v>940</v>
      </c>
      <c r="BR56" s="204" t="s">
        <v>941</v>
      </c>
      <c r="BS56" s="204" t="s">
        <v>942</v>
      </c>
      <c r="BT56" s="623" t="s">
        <v>943</v>
      </c>
      <c r="BU56" s="204" t="s">
        <v>993</v>
      </c>
      <c r="BV56" s="204" t="s">
        <v>945</v>
      </c>
      <c r="BW56" s="779" t="s">
        <v>946</v>
      </c>
      <c r="BX56" s="550" t="s">
        <v>1000</v>
      </c>
      <c r="BY56" s="880" t="s">
        <v>1053</v>
      </c>
      <c r="BZ56" s="896" t="s">
        <v>931</v>
      </c>
    </row>
    <row r="57" spans="1:78" ht="50.15" customHeight="1" x14ac:dyDescent="0.35">
      <c r="A57" s="812" t="s">
        <v>1072</v>
      </c>
      <c r="B57" s="1019"/>
      <c r="C57" s="1022"/>
      <c r="D57" s="983"/>
      <c r="E57" s="1047"/>
      <c r="F57" s="983"/>
      <c r="G57" s="1032"/>
      <c r="H57" s="983"/>
      <c r="I57" s="983"/>
      <c r="J57" s="983"/>
      <c r="K57" s="983"/>
      <c r="L57" s="1002"/>
      <c r="M57" s="983"/>
      <c r="N57" s="920"/>
      <c r="O57" s="787">
        <v>1</v>
      </c>
      <c r="P57" s="804" t="s">
        <v>1073</v>
      </c>
      <c r="Q57" s="302" t="s">
        <v>913</v>
      </c>
      <c r="R57" s="742" t="s">
        <v>1063</v>
      </c>
      <c r="S57" s="44"/>
      <c r="T57" s="896" t="s">
        <v>1074</v>
      </c>
      <c r="U57" s="317" t="s">
        <v>932</v>
      </c>
      <c r="V57" s="317" t="s">
        <v>932</v>
      </c>
      <c r="W57" s="317" t="s">
        <v>932</v>
      </c>
      <c r="X57" s="317" t="s">
        <v>932</v>
      </c>
      <c r="Y57" s="317" t="s">
        <v>932</v>
      </c>
      <c r="Z57" s="317" t="s">
        <v>932</v>
      </c>
      <c r="AA57" s="317" t="s">
        <v>932</v>
      </c>
      <c r="AB57" s="317" t="s">
        <v>932</v>
      </c>
      <c r="AC57" s="317" t="s">
        <v>932</v>
      </c>
      <c r="AD57" s="317" t="s">
        <v>932</v>
      </c>
      <c r="AE57" s="317" t="s">
        <v>932</v>
      </c>
      <c r="AF57" s="317" t="s">
        <v>932</v>
      </c>
      <c r="AG57" s="317" t="s">
        <v>932</v>
      </c>
      <c r="AH57" s="303" t="s">
        <v>741</v>
      </c>
      <c r="AI57" s="303" t="s">
        <v>741</v>
      </c>
      <c r="AJ57" s="677" t="s">
        <v>741</v>
      </c>
      <c r="AK57" s="677" t="s">
        <v>741</v>
      </c>
      <c r="AL57" s="677" t="s">
        <v>741</v>
      </c>
      <c r="AM57" s="677" t="s">
        <v>741</v>
      </c>
      <c r="AN57" s="677" t="s">
        <v>741</v>
      </c>
      <c r="AO57" s="677" t="s">
        <v>741</v>
      </c>
      <c r="AP57" s="677" t="s">
        <v>741</v>
      </c>
      <c r="AQ57" s="677" t="s">
        <v>741</v>
      </c>
      <c r="AR57" s="677" t="s">
        <v>741</v>
      </c>
      <c r="AS57" s="677" t="s">
        <v>933</v>
      </c>
      <c r="AT57" s="302" t="s">
        <v>1065</v>
      </c>
      <c r="AU57" s="795" t="s">
        <v>318</v>
      </c>
      <c r="AV57" s="795"/>
      <c r="AW57" s="896" t="s">
        <v>1074</v>
      </c>
      <c r="AX57" s="801" t="s">
        <v>741</v>
      </c>
      <c r="AY57" s="801" t="s">
        <v>741</v>
      </c>
      <c r="AZ57" s="790" t="s">
        <v>741</v>
      </c>
      <c r="BA57" s="790" t="s">
        <v>741</v>
      </c>
      <c r="BB57" s="790" t="s">
        <v>741</v>
      </c>
      <c r="BC57" s="790" t="s">
        <v>741</v>
      </c>
      <c r="BD57" s="790" t="s">
        <v>741</v>
      </c>
      <c r="BE57" s="790" t="s">
        <v>741</v>
      </c>
      <c r="BF57" s="790" t="s">
        <v>741</v>
      </c>
      <c r="BG57" s="790" t="s">
        <v>741</v>
      </c>
      <c r="BH57" s="790" t="s">
        <v>62</v>
      </c>
      <c r="BI57" s="790" t="s">
        <v>933</v>
      </c>
      <c r="BJ57" s="790" t="s">
        <v>741</v>
      </c>
      <c r="BK57" s="792" t="s">
        <v>936</v>
      </c>
      <c r="BL57" s="552"/>
      <c r="BM57" s="1072"/>
      <c r="BN57" s="792" t="s">
        <v>937</v>
      </c>
      <c r="BO57" s="550" t="s">
        <v>938</v>
      </c>
      <c r="BP57" s="204" t="s">
        <v>999</v>
      </c>
      <c r="BQ57" s="204" t="s">
        <v>940</v>
      </c>
      <c r="BR57" s="204" t="s">
        <v>941</v>
      </c>
      <c r="BS57" s="204" t="s">
        <v>942</v>
      </c>
      <c r="BT57" s="623" t="s">
        <v>943</v>
      </c>
      <c r="BU57" s="204" t="s">
        <v>993</v>
      </c>
      <c r="BV57" s="204" t="s">
        <v>945</v>
      </c>
      <c r="BW57" s="779" t="s">
        <v>946</v>
      </c>
      <c r="BX57" s="550" t="s">
        <v>1000</v>
      </c>
      <c r="BY57" s="880" t="s">
        <v>1053</v>
      </c>
      <c r="BZ57" s="896" t="s">
        <v>931</v>
      </c>
    </row>
    <row r="58" spans="1:78" ht="50.15" customHeight="1" x14ac:dyDescent="0.35">
      <c r="A58" s="812" t="s">
        <v>1075</v>
      </c>
      <c r="B58" s="1019"/>
      <c r="C58" s="1022"/>
      <c r="D58" s="983"/>
      <c r="E58" s="1047"/>
      <c r="F58" s="983"/>
      <c r="G58" s="1032"/>
      <c r="H58" s="983"/>
      <c r="I58" s="983"/>
      <c r="J58" s="983"/>
      <c r="K58" s="983"/>
      <c r="L58" s="1002"/>
      <c r="M58" s="983"/>
      <c r="N58" s="920"/>
      <c r="O58" s="787">
        <v>1</v>
      </c>
      <c r="P58" s="804" t="s">
        <v>1076</v>
      </c>
      <c r="Q58" s="302" t="s">
        <v>913</v>
      </c>
      <c r="R58" s="742" t="s">
        <v>1063</v>
      </c>
      <c r="S58" s="44"/>
      <c r="T58" s="896" t="s">
        <v>1077</v>
      </c>
      <c r="U58" s="317" t="s">
        <v>932</v>
      </c>
      <c r="V58" s="317" t="s">
        <v>932</v>
      </c>
      <c r="W58" s="317" t="s">
        <v>932</v>
      </c>
      <c r="X58" s="317" t="s">
        <v>932</v>
      </c>
      <c r="Y58" s="317" t="s">
        <v>932</v>
      </c>
      <c r="Z58" s="317" t="s">
        <v>932</v>
      </c>
      <c r="AA58" s="317" t="s">
        <v>932</v>
      </c>
      <c r="AB58" s="317" t="s">
        <v>932</v>
      </c>
      <c r="AC58" s="317" t="s">
        <v>932</v>
      </c>
      <c r="AD58" s="317" t="s">
        <v>932</v>
      </c>
      <c r="AE58" s="317" t="s">
        <v>932</v>
      </c>
      <c r="AF58" s="317" t="s">
        <v>932</v>
      </c>
      <c r="AG58" s="317" t="s">
        <v>932</v>
      </c>
      <c r="AH58" s="303" t="s">
        <v>741</v>
      </c>
      <c r="AI58" s="303" t="s">
        <v>741</v>
      </c>
      <c r="AJ58" s="677" t="s">
        <v>741</v>
      </c>
      <c r="AK58" s="677" t="s">
        <v>741</v>
      </c>
      <c r="AL58" s="677" t="s">
        <v>741</v>
      </c>
      <c r="AM58" s="677" t="s">
        <v>741</v>
      </c>
      <c r="AN58" s="677" t="s">
        <v>741</v>
      </c>
      <c r="AO58" s="677" t="s">
        <v>741</v>
      </c>
      <c r="AP58" s="677" t="s">
        <v>741</v>
      </c>
      <c r="AQ58" s="677" t="s">
        <v>741</v>
      </c>
      <c r="AR58" s="677" t="s">
        <v>741</v>
      </c>
      <c r="AS58" s="677" t="s">
        <v>933</v>
      </c>
      <c r="AT58" s="302" t="s">
        <v>1065</v>
      </c>
      <c r="AU58" s="795" t="s">
        <v>318</v>
      </c>
      <c r="AV58" s="795"/>
      <c r="AW58" s="896" t="s">
        <v>1077</v>
      </c>
      <c r="AX58" s="801" t="s">
        <v>741</v>
      </c>
      <c r="AY58" s="801" t="s">
        <v>741</v>
      </c>
      <c r="AZ58" s="790" t="s">
        <v>741</v>
      </c>
      <c r="BA58" s="790" t="s">
        <v>741</v>
      </c>
      <c r="BB58" s="790" t="s">
        <v>741</v>
      </c>
      <c r="BC58" s="790" t="s">
        <v>741</v>
      </c>
      <c r="BD58" s="790" t="s">
        <v>741</v>
      </c>
      <c r="BE58" s="790" t="s">
        <v>741</v>
      </c>
      <c r="BF58" s="790" t="s">
        <v>741</v>
      </c>
      <c r="BG58" s="790" t="s">
        <v>741</v>
      </c>
      <c r="BH58" s="790" t="s">
        <v>62</v>
      </c>
      <c r="BI58" s="790" t="s">
        <v>933</v>
      </c>
      <c r="BJ58" s="790" t="s">
        <v>741</v>
      </c>
      <c r="BK58" s="792" t="s">
        <v>936</v>
      </c>
      <c r="BL58" s="552"/>
      <c r="BM58" s="1072"/>
      <c r="BN58" s="792" t="s">
        <v>937</v>
      </c>
      <c r="BO58" s="550" t="s">
        <v>938</v>
      </c>
      <c r="BP58" s="204" t="s">
        <v>999</v>
      </c>
      <c r="BQ58" s="204" t="s">
        <v>940</v>
      </c>
      <c r="BR58" s="204" t="s">
        <v>941</v>
      </c>
      <c r="BS58" s="204" t="s">
        <v>942</v>
      </c>
      <c r="BT58" s="623" t="s">
        <v>943</v>
      </c>
      <c r="BU58" s="204" t="s">
        <v>993</v>
      </c>
      <c r="BV58" s="204" t="s">
        <v>945</v>
      </c>
      <c r="BW58" s="779" t="s">
        <v>946</v>
      </c>
      <c r="BX58" s="550" t="s">
        <v>1000</v>
      </c>
      <c r="BY58" s="880" t="s">
        <v>1053</v>
      </c>
      <c r="BZ58" s="896" t="s">
        <v>931</v>
      </c>
    </row>
    <row r="59" spans="1:78" ht="50.15" customHeight="1" x14ac:dyDescent="0.35">
      <c r="A59" s="812" t="s">
        <v>163</v>
      </c>
      <c r="B59" s="1019"/>
      <c r="C59" s="1022"/>
      <c r="D59" s="983"/>
      <c r="E59" s="1047"/>
      <c r="F59" s="983"/>
      <c r="G59" s="1032"/>
      <c r="H59" s="983"/>
      <c r="I59" s="983"/>
      <c r="J59" s="983"/>
      <c r="K59" s="983"/>
      <c r="L59" s="1002"/>
      <c r="M59" s="983"/>
      <c r="N59" s="920"/>
      <c r="O59" s="787">
        <v>1</v>
      </c>
      <c r="P59" s="804" t="s">
        <v>1078</v>
      </c>
      <c r="Q59" s="302" t="s">
        <v>913</v>
      </c>
      <c r="R59" s="742" t="s">
        <v>1063</v>
      </c>
      <c r="S59" s="44"/>
      <c r="T59" s="896" t="s">
        <v>1079</v>
      </c>
      <c r="U59" s="317" t="s">
        <v>932</v>
      </c>
      <c r="V59" s="317" t="s">
        <v>932</v>
      </c>
      <c r="W59" s="317" t="s">
        <v>932</v>
      </c>
      <c r="X59" s="317" t="s">
        <v>932</v>
      </c>
      <c r="Y59" s="317" t="s">
        <v>932</v>
      </c>
      <c r="Z59" s="317" t="s">
        <v>932</v>
      </c>
      <c r="AA59" s="317" t="s">
        <v>932</v>
      </c>
      <c r="AB59" s="317" t="s">
        <v>932</v>
      </c>
      <c r="AC59" s="317" t="s">
        <v>932</v>
      </c>
      <c r="AD59" s="317" t="s">
        <v>932</v>
      </c>
      <c r="AE59" s="317" t="s">
        <v>932</v>
      </c>
      <c r="AF59" s="317" t="s">
        <v>932</v>
      </c>
      <c r="AG59" s="317" t="s">
        <v>932</v>
      </c>
      <c r="AH59" s="303" t="s">
        <v>741</v>
      </c>
      <c r="AI59" s="303" t="s">
        <v>741</v>
      </c>
      <c r="AJ59" s="677" t="s">
        <v>741</v>
      </c>
      <c r="AK59" s="677" t="s">
        <v>741</v>
      </c>
      <c r="AL59" s="677" t="s">
        <v>741</v>
      </c>
      <c r="AM59" s="677" t="s">
        <v>741</v>
      </c>
      <c r="AN59" s="677" t="s">
        <v>741</v>
      </c>
      <c r="AO59" s="677" t="s">
        <v>741</v>
      </c>
      <c r="AP59" s="677" t="s">
        <v>741</v>
      </c>
      <c r="AQ59" s="677" t="s">
        <v>741</v>
      </c>
      <c r="AR59" s="677" t="s">
        <v>741</v>
      </c>
      <c r="AS59" s="677" t="s">
        <v>933</v>
      </c>
      <c r="AT59" s="302" t="s">
        <v>1065</v>
      </c>
      <c r="AU59" s="795" t="s">
        <v>318</v>
      </c>
      <c r="AV59" s="795"/>
      <c r="AW59" s="896" t="s">
        <v>1079</v>
      </c>
      <c r="AX59" s="801" t="s">
        <v>741</v>
      </c>
      <c r="AY59" s="801" t="s">
        <v>741</v>
      </c>
      <c r="AZ59" s="790" t="s">
        <v>741</v>
      </c>
      <c r="BA59" s="790" t="s">
        <v>741</v>
      </c>
      <c r="BB59" s="790" t="s">
        <v>741</v>
      </c>
      <c r="BC59" s="790" t="s">
        <v>741</v>
      </c>
      <c r="BD59" s="790" t="s">
        <v>741</v>
      </c>
      <c r="BE59" s="790" t="s">
        <v>741</v>
      </c>
      <c r="BF59" s="790" t="s">
        <v>741</v>
      </c>
      <c r="BG59" s="790" t="s">
        <v>741</v>
      </c>
      <c r="BH59" s="790" t="s">
        <v>62</v>
      </c>
      <c r="BI59" s="790" t="s">
        <v>933</v>
      </c>
      <c r="BJ59" s="790" t="s">
        <v>741</v>
      </c>
      <c r="BK59" s="792" t="s">
        <v>936</v>
      </c>
      <c r="BL59" s="552"/>
      <c r="BM59" s="1072"/>
      <c r="BN59" s="792" t="s">
        <v>937</v>
      </c>
      <c r="BO59" s="550" t="s">
        <v>938</v>
      </c>
      <c r="BP59" s="204" t="s">
        <v>999</v>
      </c>
      <c r="BQ59" s="204" t="s">
        <v>940</v>
      </c>
      <c r="BR59" s="204" t="s">
        <v>941</v>
      </c>
      <c r="BS59" s="204" t="s">
        <v>942</v>
      </c>
      <c r="BT59" s="623" t="s">
        <v>943</v>
      </c>
      <c r="BU59" s="204" t="s">
        <v>993</v>
      </c>
      <c r="BV59" s="204" t="s">
        <v>945</v>
      </c>
      <c r="BW59" s="779" t="s">
        <v>946</v>
      </c>
      <c r="BX59" s="550" t="s">
        <v>1000</v>
      </c>
      <c r="BY59" s="880" t="s">
        <v>1053</v>
      </c>
      <c r="BZ59" s="896" t="s">
        <v>931</v>
      </c>
    </row>
    <row r="60" spans="1:78" ht="21.75" customHeight="1" x14ac:dyDescent="0.35">
      <c r="A60" s="500"/>
      <c r="B60" s="1019"/>
      <c r="C60" s="1022"/>
      <c r="D60" s="983"/>
      <c r="E60" s="1047"/>
      <c r="F60" s="983"/>
      <c r="G60" s="1032"/>
      <c r="H60" s="983"/>
      <c r="I60" s="983"/>
      <c r="J60" s="983"/>
      <c r="K60" s="983"/>
      <c r="L60" s="384"/>
      <c r="M60" s="385"/>
      <c r="N60" s="385"/>
      <c r="O60" s="385"/>
      <c r="P60" s="520"/>
      <c r="Q60" s="530" t="s">
        <v>913</v>
      </c>
      <c r="R60" s="530" t="s">
        <v>1080</v>
      </c>
      <c r="S60" s="465"/>
      <c r="T60" s="520"/>
      <c r="U60" s="385"/>
      <c r="V60" s="385"/>
      <c r="W60" s="385"/>
      <c r="X60" s="385"/>
      <c r="Y60" s="385"/>
      <c r="Z60" s="385"/>
      <c r="AA60" s="385"/>
      <c r="AB60" s="385"/>
      <c r="AC60" s="385"/>
      <c r="AD60" s="385"/>
      <c r="AE60" s="385"/>
      <c r="AF60" s="385"/>
      <c r="AG60" s="385"/>
      <c r="AH60" s="385"/>
      <c r="AI60" s="385"/>
      <c r="AJ60" s="385"/>
      <c r="AK60" s="385"/>
      <c r="AL60" s="385"/>
      <c r="AM60" s="385"/>
      <c r="AN60" s="385"/>
      <c r="AO60" s="385"/>
      <c r="AP60" s="385"/>
      <c r="AQ60" s="385"/>
      <c r="AR60" s="385"/>
      <c r="AS60" s="385"/>
      <c r="AT60" s="547"/>
      <c r="AU60" s="385"/>
      <c r="AV60" s="385"/>
      <c r="AW60" s="542"/>
      <c r="AX60" s="385"/>
      <c r="AY60" s="385"/>
      <c r="AZ60" s="695"/>
      <c r="BA60" s="695"/>
      <c r="BB60" s="695"/>
      <c r="BC60" s="695"/>
      <c r="BD60" s="695"/>
      <c r="BE60" s="695"/>
      <c r="BF60" s="695"/>
      <c r="BG60" s="695"/>
      <c r="BH60" s="695"/>
      <c r="BI60" s="695"/>
      <c r="BJ60" s="695"/>
      <c r="BK60" s="385"/>
      <c r="BL60" s="385"/>
      <c r="BM60" s="1072"/>
      <c r="BN60" s="386"/>
      <c r="BO60" s="513"/>
      <c r="BP60" s="487"/>
      <c r="BQ60" s="487"/>
      <c r="BR60" s="487"/>
      <c r="BS60" s="366"/>
      <c r="BT60" s="730"/>
      <c r="BU60" s="366"/>
      <c r="BV60" s="366"/>
      <c r="BW60" s="779" t="s">
        <v>1081</v>
      </c>
      <c r="BX60" s="730"/>
      <c r="BY60" s="889" t="s">
        <v>1081</v>
      </c>
      <c r="BZ60" s="730"/>
    </row>
    <row r="61" spans="1:78" ht="60" customHeight="1" x14ac:dyDescent="0.35">
      <c r="A61" s="1012" t="s">
        <v>1082</v>
      </c>
      <c r="B61" s="1019"/>
      <c r="C61" s="1022"/>
      <c r="D61" s="983"/>
      <c r="E61" s="1047"/>
      <c r="F61" s="983"/>
      <c r="G61" s="1032"/>
      <c r="H61" s="983"/>
      <c r="I61" s="983"/>
      <c r="J61" s="983"/>
      <c r="K61" s="983"/>
      <c r="L61" s="1001" t="s">
        <v>926</v>
      </c>
      <c r="M61" s="982" t="s">
        <v>1083</v>
      </c>
      <c r="N61" s="918" t="s">
        <v>1084</v>
      </c>
      <c r="O61" s="918">
        <v>1</v>
      </c>
      <c r="P61" s="999" t="s">
        <v>1085</v>
      </c>
      <c r="Q61" s="799" t="s">
        <v>913</v>
      </c>
      <c r="R61" s="794" t="s">
        <v>930</v>
      </c>
      <c r="S61" s="371">
        <v>0.25</v>
      </c>
      <c r="T61" s="301" t="s">
        <v>966</v>
      </c>
      <c r="U61" s="318" t="s">
        <v>932</v>
      </c>
      <c r="V61" s="318" t="s">
        <v>932</v>
      </c>
      <c r="W61" s="318" t="s">
        <v>959</v>
      </c>
      <c r="X61" s="318" t="s">
        <v>932</v>
      </c>
      <c r="Y61" s="318" t="s">
        <v>932</v>
      </c>
      <c r="Z61" s="318" t="s">
        <v>932</v>
      </c>
      <c r="AA61" s="318" t="s">
        <v>932</v>
      </c>
      <c r="AB61" s="318" t="s">
        <v>932</v>
      </c>
      <c r="AC61" s="318" t="s">
        <v>932</v>
      </c>
      <c r="AD61" s="318" t="s">
        <v>932</v>
      </c>
      <c r="AE61" s="318" t="s">
        <v>932</v>
      </c>
      <c r="AF61" s="318" t="s">
        <v>932</v>
      </c>
      <c r="AG61" s="319" t="s">
        <v>932</v>
      </c>
      <c r="AH61" s="305" t="s">
        <v>741</v>
      </c>
      <c r="AI61" s="305" t="s">
        <v>741</v>
      </c>
      <c r="AJ61" s="677" t="s">
        <v>47</v>
      </c>
      <c r="AK61" s="677" t="s">
        <v>960</v>
      </c>
      <c r="AL61" s="677" t="s">
        <v>960</v>
      </c>
      <c r="AM61" s="677" t="s">
        <v>960</v>
      </c>
      <c r="AN61" s="677" t="s">
        <v>960</v>
      </c>
      <c r="AO61" s="677" t="s">
        <v>960</v>
      </c>
      <c r="AP61" s="677" t="s">
        <v>960</v>
      </c>
      <c r="AQ61" s="677" t="s">
        <v>960</v>
      </c>
      <c r="AR61" s="677" t="s">
        <v>960</v>
      </c>
      <c r="AS61" s="677" t="s">
        <v>960</v>
      </c>
      <c r="AT61" s="985" t="s">
        <v>934</v>
      </c>
      <c r="AU61" s="960" t="s">
        <v>318</v>
      </c>
      <c r="AV61" s="960">
        <v>1</v>
      </c>
      <c r="AW61" s="956" t="s">
        <v>984</v>
      </c>
      <c r="AX61" s="947" t="s">
        <v>741</v>
      </c>
      <c r="AY61" s="947" t="s">
        <v>741</v>
      </c>
      <c r="AZ61" s="950" t="s">
        <v>62</v>
      </c>
      <c r="BA61" s="950" t="s">
        <v>62</v>
      </c>
      <c r="BB61" s="950" t="s">
        <v>62</v>
      </c>
      <c r="BC61" s="950" t="s">
        <v>62</v>
      </c>
      <c r="BD61" s="950" t="s">
        <v>47</v>
      </c>
      <c r="BE61" s="950" t="s">
        <v>960</v>
      </c>
      <c r="BF61" s="950" t="s">
        <v>960</v>
      </c>
      <c r="BG61" s="950" t="s">
        <v>960</v>
      </c>
      <c r="BH61" s="950" t="s">
        <v>960</v>
      </c>
      <c r="BI61" s="950" t="s">
        <v>960</v>
      </c>
      <c r="BJ61" s="950" t="s">
        <v>741</v>
      </c>
      <c r="BK61" s="1001" t="s">
        <v>936</v>
      </c>
      <c r="BL61" s="1007">
        <v>1912070080</v>
      </c>
      <c r="BM61" s="1072"/>
      <c r="BN61" s="1001" t="s">
        <v>937</v>
      </c>
      <c r="BO61" s="550" t="s">
        <v>938</v>
      </c>
      <c r="BP61" s="623" t="s">
        <v>999</v>
      </c>
      <c r="BQ61" s="623" t="s">
        <v>1086</v>
      </c>
      <c r="BR61" s="306" t="s">
        <v>973</v>
      </c>
      <c r="BS61" s="306" t="s">
        <v>975</v>
      </c>
      <c r="BT61" s="306" t="s">
        <v>975</v>
      </c>
      <c r="BU61" s="306" t="s">
        <v>1018</v>
      </c>
      <c r="BV61" s="306" t="s">
        <v>1018</v>
      </c>
      <c r="BW61" s="779" t="s">
        <v>1087</v>
      </c>
      <c r="BX61" s="575" t="s">
        <v>1039</v>
      </c>
      <c r="BY61" s="880" t="s">
        <v>1039</v>
      </c>
      <c r="BZ61" s="880" t="s">
        <v>1039</v>
      </c>
    </row>
    <row r="62" spans="1:78" ht="60" customHeight="1" x14ac:dyDescent="0.35">
      <c r="A62" s="1014"/>
      <c r="B62" s="1019"/>
      <c r="C62" s="1022"/>
      <c r="D62" s="983"/>
      <c r="E62" s="1047"/>
      <c r="F62" s="983"/>
      <c r="G62" s="1032"/>
      <c r="H62" s="983"/>
      <c r="I62" s="983"/>
      <c r="J62" s="983"/>
      <c r="K62" s="983"/>
      <c r="L62" s="1002"/>
      <c r="M62" s="983"/>
      <c r="N62" s="920"/>
      <c r="O62" s="920"/>
      <c r="P62" s="1027"/>
      <c r="Q62" s="372" t="s">
        <v>913</v>
      </c>
      <c r="R62" s="302" t="s">
        <v>949</v>
      </c>
      <c r="S62" s="44">
        <v>0.15</v>
      </c>
      <c r="T62" s="301" t="s">
        <v>966</v>
      </c>
      <c r="U62" s="318" t="s">
        <v>932</v>
      </c>
      <c r="V62" s="318" t="s">
        <v>932</v>
      </c>
      <c r="W62" s="318" t="s">
        <v>959</v>
      </c>
      <c r="X62" s="318" t="s">
        <v>932</v>
      </c>
      <c r="Y62" s="318" t="s">
        <v>932</v>
      </c>
      <c r="Z62" s="318" t="s">
        <v>932</v>
      </c>
      <c r="AA62" s="318" t="s">
        <v>932</v>
      </c>
      <c r="AB62" s="318" t="s">
        <v>932</v>
      </c>
      <c r="AC62" s="318" t="s">
        <v>932</v>
      </c>
      <c r="AD62" s="318" t="s">
        <v>932</v>
      </c>
      <c r="AE62" s="318" t="s">
        <v>932</v>
      </c>
      <c r="AF62" s="318" t="s">
        <v>932</v>
      </c>
      <c r="AG62" s="319" t="s">
        <v>932</v>
      </c>
      <c r="AH62" s="303" t="s">
        <v>741</v>
      </c>
      <c r="AI62" s="303" t="s">
        <v>741</v>
      </c>
      <c r="AJ62" s="677" t="s">
        <v>47</v>
      </c>
      <c r="AK62" s="677" t="s">
        <v>960</v>
      </c>
      <c r="AL62" s="677" t="s">
        <v>960</v>
      </c>
      <c r="AM62" s="677" t="s">
        <v>960</v>
      </c>
      <c r="AN62" s="677" t="s">
        <v>960</v>
      </c>
      <c r="AO62" s="677" t="s">
        <v>960</v>
      </c>
      <c r="AP62" s="677" t="s">
        <v>960</v>
      </c>
      <c r="AQ62" s="677" t="s">
        <v>960</v>
      </c>
      <c r="AR62" s="677" t="s">
        <v>960</v>
      </c>
      <c r="AS62" s="677" t="s">
        <v>960</v>
      </c>
      <c r="AT62" s="986"/>
      <c r="AU62" s="969"/>
      <c r="AV62" s="969"/>
      <c r="AW62" s="957"/>
      <c r="AX62" s="948"/>
      <c r="AY62" s="948"/>
      <c r="AZ62" s="951"/>
      <c r="BA62" s="951"/>
      <c r="BB62" s="951"/>
      <c r="BC62" s="951"/>
      <c r="BD62" s="951"/>
      <c r="BE62" s="951"/>
      <c r="BF62" s="951"/>
      <c r="BG62" s="951"/>
      <c r="BH62" s="951"/>
      <c r="BI62" s="951"/>
      <c r="BJ62" s="951"/>
      <c r="BK62" s="1002"/>
      <c r="BL62" s="1008"/>
      <c r="BM62" s="1072"/>
      <c r="BN62" s="1002"/>
      <c r="BO62" s="550" t="s">
        <v>938</v>
      </c>
      <c r="BP62" s="306" t="s">
        <v>999</v>
      </c>
      <c r="BQ62" s="307" t="s">
        <v>1088</v>
      </c>
      <c r="BR62" s="306" t="s">
        <v>973</v>
      </c>
      <c r="BS62" s="306" t="s">
        <v>975</v>
      </c>
      <c r="BT62" s="306" t="s">
        <v>975</v>
      </c>
      <c r="BU62" s="306" t="s">
        <v>1018</v>
      </c>
      <c r="BV62" s="306" t="s">
        <v>1018</v>
      </c>
      <c r="BW62" s="779" t="s">
        <v>1087</v>
      </c>
      <c r="BX62" s="575" t="s">
        <v>1039</v>
      </c>
      <c r="BY62" s="880" t="s">
        <v>1039</v>
      </c>
      <c r="BZ62" s="880" t="s">
        <v>1039</v>
      </c>
    </row>
    <row r="63" spans="1:78" ht="60" customHeight="1" x14ac:dyDescent="0.35">
      <c r="A63" s="1014"/>
      <c r="B63" s="1019"/>
      <c r="C63" s="1022"/>
      <c r="D63" s="983"/>
      <c r="E63" s="1047"/>
      <c r="F63" s="983"/>
      <c r="G63" s="1032"/>
      <c r="H63" s="983"/>
      <c r="I63" s="983"/>
      <c r="J63" s="983"/>
      <c r="K63" s="983"/>
      <c r="L63" s="1002"/>
      <c r="M63" s="983"/>
      <c r="N63" s="920"/>
      <c r="O63" s="920"/>
      <c r="P63" s="1027"/>
      <c r="Q63" s="372" t="s">
        <v>950</v>
      </c>
      <c r="R63" s="302" t="s">
        <v>951</v>
      </c>
      <c r="S63" s="44">
        <v>0.05</v>
      </c>
      <c r="T63" s="301" t="s">
        <v>1021</v>
      </c>
      <c r="U63" s="318" t="s">
        <v>932</v>
      </c>
      <c r="V63" s="318" t="s">
        <v>932</v>
      </c>
      <c r="W63" s="318" t="s">
        <v>932</v>
      </c>
      <c r="X63" s="318" t="s">
        <v>959</v>
      </c>
      <c r="Y63" s="318" t="s">
        <v>932</v>
      </c>
      <c r="Z63" s="318" t="s">
        <v>932</v>
      </c>
      <c r="AA63" s="318" t="s">
        <v>932</v>
      </c>
      <c r="AB63" s="318" t="s">
        <v>932</v>
      </c>
      <c r="AC63" s="318" t="s">
        <v>932</v>
      </c>
      <c r="AD63" s="318" t="s">
        <v>932</v>
      </c>
      <c r="AE63" s="318" t="s">
        <v>932</v>
      </c>
      <c r="AF63" s="318" t="s">
        <v>932</v>
      </c>
      <c r="AG63" s="319" t="s">
        <v>932</v>
      </c>
      <c r="AH63" s="303" t="s">
        <v>741</v>
      </c>
      <c r="AI63" s="303" t="s">
        <v>741</v>
      </c>
      <c r="AJ63" s="677" t="s">
        <v>741</v>
      </c>
      <c r="AK63" s="677" t="s">
        <v>47</v>
      </c>
      <c r="AL63" s="677" t="s">
        <v>960</v>
      </c>
      <c r="AM63" s="677" t="s">
        <v>960</v>
      </c>
      <c r="AN63" s="677" t="s">
        <v>960</v>
      </c>
      <c r="AO63" s="677" t="s">
        <v>960</v>
      </c>
      <c r="AP63" s="677" t="s">
        <v>960</v>
      </c>
      <c r="AQ63" s="677" t="s">
        <v>960</v>
      </c>
      <c r="AR63" s="677" t="s">
        <v>960</v>
      </c>
      <c r="AS63" s="677" t="s">
        <v>960</v>
      </c>
      <c r="AT63" s="986"/>
      <c r="AU63" s="969"/>
      <c r="AV63" s="969"/>
      <c r="AW63" s="957"/>
      <c r="AX63" s="948"/>
      <c r="AY63" s="948"/>
      <c r="AZ63" s="951"/>
      <c r="BA63" s="951"/>
      <c r="BB63" s="951"/>
      <c r="BC63" s="951"/>
      <c r="BD63" s="951"/>
      <c r="BE63" s="951"/>
      <c r="BF63" s="951"/>
      <c r="BG63" s="951"/>
      <c r="BH63" s="951"/>
      <c r="BI63" s="951"/>
      <c r="BJ63" s="951"/>
      <c r="BK63" s="1002"/>
      <c r="BL63" s="1008"/>
      <c r="BM63" s="1072"/>
      <c r="BN63" s="1002"/>
      <c r="BO63" s="550" t="s">
        <v>938</v>
      </c>
      <c r="BP63" s="306" t="s">
        <v>999</v>
      </c>
      <c r="BQ63" s="204" t="s">
        <v>940</v>
      </c>
      <c r="BR63" s="307" t="s">
        <v>1089</v>
      </c>
      <c r="BS63" s="306" t="s">
        <v>1090</v>
      </c>
      <c r="BT63" s="306" t="s">
        <v>975</v>
      </c>
      <c r="BU63" s="306" t="s">
        <v>1018</v>
      </c>
      <c r="BV63" s="306" t="s">
        <v>1018</v>
      </c>
      <c r="BW63" s="779" t="s">
        <v>1087</v>
      </c>
      <c r="BX63" s="575" t="s">
        <v>1039</v>
      </c>
      <c r="BY63" s="880" t="s">
        <v>1039</v>
      </c>
      <c r="BZ63" s="880" t="s">
        <v>1039</v>
      </c>
    </row>
    <row r="64" spans="1:78" ht="60" customHeight="1" x14ac:dyDescent="0.35">
      <c r="A64" s="1014"/>
      <c r="B64" s="1019"/>
      <c r="C64" s="1022"/>
      <c r="D64" s="983"/>
      <c r="E64" s="1047"/>
      <c r="F64" s="983"/>
      <c r="G64" s="1032"/>
      <c r="H64" s="983"/>
      <c r="I64" s="983"/>
      <c r="J64" s="983"/>
      <c r="K64" s="983"/>
      <c r="L64" s="1002"/>
      <c r="M64" s="983"/>
      <c r="N64" s="920"/>
      <c r="O64" s="920"/>
      <c r="P64" s="1027"/>
      <c r="Q64" s="372" t="s">
        <v>913</v>
      </c>
      <c r="R64" s="302" t="s">
        <v>952</v>
      </c>
      <c r="S64" s="44">
        <v>0.2</v>
      </c>
      <c r="T64" s="301" t="s">
        <v>1015</v>
      </c>
      <c r="U64" s="318" t="s">
        <v>932</v>
      </c>
      <c r="V64" s="318" t="s">
        <v>932</v>
      </c>
      <c r="W64" s="318" t="s">
        <v>932</v>
      </c>
      <c r="X64" s="318" t="s">
        <v>932</v>
      </c>
      <c r="Y64" s="318" t="s">
        <v>932</v>
      </c>
      <c r="Z64" s="318" t="s">
        <v>959</v>
      </c>
      <c r="AA64" s="318" t="s">
        <v>932</v>
      </c>
      <c r="AB64" s="318" t="s">
        <v>932</v>
      </c>
      <c r="AC64" s="318" t="s">
        <v>932</v>
      </c>
      <c r="AD64" s="318" t="s">
        <v>932</v>
      </c>
      <c r="AE64" s="318" t="s">
        <v>932</v>
      </c>
      <c r="AF64" s="318" t="s">
        <v>932</v>
      </c>
      <c r="AG64" s="319" t="s">
        <v>932</v>
      </c>
      <c r="AH64" s="303" t="s">
        <v>741</v>
      </c>
      <c r="AI64" s="303" t="s">
        <v>741</v>
      </c>
      <c r="AJ64" s="677" t="s">
        <v>741</v>
      </c>
      <c r="AK64" s="677" t="s">
        <v>741</v>
      </c>
      <c r="AL64" s="677" t="s">
        <v>741</v>
      </c>
      <c r="AM64" s="677" t="s">
        <v>47</v>
      </c>
      <c r="AN64" s="677" t="s">
        <v>960</v>
      </c>
      <c r="AO64" s="677" t="s">
        <v>960</v>
      </c>
      <c r="AP64" s="677" t="s">
        <v>960</v>
      </c>
      <c r="AQ64" s="677" t="s">
        <v>960</v>
      </c>
      <c r="AR64" s="677" t="s">
        <v>960</v>
      </c>
      <c r="AS64" s="677" t="s">
        <v>960</v>
      </c>
      <c r="AT64" s="986"/>
      <c r="AU64" s="969"/>
      <c r="AV64" s="969"/>
      <c r="AW64" s="957"/>
      <c r="AX64" s="948"/>
      <c r="AY64" s="948"/>
      <c r="AZ64" s="951"/>
      <c r="BA64" s="951"/>
      <c r="BB64" s="951"/>
      <c r="BC64" s="951"/>
      <c r="BD64" s="951"/>
      <c r="BE64" s="951"/>
      <c r="BF64" s="951"/>
      <c r="BG64" s="951"/>
      <c r="BH64" s="951"/>
      <c r="BI64" s="951"/>
      <c r="BJ64" s="951"/>
      <c r="BK64" s="1002"/>
      <c r="BL64" s="1008"/>
      <c r="BM64" s="1072"/>
      <c r="BN64" s="1002"/>
      <c r="BO64" s="550" t="s">
        <v>938</v>
      </c>
      <c r="BP64" s="306" t="s">
        <v>999</v>
      </c>
      <c r="BQ64" s="204" t="s">
        <v>940</v>
      </c>
      <c r="BR64" s="306" t="s">
        <v>941</v>
      </c>
      <c r="BS64" s="550" t="s">
        <v>942</v>
      </c>
      <c r="BT64" s="623" t="s">
        <v>1091</v>
      </c>
      <c r="BU64" s="306" t="s">
        <v>1018</v>
      </c>
      <c r="BV64" s="306" t="s">
        <v>1018</v>
      </c>
      <c r="BW64" s="779" t="s">
        <v>1087</v>
      </c>
      <c r="BX64" s="575" t="s">
        <v>1039</v>
      </c>
      <c r="BY64" s="880" t="s">
        <v>1039</v>
      </c>
      <c r="BZ64" s="880" t="s">
        <v>1039</v>
      </c>
    </row>
    <row r="65" spans="1:78" ht="60" customHeight="1" x14ac:dyDescent="0.35">
      <c r="A65" s="1014"/>
      <c r="B65" s="1019"/>
      <c r="C65" s="1022"/>
      <c r="D65" s="983"/>
      <c r="E65" s="1047"/>
      <c r="F65" s="983"/>
      <c r="G65" s="1032"/>
      <c r="H65" s="983"/>
      <c r="I65" s="983"/>
      <c r="J65" s="983"/>
      <c r="K65" s="983"/>
      <c r="L65" s="1002"/>
      <c r="M65" s="983"/>
      <c r="N65" s="920"/>
      <c r="O65" s="920"/>
      <c r="P65" s="1027"/>
      <c r="Q65" s="372" t="s">
        <v>913</v>
      </c>
      <c r="R65" s="302" t="s">
        <v>953</v>
      </c>
      <c r="S65" s="44">
        <v>0.15</v>
      </c>
      <c r="T65" s="301" t="s">
        <v>1015</v>
      </c>
      <c r="U65" s="318" t="s">
        <v>932</v>
      </c>
      <c r="V65" s="318" t="s">
        <v>932</v>
      </c>
      <c r="W65" s="318" t="s">
        <v>932</v>
      </c>
      <c r="X65" s="318" t="s">
        <v>932</v>
      </c>
      <c r="Y65" s="318" t="s">
        <v>932</v>
      </c>
      <c r="Z65" s="318" t="s">
        <v>959</v>
      </c>
      <c r="AA65" s="318" t="s">
        <v>932</v>
      </c>
      <c r="AB65" s="318" t="s">
        <v>932</v>
      </c>
      <c r="AC65" s="318" t="s">
        <v>932</v>
      </c>
      <c r="AD65" s="318" t="s">
        <v>932</v>
      </c>
      <c r="AE65" s="318" t="s">
        <v>932</v>
      </c>
      <c r="AF65" s="318" t="s">
        <v>932</v>
      </c>
      <c r="AG65" s="319" t="s">
        <v>932</v>
      </c>
      <c r="AH65" s="303" t="s">
        <v>741</v>
      </c>
      <c r="AI65" s="303" t="s">
        <v>741</v>
      </c>
      <c r="AJ65" s="677" t="s">
        <v>741</v>
      </c>
      <c r="AK65" s="677" t="s">
        <v>741</v>
      </c>
      <c r="AL65" s="677" t="s">
        <v>741</v>
      </c>
      <c r="AM65" s="677" t="s">
        <v>47</v>
      </c>
      <c r="AN65" s="677" t="s">
        <v>960</v>
      </c>
      <c r="AO65" s="677" t="s">
        <v>960</v>
      </c>
      <c r="AP65" s="677" t="s">
        <v>960</v>
      </c>
      <c r="AQ65" s="677" t="s">
        <v>960</v>
      </c>
      <c r="AR65" s="677" t="s">
        <v>960</v>
      </c>
      <c r="AS65" s="677" t="s">
        <v>960</v>
      </c>
      <c r="AT65" s="986"/>
      <c r="AU65" s="969"/>
      <c r="AV65" s="969"/>
      <c r="AW65" s="957"/>
      <c r="AX65" s="948"/>
      <c r="AY65" s="948"/>
      <c r="AZ65" s="951"/>
      <c r="BA65" s="951"/>
      <c r="BB65" s="951"/>
      <c r="BC65" s="951"/>
      <c r="BD65" s="951"/>
      <c r="BE65" s="951"/>
      <c r="BF65" s="951"/>
      <c r="BG65" s="951"/>
      <c r="BH65" s="951"/>
      <c r="BI65" s="951"/>
      <c r="BJ65" s="951"/>
      <c r="BK65" s="1002"/>
      <c r="BL65" s="1008"/>
      <c r="BM65" s="1072"/>
      <c r="BN65" s="1002"/>
      <c r="BO65" s="550" t="s">
        <v>938</v>
      </c>
      <c r="BP65" s="306" t="s">
        <v>999</v>
      </c>
      <c r="BQ65" s="204" t="s">
        <v>940</v>
      </c>
      <c r="BR65" s="306" t="s">
        <v>941</v>
      </c>
      <c r="BS65" s="550" t="s">
        <v>942</v>
      </c>
      <c r="BT65" s="623" t="s">
        <v>1092</v>
      </c>
      <c r="BU65" s="306" t="s">
        <v>1018</v>
      </c>
      <c r="BV65" s="306" t="s">
        <v>1018</v>
      </c>
      <c r="BW65" s="779" t="s">
        <v>1087</v>
      </c>
      <c r="BX65" s="575" t="s">
        <v>1039</v>
      </c>
      <c r="BY65" s="880" t="s">
        <v>1039</v>
      </c>
      <c r="BZ65" s="880" t="s">
        <v>1039</v>
      </c>
    </row>
    <row r="66" spans="1:78" ht="60" customHeight="1" x14ac:dyDescent="0.35">
      <c r="A66" s="1014"/>
      <c r="B66" s="1019"/>
      <c r="C66" s="1022"/>
      <c r="D66" s="983"/>
      <c r="E66" s="1047"/>
      <c r="F66" s="983"/>
      <c r="G66" s="1032"/>
      <c r="H66" s="983"/>
      <c r="I66" s="983"/>
      <c r="J66" s="983"/>
      <c r="K66" s="983"/>
      <c r="L66" s="1002"/>
      <c r="M66" s="983"/>
      <c r="N66" s="920"/>
      <c r="O66" s="920"/>
      <c r="P66" s="1027"/>
      <c r="Q66" s="372" t="s">
        <v>913</v>
      </c>
      <c r="R66" s="302" t="s">
        <v>954</v>
      </c>
      <c r="S66" s="44">
        <v>0.15</v>
      </c>
      <c r="T66" s="301" t="s">
        <v>1015</v>
      </c>
      <c r="U66" s="318" t="s">
        <v>932</v>
      </c>
      <c r="V66" s="318" t="s">
        <v>932</v>
      </c>
      <c r="W66" s="318" t="s">
        <v>932</v>
      </c>
      <c r="X66" s="318" t="s">
        <v>932</v>
      </c>
      <c r="Y66" s="318" t="s">
        <v>932</v>
      </c>
      <c r="Z66" s="318" t="s">
        <v>959</v>
      </c>
      <c r="AA66" s="318" t="s">
        <v>932</v>
      </c>
      <c r="AB66" s="318" t="s">
        <v>932</v>
      </c>
      <c r="AC66" s="318" t="s">
        <v>932</v>
      </c>
      <c r="AD66" s="318" t="s">
        <v>932</v>
      </c>
      <c r="AE66" s="318" t="s">
        <v>932</v>
      </c>
      <c r="AF66" s="318" t="s">
        <v>932</v>
      </c>
      <c r="AG66" s="319" t="s">
        <v>932</v>
      </c>
      <c r="AH66" s="303" t="s">
        <v>741</v>
      </c>
      <c r="AI66" s="303" t="s">
        <v>741</v>
      </c>
      <c r="AJ66" s="677" t="s">
        <v>741</v>
      </c>
      <c r="AK66" s="677" t="s">
        <v>741</v>
      </c>
      <c r="AL66" s="677" t="s">
        <v>741</v>
      </c>
      <c r="AM66" s="677" t="s">
        <v>47</v>
      </c>
      <c r="AN66" s="677" t="s">
        <v>960</v>
      </c>
      <c r="AO66" s="677" t="s">
        <v>960</v>
      </c>
      <c r="AP66" s="677" t="s">
        <v>960</v>
      </c>
      <c r="AQ66" s="677" t="s">
        <v>960</v>
      </c>
      <c r="AR66" s="677" t="s">
        <v>960</v>
      </c>
      <c r="AS66" s="677" t="s">
        <v>960</v>
      </c>
      <c r="AT66" s="986"/>
      <c r="AU66" s="969"/>
      <c r="AV66" s="969"/>
      <c r="AW66" s="957"/>
      <c r="AX66" s="948"/>
      <c r="AY66" s="948"/>
      <c r="AZ66" s="951"/>
      <c r="BA66" s="951"/>
      <c r="BB66" s="951"/>
      <c r="BC66" s="951"/>
      <c r="BD66" s="951"/>
      <c r="BE66" s="951"/>
      <c r="BF66" s="951"/>
      <c r="BG66" s="951"/>
      <c r="BH66" s="951"/>
      <c r="BI66" s="951"/>
      <c r="BJ66" s="951"/>
      <c r="BK66" s="1002"/>
      <c r="BL66" s="1008"/>
      <c r="BM66" s="1072"/>
      <c r="BN66" s="1002"/>
      <c r="BO66" s="550" t="s">
        <v>938</v>
      </c>
      <c r="BP66" s="306" t="s">
        <v>999</v>
      </c>
      <c r="BQ66" s="204" t="s">
        <v>940</v>
      </c>
      <c r="BR66" s="306" t="s">
        <v>941</v>
      </c>
      <c r="BS66" s="550" t="s">
        <v>942</v>
      </c>
      <c r="BT66" s="623" t="s">
        <v>1093</v>
      </c>
      <c r="BU66" s="306" t="s">
        <v>1018</v>
      </c>
      <c r="BV66" s="306" t="s">
        <v>1018</v>
      </c>
      <c r="BW66" s="779" t="s">
        <v>1087</v>
      </c>
      <c r="BX66" s="575" t="s">
        <v>1039</v>
      </c>
      <c r="BY66" s="880" t="s">
        <v>1039</v>
      </c>
      <c r="BZ66" s="880" t="s">
        <v>1039</v>
      </c>
    </row>
    <row r="67" spans="1:78" ht="60" customHeight="1" x14ac:dyDescent="0.35">
      <c r="A67" s="1013"/>
      <c r="B67" s="1019"/>
      <c r="C67" s="1022"/>
      <c r="D67" s="983"/>
      <c r="E67" s="1047"/>
      <c r="F67" s="983"/>
      <c r="G67" s="1032"/>
      <c r="H67" s="983"/>
      <c r="I67" s="983"/>
      <c r="J67" s="983"/>
      <c r="K67" s="983"/>
      <c r="L67" s="1002"/>
      <c r="M67" s="984"/>
      <c r="N67" s="920"/>
      <c r="O67" s="919"/>
      <c r="P67" s="1000"/>
      <c r="Q67" s="302" t="s">
        <v>955</v>
      </c>
      <c r="R67" s="302" t="s">
        <v>956</v>
      </c>
      <c r="S67" s="44">
        <v>0.05</v>
      </c>
      <c r="T67" s="369" t="s">
        <v>984</v>
      </c>
      <c r="U67" s="317" t="s">
        <v>932</v>
      </c>
      <c r="V67" s="317" t="s">
        <v>932</v>
      </c>
      <c r="W67" s="317" t="s">
        <v>932</v>
      </c>
      <c r="X67" s="317" t="s">
        <v>932</v>
      </c>
      <c r="Y67" s="317" t="s">
        <v>932</v>
      </c>
      <c r="Z67" s="317" t="s">
        <v>932</v>
      </c>
      <c r="AA67" s="317" t="s">
        <v>959</v>
      </c>
      <c r="AB67" s="317" t="s">
        <v>932</v>
      </c>
      <c r="AC67" s="317" t="s">
        <v>932</v>
      </c>
      <c r="AD67" s="317" t="s">
        <v>932</v>
      </c>
      <c r="AE67" s="317" t="s">
        <v>932</v>
      </c>
      <c r="AF67" s="317" t="s">
        <v>932</v>
      </c>
      <c r="AG67" s="317" t="s">
        <v>932</v>
      </c>
      <c r="AH67" s="303" t="s">
        <v>741</v>
      </c>
      <c r="AI67" s="303" t="s">
        <v>741</v>
      </c>
      <c r="AJ67" s="677" t="s">
        <v>741</v>
      </c>
      <c r="AK67" s="677" t="s">
        <v>741</v>
      </c>
      <c r="AL67" s="677" t="s">
        <v>741</v>
      </c>
      <c r="AM67" s="677" t="s">
        <v>62</v>
      </c>
      <c r="AN67" s="677" t="s">
        <v>47</v>
      </c>
      <c r="AO67" s="677" t="s">
        <v>960</v>
      </c>
      <c r="AP67" s="677" t="s">
        <v>960</v>
      </c>
      <c r="AQ67" s="677" t="s">
        <v>960</v>
      </c>
      <c r="AR67" s="677" t="s">
        <v>960</v>
      </c>
      <c r="AS67" s="677" t="s">
        <v>960</v>
      </c>
      <c r="AT67" s="987"/>
      <c r="AU67" s="961"/>
      <c r="AV67" s="961"/>
      <c r="AW67" s="958"/>
      <c r="AX67" s="949"/>
      <c r="AY67" s="949"/>
      <c r="AZ67" s="952"/>
      <c r="BA67" s="952"/>
      <c r="BB67" s="952"/>
      <c r="BC67" s="952"/>
      <c r="BD67" s="952"/>
      <c r="BE67" s="952"/>
      <c r="BF67" s="952"/>
      <c r="BG67" s="952"/>
      <c r="BH67" s="952"/>
      <c r="BI67" s="952"/>
      <c r="BJ67" s="952"/>
      <c r="BK67" s="1006"/>
      <c r="BL67" s="1008"/>
      <c r="BM67" s="1072"/>
      <c r="BN67" s="1006"/>
      <c r="BO67" s="550" t="s">
        <v>938</v>
      </c>
      <c r="BP67" s="306" t="s">
        <v>999</v>
      </c>
      <c r="BQ67" s="204" t="s">
        <v>940</v>
      </c>
      <c r="BR67" s="306" t="s">
        <v>941</v>
      </c>
      <c r="BS67" s="550" t="s">
        <v>942</v>
      </c>
      <c r="BT67" s="623" t="s">
        <v>1094</v>
      </c>
      <c r="BU67" s="306" t="s">
        <v>1095</v>
      </c>
      <c r="BV67" s="306" t="s">
        <v>1018</v>
      </c>
      <c r="BW67" s="779" t="s">
        <v>1087</v>
      </c>
      <c r="BX67" s="575" t="s">
        <v>1039</v>
      </c>
      <c r="BY67" s="880" t="s">
        <v>1039</v>
      </c>
      <c r="BZ67" s="880" t="s">
        <v>1039</v>
      </c>
    </row>
    <row r="68" spans="1:78" ht="89.25" customHeight="1" x14ac:dyDescent="0.35">
      <c r="A68" s="1012" t="s">
        <v>251</v>
      </c>
      <c r="B68" s="1019"/>
      <c r="C68" s="1022"/>
      <c r="D68" s="983"/>
      <c r="E68" s="1047"/>
      <c r="F68" s="983"/>
      <c r="G68" s="1032"/>
      <c r="H68" s="983"/>
      <c r="I68" s="983"/>
      <c r="J68" s="983"/>
      <c r="K68" s="983"/>
      <c r="L68" s="1002"/>
      <c r="M68" s="982" t="s">
        <v>1096</v>
      </c>
      <c r="N68" s="920"/>
      <c r="O68" s="918">
        <v>1</v>
      </c>
      <c r="P68" s="1028" t="s">
        <v>1097</v>
      </c>
      <c r="Q68" s="372" t="s">
        <v>913</v>
      </c>
      <c r="R68" s="302" t="s">
        <v>930</v>
      </c>
      <c r="S68" s="44">
        <v>0.25</v>
      </c>
      <c r="T68" s="369" t="s">
        <v>958</v>
      </c>
      <c r="U68" s="317" t="s">
        <v>932</v>
      </c>
      <c r="V68" s="317" t="s">
        <v>959</v>
      </c>
      <c r="W68" s="317" t="s">
        <v>932</v>
      </c>
      <c r="X68" s="317" t="s">
        <v>932</v>
      </c>
      <c r="Y68" s="317" t="s">
        <v>932</v>
      </c>
      <c r="Z68" s="317" t="s">
        <v>932</v>
      </c>
      <c r="AA68" s="317" t="s">
        <v>932</v>
      </c>
      <c r="AB68" s="317" t="s">
        <v>932</v>
      </c>
      <c r="AC68" s="317" t="s">
        <v>932</v>
      </c>
      <c r="AD68" s="317" t="s">
        <v>932</v>
      </c>
      <c r="AE68" s="317" t="s">
        <v>932</v>
      </c>
      <c r="AF68" s="317" t="s">
        <v>932</v>
      </c>
      <c r="AG68" s="317" t="s">
        <v>932</v>
      </c>
      <c r="AH68" s="303" t="s">
        <v>62</v>
      </c>
      <c r="AI68" s="303" t="s">
        <v>47</v>
      </c>
      <c r="AJ68" s="677" t="s">
        <v>960</v>
      </c>
      <c r="AK68" s="677" t="s">
        <v>960</v>
      </c>
      <c r="AL68" s="677" t="s">
        <v>960</v>
      </c>
      <c r="AM68" s="677" t="s">
        <v>960</v>
      </c>
      <c r="AN68" s="677" t="s">
        <v>960</v>
      </c>
      <c r="AO68" s="677" t="s">
        <v>960</v>
      </c>
      <c r="AP68" s="677" t="s">
        <v>960</v>
      </c>
      <c r="AQ68" s="677" t="s">
        <v>960</v>
      </c>
      <c r="AR68" s="677" t="s">
        <v>960</v>
      </c>
      <c r="AS68" s="677" t="s">
        <v>960</v>
      </c>
      <c r="AT68" s="985" t="s">
        <v>1098</v>
      </c>
      <c r="AU68" s="960" t="s">
        <v>318</v>
      </c>
      <c r="AV68" s="955">
        <v>1</v>
      </c>
      <c r="AW68" s="956" t="s">
        <v>1015</v>
      </c>
      <c r="AX68" s="947" t="s">
        <v>62</v>
      </c>
      <c r="AY68" s="947" t="s">
        <v>62</v>
      </c>
      <c r="AZ68" s="950" t="s">
        <v>62</v>
      </c>
      <c r="BA68" s="950" t="s">
        <v>47</v>
      </c>
      <c r="BB68" s="950" t="s">
        <v>960</v>
      </c>
      <c r="BC68" s="950" t="s">
        <v>960</v>
      </c>
      <c r="BD68" s="950" t="s">
        <v>960</v>
      </c>
      <c r="BE68" s="950" t="s">
        <v>960</v>
      </c>
      <c r="BF68" s="950" t="s">
        <v>960</v>
      </c>
      <c r="BG68" s="950" t="s">
        <v>960</v>
      </c>
      <c r="BH68" s="950" t="s">
        <v>960</v>
      </c>
      <c r="BI68" s="950" t="s">
        <v>960</v>
      </c>
      <c r="BJ68" s="950" t="s">
        <v>741</v>
      </c>
      <c r="BK68" s="1001" t="s">
        <v>936</v>
      </c>
      <c r="BL68" s="1008"/>
      <c r="BM68" s="1072"/>
      <c r="BN68" s="1001" t="s">
        <v>937</v>
      </c>
      <c r="BO68" s="555" t="s">
        <v>1099</v>
      </c>
      <c r="BP68" s="624" t="s">
        <v>1100</v>
      </c>
      <c r="BQ68" s="678" t="s">
        <v>1101</v>
      </c>
      <c r="BR68" s="306" t="s">
        <v>1102</v>
      </c>
      <c r="BS68" s="306" t="s">
        <v>1103</v>
      </c>
      <c r="BT68" s="306" t="s">
        <v>1103</v>
      </c>
      <c r="BU68" s="306" t="s">
        <v>1103</v>
      </c>
      <c r="BV68" s="306" t="s">
        <v>1103</v>
      </c>
      <c r="BW68" s="779" t="s">
        <v>1104</v>
      </c>
      <c r="BX68" s="550" t="s">
        <v>1105</v>
      </c>
      <c r="BY68" s="880" t="s">
        <v>1106</v>
      </c>
      <c r="BZ68" s="880" t="s">
        <v>1106</v>
      </c>
    </row>
    <row r="69" spans="1:78" ht="60" customHeight="1" x14ac:dyDescent="0.35">
      <c r="A69" s="1014"/>
      <c r="B69" s="1019"/>
      <c r="C69" s="1022"/>
      <c r="D69" s="983"/>
      <c r="E69" s="1047"/>
      <c r="F69" s="983"/>
      <c r="G69" s="1032"/>
      <c r="H69" s="983"/>
      <c r="I69" s="983"/>
      <c r="J69" s="983"/>
      <c r="K69" s="983"/>
      <c r="L69" s="1002"/>
      <c r="M69" s="983"/>
      <c r="N69" s="920"/>
      <c r="O69" s="920"/>
      <c r="P69" s="1029"/>
      <c r="Q69" s="372" t="s">
        <v>913</v>
      </c>
      <c r="R69" s="302" t="s">
        <v>949</v>
      </c>
      <c r="S69" s="44">
        <v>0.15</v>
      </c>
      <c r="T69" s="369" t="s">
        <v>966</v>
      </c>
      <c r="U69" s="317" t="s">
        <v>932</v>
      </c>
      <c r="V69" s="317" t="s">
        <v>932</v>
      </c>
      <c r="W69" s="317" t="s">
        <v>959</v>
      </c>
      <c r="X69" s="317" t="s">
        <v>932</v>
      </c>
      <c r="Y69" s="317" t="s">
        <v>932</v>
      </c>
      <c r="Z69" s="317" t="s">
        <v>932</v>
      </c>
      <c r="AA69" s="317" t="s">
        <v>932</v>
      </c>
      <c r="AB69" s="317" t="s">
        <v>932</v>
      </c>
      <c r="AC69" s="317" t="s">
        <v>932</v>
      </c>
      <c r="AD69" s="317" t="s">
        <v>932</v>
      </c>
      <c r="AE69" s="317" t="s">
        <v>932</v>
      </c>
      <c r="AF69" s="317" t="s">
        <v>932</v>
      </c>
      <c r="AG69" s="317" t="s">
        <v>932</v>
      </c>
      <c r="AH69" s="303" t="s">
        <v>741</v>
      </c>
      <c r="AI69" s="303" t="s">
        <v>741</v>
      </c>
      <c r="AJ69" s="677" t="s">
        <v>47</v>
      </c>
      <c r="AK69" s="677" t="s">
        <v>960</v>
      </c>
      <c r="AL69" s="677" t="s">
        <v>960</v>
      </c>
      <c r="AM69" s="677" t="s">
        <v>960</v>
      </c>
      <c r="AN69" s="677" t="s">
        <v>960</v>
      </c>
      <c r="AO69" s="677" t="s">
        <v>960</v>
      </c>
      <c r="AP69" s="677" t="s">
        <v>960</v>
      </c>
      <c r="AQ69" s="677" t="s">
        <v>960</v>
      </c>
      <c r="AR69" s="677" t="s">
        <v>960</v>
      </c>
      <c r="AS69" s="677" t="s">
        <v>960</v>
      </c>
      <c r="AT69" s="986"/>
      <c r="AU69" s="969"/>
      <c r="AV69" s="931"/>
      <c r="AW69" s="957"/>
      <c r="AX69" s="948"/>
      <c r="AY69" s="948"/>
      <c r="AZ69" s="951"/>
      <c r="BA69" s="951"/>
      <c r="BB69" s="951"/>
      <c r="BC69" s="951"/>
      <c r="BD69" s="951"/>
      <c r="BE69" s="951"/>
      <c r="BF69" s="951"/>
      <c r="BG69" s="951"/>
      <c r="BH69" s="951"/>
      <c r="BI69" s="951"/>
      <c r="BJ69" s="951"/>
      <c r="BK69" s="1002"/>
      <c r="BL69" s="1008"/>
      <c r="BM69" s="1072"/>
      <c r="BN69" s="1002"/>
      <c r="BO69" s="550" t="s">
        <v>938</v>
      </c>
      <c r="BP69" s="307" t="s">
        <v>999</v>
      </c>
      <c r="BQ69" s="687" t="s">
        <v>1107</v>
      </c>
      <c r="BR69" s="306" t="s">
        <v>973</v>
      </c>
      <c r="BS69" s="306" t="s">
        <v>1103</v>
      </c>
      <c r="BT69" s="306" t="s">
        <v>1103</v>
      </c>
      <c r="BU69" s="306" t="s">
        <v>1103</v>
      </c>
      <c r="BV69" s="306" t="s">
        <v>1103</v>
      </c>
      <c r="BW69" s="779" t="s">
        <v>1104</v>
      </c>
      <c r="BX69" s="550" t="s">
        <v>1105</v>
      </c>
      <c r="BY69" s="880" t="s">
        <v>1106</v>
      </c>
      <c r="BZ69" s="880" t="s">
        <v>1106</v>
      </c>
    </row>
    <row r="70" spans="1:78" ht="37.4" customHeight="1" x14ac:dyDescent="0.35">
      <c r="A70" s="1014"/>
      <c r="B70" s="1019"/>
      <c r="C70" s="1022"/>
      <c r="D70" s="983"/>
      <c r="E70" s="1047"/>
      <c r="F70" s="983"/>
      <c r="G70" s="1032"/>
      <c r="H70" s="983"/>
      <c r="I70" s="983"/>
      <c r="J70" s="983"/>
      <c r="K70" s="983"/>
      <c r="L70" s="1002"/>
      <c r="M70" s="983"/>
      <c r="N70" s="920"/>
      <c r="O70" s="920"/>
      <c r="P70" s="1029"/>
      <c r="Q70" s="372" t="s">
        <v>950</v>
      </c>
      <c r="R70" s="302" t="s">
        <v>951</v>
      </c>
      <c r="S70" s="44">
        <v>0.05</v>
      </c>
      <c r="T70" s="369" t="s">
        <v>1021</v>
      </c>
      <c r="U70" s="317" t="s">
        <v>932</v>
      </c>
      <c r="V70" s="317" t="s">
        <v>932</v>
      </c>
      <c r="W70" s="317" t="s">
        <v>932</v>
      </c>
      <c r="X70" s="317" t="s">
        <v>959</v>
      </c>
      <c r="Y70" s="317" t="s">
        <v>932</v>
      </c>
      <c r="Z70" s="317" t="s">
        <v>932</v>
      </c>
      <c r="AA70" s="317" t="s">
        <v>932</v>
      </c>
      <c r="AB70" s="317" t="s">
        <v>932</v>
      </c>
      <c r="AC70" s="317" t="s">
        <v>932</v>
      </c>
      <c r="AD70" s="317" t="s">
        <v>932</v>
      </c>
      <c r="AE70" s="317" t="s">
        <v>932</v>
      </c>
      <c r="AF70" s="317" t="s">
        <v>932</v>
      </c>
      <c r="AG70" s="317" t="s">
        <v>932</v>
      </c>
      <c r="AH70" s="303" t="s">
        <v>741</v>
      </c>
      <c r="AI70" s="303" t="s">
        <v>741</v>
      </c>
      <c r="AJ70" s="677" t="s">
        <v>47</v>
      </c>
      <c r="AK70" s="677" t="s">
        <v>960</v>
      </c>
      <c r="AL70" s="677" t="s">
        <v>960</v>
      </c>
      <c r="AM70" s="677" t="s">
        <v>960</v>
      </c>
      <c r="AN70" s="677" t="s">
        <v>960</v>
      </c>
      <c r="AO70" s="677" t="s">
        <v>960</v>
      </c>
      <c r="AP70" s="677" t="s">
        <v>960</v>
      </c>
      <c r="AQ70" s="677" t="s">
        <v>960</v>
      </c>
      <c r="AR70" s="677" t="s">
        <v>960</v>
      </c>
      <c r="AS70" s="677" t="s">
        <v>960</v>
      </c>
      <c r="AT70" s="986"/>
      <c r="AU70" s="969"/>
      <c r="AV70" s="931"/>
      <c r="AW70" s="957"/>
      <c r="AX70" s="948"/>
      <c r="AY70" s="948"/>
      <c r="AZ70" s="951"/>
      <c r="BA70" s="951"/>
      <c r="BB70" s="951"/>
      <c r="BC70" s="951"/>
      <c r="BD70" s="951"/>
      <c r="BE70" s="951"/>
      <c r="BF70" s="951"/>
      <c r="BG70" s="951"/>
      <c r="BH70" s="951"/>
      <c r="BI70" s="951"/>
      <c r="BJ70" s="951"/>
      <c r="BK70" s="1002"/>
      <c r="BL70" s="1008"/>
      <c r="BM70" s="1072"/>
      <c r="BN70" s="1002"/>
      <c r="BO70" s="550" t="s">
        <v>938</v>
      </c>
      <c r="BP70" s="307" t="s">
        <v>999</v>
      </c>
      <c r="BQ70" s="307" t="s">
        <v>1108</v>
      </c>
      <c r="BR70" s="307" t="s">
        <v>1109</v>
      </c>
      <c r="BS70" s="306" t="s">
        <v>1103</v>
      </c>
      <c r="BT70" s="306" t="s">
        <v>1103</v>
      </c>
      <c r="BU70" s="306" t="s">
        <v>1103</v>
      </c>
      <c r="BV70" s="306" t="s">
        <v>1103</v>
      </c>
      <c r="BW70" s="779" t="s">
        <v>1104</v>
      </c>
      <c r="BX70" s="550" t="s">
        <v>1105</v>
      </c>
      <c r="BY70" s="880" t="s">
        <v>1106</v>
      </c>
      <c r="BZ70" s="880" t="s">
        <v>1106</v>
      </c>
    </row>
    <row r="71" spans="1:78" ht="60" customHeight="1" x14ac:dyDescent="0.35">
      <c r="A71" s="1014"/>
      <c r="B71" s="1019"/>
      <c r="C71" s="1022"/>
      <c r="D71" s="983"/>
      <c r="E71" s="1047"/>
      <c r="F71" s="983"/>
      <c r="G71" s="1032"/>
      <c r="H71" s="983"/>
      <c r="I71" s="983"/>
      <c r="J71" s="983"/>
      <c r="K71" s="983"/>
      <c r="L71" s="1002"/>
      <c r="M71" s="983"/>
      <c r="N71" s="920"/>
      <c r="O71" s="920"/>
      <c r="P71" s="1029"/>
      <c r="Q71" s="372" t="s">
        <v>913</v>
      </c>
      <c r="R71" s="302" t="s">
        <v>952</v>
      </c>
      <c r="S71" s="44">
        <v>0.2</v>
      </c>
      <c r="T71" s="369" t="s">
        <v>977</v>
      </c>
      <c r="U71" s="317" t="s">
        <v>932</v>
      </c>
      <c r="V71" s="317" t="s">
        <v>932</v>
      </c>
      <c r="W71" s="317" t="s">
        <v>932</v>
      </c>
      <c r="X71" s="317" t="s">
        <v>932</v>
      </c>
      <c r="Y71" s="317" t="s">
        <v>959</v>
      </c>
      <c r="Z71" s="317" t="s">
        <v>932</v>
      </c>
      <c r="AA71" s="317" t="s">
        <v>932</v>
      </c>
      <c r="AB71" s="317" t="s">
        <v>932</v>
      </c>
      <c r="AC71" s="317" t="s">
        <v>932</v>
      </c>
      <c r="AD71" s="317" t="s">
        <v>932</v>
      </c>
      <c r="AE71" s="317" t="s">
        <v>932</v>
      </c>
      <c r="AF71" s="317" t="s">
        <v>932</v>
      </c>
      <c r="AG71" s="317" t="s">
        <v>932</v>
      </c>
      <c r="AH71" s="303" t="s">
        <v>741</v>
      </c>
      <c r="AI71" s="303" t="s">
        <v>741</v>
      </c>
      <c r="AJ71" s="677" t="s">
        <v>47</v>
      </c>
      <c r="AK71" s="677" t="s">
        <v>960</v>
      </c>
      <c r="AL71" s="677" t="s">
        <v>960</v>
      </c>
      <c r="AM71" s="677" t="s">
        <v>960</v>
      </c>
      <c r="AN71" s="677" t="s">
        <v>960</v>
      </c>
      <c r="AO71" s="677" t="s">
        <v>960</v>
      </c>
      <c r="AP71" s="677" t="s">
        <v>960</v>
      </c>
      <c r="AQ71" s="677" t="s">
        <v>960</v>
      </c>
      <c r="AR71" s="677" t="s">
        <v>960</v>
      </c>
      <c r="AS71" s="677" t="s">
        <v>960</v>
      </c>
      <c r="AT71" s="986"/>
      <c r="AU71" s="969"/>
      <c r="AV71" s="931"/>
      <c r="AW71" s="957"/>
      <c r="AX71" s="948"/>
      <c r="AY71" s="948"/>
      <c r="AZ71" s="951"/>
      <c r="BA71" s="951"/>
      <c r="BB71" s="951"/>
      <c r="BC71" s="951"/>
      <c r="BD71" s="951"/>
      <c r="BE71" s="951"/>
      <c r="BF71" s="951"/>
      <c r="BG71" s="951"/>
      <c r="BH71" s="951"/>
      <c r="BI71" s="951"/>
      <c r="BJ71" s="951"/>
      <c r="BK71" s="1002"/>
      <c r="BL71" s="1008"/>
      <c r="BM71" s="1072"/>
      <c r="BN71" s="1002"/>
      <c r="BO71" s="550" t="s">
        <v>938</v>
      </c>
      <c r="BP71" s="307" t="s">
        <v>999</v>
      </c>
      <c r="BQ71" s="204" t="s">
        <v>940</v>
      </c>
      <c r="BR71" s="307" t="s">
        <v>1110</v>
      </c>
      <c r="BS71" s="306" t="s">
        <v>1103</v>
      </c>
      <c r="BT71" s="306" t="s">
        <v>1103</v>
      </c>
      <c r="BU71" s="306" t="s">
        <v>1103</v>
      </c>
      <c r="BV71" s="306" t="s">
        <v>1103</v>
      </c>
      <c r="BW71" s="779" t="s">
        <v>1104</v>
      </c>
      <c r="BX71" s="550" t="s">
        <v>1105</v>
      </c>
      <c r="BY71" s="880" t="s">
        <v>1106</v>
      </c>
      <c r="BZ71" s="880" t="s">
        <v>1106</v>
      </c>
    </row>
    <row r="72" spans="1:78" ht="60" customHeight="1" x14ac:dyDescent="0.35">
      <c r="A72" s="1014"/>
      <c r="B72" s="1019"/>
      <c r="C72" s="1022"/>
      <c r="D72" s="983"/>
      <c r="E72" s="1047"/>
      <c r="F72" s="983"/>
      <c r="G72" s="1032"/>
      <c r="H72" s="983"/>
      <c r="I72" s="983"/>
      <c r="J72" s="983"/>
      <c r="K72" s="983"/>
      <c r="L72" s="1002"/>
      <c r="M72" s="983"/>
      <c r="N72" s="920"/>
      <c r="O72" s="920"/>
      <c r="P72" s="1029"/>
      <c r="Q72" s="372" t="s">
        <v>913</v>
      </c>
      <c r="R72" s="302" t="s">
        <v>953</v>
      </c>
      <c r="S72" s="44">
        <v>0.15</v>
      </c>
      <c r="T72" s="369" t="s">
        <v>977</v>
      </c>
      <c r="U72" s="317" t="s">
        <v>932</v>
      </c>
      <c r="V72" s="317" t="s">
        <v>932</v>
      </c>
      <c r="W72" s="317" t="s">
        <v>932</v>
      </c>
      <c r="X72" s="317" t="s">
        <v>932</v>
      </c>
      <c r="Y72" s="317" t="s">
        <v>959</v>
      </c>
      <c r="Z72" s="317" t="s">
        <v>932</v>
      </c>
      <c r="AA72" s="317" t="s">
        <v>932</v>
      </c>
      <c r="AB72" s="317" t="s">
        <v>932</v>
      </c>
      <c r="AC72" s="317" t="s">
        <v>932</v>
      </c>
      <c r="AD72" s="317" t="s">
        <v>932</v>
      </c>
      <c r="AE72" s="317" t="s">
        <v>932</v>
      </c>
      <c r="AF72" s="317" t="s">
        <v>932</v>
      </c>
      <c r="AG72" s="317" t="s">
        <v>932</v>
      </c>
      <c r="AH72" s="303" t="s">
        <v>741</v>
      </c>
      <c r="AI72" s="303" t="s">
        <v>741</v>
      </c>
      <c r="AJ72" s="677" t="s">
        <v>741</v>
      </c>
      <c r="AK72" s="677" t="s">
        <v>47</v>
      </c>
      <c r="AL72" s="677" t="s">
        <v>960</v>
      </c>
      <c r="AM72" s="677" t="s">
        <v>960</v>
      </c>
      <c r="AN72" s="677" t="s">
        <v>960</v>
      </c>
      <c r="AO72" s="677" t="s">
        <v>960</v>
      </c>
      <c r="AP72" s="677" t="s">
        <v>960</v>
      </c>
      <c r="AQ72" s="677" t="s">
        <v>960</v>
      </c>
      <c r="AR72" s="677" t="s">
        <v>960</v>
      </c>
      <c r="AS72" s="677" t="s">
        <v>960</v>
      </c>
      <c r="AT72" s="986"/>
      <c r="AU72" s="969"/>
      <c r="AV72" s="931"/>
      <c r="AW72" s="957"/>
      <c r="AX72" s="948"/>
      <c r="AY72" s="948"/>
      <c r="AZ72" s="951"/>
      <c r="BA72" s="951"/>
      <c r="BB72" s="951"/>
      <c r="BC72" s="951"/>
      <c r="BD72" s="951"/>
      <c r="BE72" s="951"/>
      <c r="BF72" s="951"/>
      <c r="BG72" s="951"/>
      <c r="BH72" s="951"/>
      <c r="BI72" s="951"/>
      <c r="BJ72" s="951"/>
      <c r="BK72" s="1002"/>
      <c r="BL72" s="1008"/>
      <c r="BM72" s="1072"/>
      <c r="BN72" s="1002"/>
      <c r="BO72" s="550" t="s">
        <v>938</v>
      </c>
      <c r="BP72" s="307" t="s">
        <v>999</v>
      </c>
      <c r="BQ72" s="204" t="s">
        <v>940</v>
      </c>
      <c r="BR72" s="307" t="s">
        <v>1111</v>
      </c>
      <c r="BS72" s="306" t="s">
        <v>1103</v>
      </c>
      <c r="BT72" s="306" t="s">
        <v>1103</v>
      </c>
      <c r="BU72" s="306" t="s">
        <v>1103</v>
      </c>
      <c r="BV72" s="306" t="s">
        <v>1103</v>
      </c>
      <c r="BW72" s="779" t="s">
        <v>1104</v>
      </c>
      <c r="BX72" s="550" t="s">
        <v>1105</v>
      </c>
      <c r="BY72" s="880" t="s">
        <v>1106</v>
      </c>
      <c r="BZ72" s="880" t="s">
        <v>1106</v>
      </c>
    </row>
    <row r="73" spans="1:78" ht="60" customHeight="1" x14ac:dyDescent="0.35">
      <c r="A73" s="1014"/>
      <c r="B73" s="1019"/>
      <c r="C73" s="1022"/>
      <c r="D73" s="983"/>
      <c r="E73" s="1047"/>
      <c r="F73" s="983"/>
      <c r="G73" s="1032"/>
      <c r="H73" s="983"/>
      <c r="I73" s="983"/>
      <c r="J73" s="983"/>
      <c r="K73" s="983"/>
      <c r="L73" s="1002"/>
      <c r="M73" s="983"/>
      <c r="N73" s="920"/>
      <c r="O73" s="920"/>
      <c r="P73" s="1029"/>
      <c r="Q73" s="372" t="s">
        <v>913</v>
      </c>
      <c r="R73" s="302" t="s">
        <v>954</v>
      </c>
      <c r="S73" s="44">
        <v>0.15</v>
      </c>
      <c r="T73" s="369" t="s">
        <v>1015</v>
      </c>
      <c r="U73" s="317" t="s">
        <v>932</v>
      </c>
      <c r="V73" s="317" t="s">
        <v>932</v>
      </c>
      <c r="W73" s="317" t="s">
        <v>932</v>
      </c>
      <c r="X73" s="317" t="s">
        <v>932</v>
      </c>
      <c r="Y73" s="317" t="s">
        <v>932</v>
      </c>
      <c r="Z73" s="317" t="s">
        <v>959</v>
      </c>
      <c r="AA73" s="317" t="s">
        <v>932</v>
      </c>
      <c r="AB73" s="317" t="s">
        <v>932</v>
      </c>
      <c r="AC73" s="317" t="s">
        <v>932</v>
      </c>
      <c r="AD73" s="317" t="s">
        <v>932</v>
      </c>
      <c r="AE73" s="317" t="s">
        <v>932</v>
      </c>
      <c r="AF73" s="317" t="s">
        <v>932</v>
      </c>
      <c r="AG73" s="317" t="s">
        <v>932</v>
      </c>
      <c r="AH73" s="303" t="s">
        <v>741</v>
      </c>
      <c r="AI73" s="303" t="s">
        <v>741</v>
      </c>
      <c r="AJ73" s="677" t="s">
        <v>741</v>
      </c>
      <c r="AK73" s="677" t="s">
        <v>47</v>
      </c>
      <c r="AL73" s="677" t="s">
        <v>960</v>
      </c>
      <c r="AM73" s="677" t="s">
        <v>960</v>
      </c>
      <c r="AN73" s="677" t="s">
        <v>960</v>
      </c>
      <c r="AO73" s="677" t="s">
        <v>960</v>
      </c>
      <c r="AP73" s="677" t="s">
        <v>960</v>
      </c>
      <c r="AQ73" s="677" t="s">
        <v>960</v>
      </c>
      <c r="AR73" s="677" t="s">
        <v>960</v>
      </c>
      <c r="AS73" s="677" t="s">
        <v>960</v>
      </c>
      <c r="AT73" s="986"/>
      <c r="AU73" s="969"/>
      <c r="AV73" s="931"/>
      <c r="AW73" s="957"/>
      <c r="AX73" s="948"/>
      <c r="AY73" s="948"/>
      <c r="AZ73" s="951"/>
      <c r="BA73" s="951"/>
      <c r="BB73" s="951"/>
      <c r="BC73" s="951"/>
      <c r="BD73" s="951"/>
      <c r="BE73" s="951"/>
      <c r="BF73" s="951"/>
      <c r="BG73" s="951"/>
      <c r="BH73" s="951"/>
      <c r="BI73" s="951"/>
      <c r="BJ73" s="951"/>
      <c r="BK73" s="1002"/>
      <c r="BL73" s="1008"/>
      <c r="BM73" s="1072"/>
      <c r="BN73" s="1002"/>
      <c r="BO73" s="550" t="s">
        <v>938</v>
      </c>
      <c r="BP73" s="307" t="s">
        <v>999</v>
      </c>
      <c r="BQ73" s="204" t="s">
        <v>940</v>
      </c>
      <c r="BR73" s="306" t="s">
        <v>1112</v>
      </c>
      <c r="BS73" s="306" t="s">
        <v>1103</v>
      </c>
      <c r="BT73" s="306" t="s">
        <v>1103</v>
      </c>
      <c r="BU73" s="306" t="s">
        <v>1103</v>
      </c>
      <c r="BV73" s="306" t="s">
        <v>1103</v>
      </c>
      <c r="BW73" s="779" t="s">
        <v>1104</v>
      </c>
      <c r="BX73" s="550" t="s">
        <v>1105</v>
      </c>
      <c r="BY73" s="880" t="s">
        <v>1106</v>
      </c>
      <c r="BZ73" s="880" t="s">
        <v>1113</v>
      </c>
    </row>
    <row r="74" spans="1:78" ht="60" customHeight="1" x14ac:dyDescent="0.35">
      <c r="A74" s="1013"/>
      <c r="B74" s="1019"/>
      <c r="C74" s="1022"/>
      <c r="D74" s="983"/>
      <c r="E74" s="1047"/>
      <c r="F74" s="983"/>
      <c r="G74" s="1032"/>
      <c r="H74" s="983"/>
      <c r="I74" s="983"/>
      <c r="J74" s="983"/>
      <c r="K74" s="983"/>
      <c r="L74" s="1002"/>
      <c r="M74" s="983"/>
      <c r="N74" s="920"/>
      <c r="O74" s="919"/>
      <c r="P74" s="1030"/>
      <c r="Q74" s="302" t="s">
        <v>1114</v>
      </c>
      <c r="R74" s="302" t="s">
        <v>956</v>
      </c>
      <c r="S74" s="44">
        <v>0.05</v>
      </c>
      <c r="T74" s="369" t="s">
        <v>1015</v>
      </c>
      <c r="U74" s="317" t="s">
        <v>932</v>
      </c>
      <c r="V74" s="317" t="s">
        <v>932</v>
      </c>
      <c r="W74" s="317" t="s">
        <v>932</v>
      </c>
      <c r="X74" s="317" t="s">
        <v>932</v>
      </c>
      <c r="Y74" s="317" t="s">
        <v>932</v>
      </c>
      <c r="Z74" s="317" t="s">
        <v>959</v>
      </c>
      <c r="AA74" s="317" t="s">
        <v>932</v>
      </c>
      <c r="AB74" s="317" t="s">
        <v>932</v>
      </c>
      <c r="AC74" s="317" t="s">
        <v>932</v>
      </c>
      <c r="AD74" s="317" t="s">
        <v>932</v>
      </c>
      <c r="AE74" s="317" t="s">
        <v>932</v>
      </c>
      <c r="AF74" s="317" t="s">
        <v>932</v>
      </c>
      <c r="AG74" s="317" t="s">
        <v>932</v>
      </c>
      <c r="AH74" s="303" t="s">
        <v>741</v>
      </c>
      <c r="AI74" s="303" t="s">
        <v>741</v>
      </c>
      <c r="AJ74" s="677" t="s">
        <v>741</v>
      </c>
      <c r="AK74" s="677" t="s">
        <v>47</v>
      </c>
      <c r="AL74" s="677" t="s">
        <v>960</v>
      </c>
      <c r="AM74" s="677" t="s">
        <v>960</v>
      </c>
      <c r="AN74" s="677" t="s">
        <v>960</v>
      </c>
      <c r="AO74" s="677" t="s">
        <v>960</v>
      </c>
      <c r="AP74" s="677" t="s">
        <v>960</v>
      </c>
      <c r="AQ74" s="677" t="s">
        <v>960</v>
      </c>
      <c r="AR74" s="677" t="s">
        <v>960</v>
      </c>
      <c r="AS74" s="677" t="s">
        <v>960</v>
      </c>
      <c r="AT74" s="987"/>
      <c r="AU74" s="961"/>
      <c r="AV74" s="932"/>
      <c r="AW74" s="958"/>
      <c r="AX74" s="949"/>
      <c r="AY74" s="949"/>
      <c r="AZ74" s="952"/>
      <c r="BA74" s="952"/>
      <c r="BB74" s="952"/>
      <c r="BC74" s="952"/>
      <c r="BD74" s="952"/>
      <c r="BE74" s="952"/>
      <c r="BF74" s="952"/>
      <c r="BG74" s="952"/>
      <c r="BH74" s="952"/>
      <c r="BI74" s="952"/>
      <c r="BJ74" s="952"/>
      <c r="BK74" s="1006"/>
      <c r="BL74" s="1008"/>
      <c r="BM74" s="1072"/>
      <c r="BN74" s="1006"/>
      <c r="BO74" s="550" t="s">
        <v>938</v>
      </c>
      <c r="BP74" s="307" t="s">
        <v>999</v>
      </c>
      <c r="BQ74" s="204" t="s">
        <v>940</v>
      </c>
      <c r="BR74" s="306" t="s">
        <v>1115</v>
      </c>
      <c r="BS74" s="306" t="s">
        <v>1103</v>
      </c>
      <c r="BT74" s="306" t="s">
        <v>1103</v>
      </c>
      <c r="BU74" s="306" t="s">
        <v>1103</v>
      </c>
      <c r="BV74" s="306" t="s">
        <v>1103</v>
      </c>
      <c r="BW74" s="779" t="s">
        <v>1104</v>
      </c>
      <c r="BX74" s="550" t="s">
        <v>1105</v>
      </c>
      <c r="BY74" s="880" t="s">
        <v>1106</v>
      </c>
      <c r="BZ74" s="880" t="s">
        <v>1106</v>
      </c>
    </row>
    <row r="75" spans="1:78" ht="60" customHeight="1" x14ac:dyDescent="0.35">
      <c r="A75" s="1012" t="s">
        <v>1116</v>
      </c>
      <c r="B75" s="1019"/>
      <c r="C75" s="1022"/>
      <c r="D75" s="983"/>
      <c r="E75" s="1047"/>
      <c r="F75" s="983"/>
      <c r="G75" s="1032"/>
      <c r="H75" s="983"/>
      <c r="I75" s="983"/>
      <c r="J75" s="983"/>
      <c r="K75" s="983"/>
      <c r="L75" s="1002"/>
      <c r="M75" s="983"/>
      <c r="N75" s="920"/>
      <c r="O75" s="918">
        <v>1</v>
      </c>
      <c r="P75" s="1028" t="s">
        <v>1117</v>
      </c>
      <c r="Q75" s="741" t="s">
        <v>913</v>
      </c>
      <c r="R75" s="742" t="s">
        <v>930</v>
      </c>
      <c r="S75" s="743"/>
      <c r="T75" s="739" t="s">
        <v>931</v>
      </c>
      <c r="U75" s="317" t="s">
        <v>932</v>
      </c>
      <c r="V75" s="317" t="s">
        <v>932</v>
      </c>
      <c r="W75" s="317" t="s">
        <v>932</v>
      </c>
      <c r="X75" s="317" t="s">
        <v>932</v>
      </c>
      <c r="Y75" s="317" t="s">
        <v>932</v>
      </c>
      <c r="Z75" s="317" t="s">
        <v>932</v>
      </c>
      <c r="AA75" s="317" t="s">
        <v>932</v>
      </c>
      <c r="AB75" s="317" t="s">
        <v>932</v>
      </c>
      <c r="AC75" s="317" t="s">
        <v>932</v>
      </c>
      <c r="AD75" s="317" t="s">
        <v>932</v>
      </c>
      <c r="AE75" s="317" t="s">
        <v>932</v>
      </c>
      <c r="AF75" s="317" t="s">
        <v>932</v>
      </c>
      <c r="AG75" s="317" t="s">
        <v>932</v>
      </c>
      <c r="AH75" s="303" t="s">
        <v>741</v>
      </c>
      <c r="AI75" s="303" t="s">
        <v>62</v>
      </c>
      <c r="AJ75" s="677" t="s">
        <v>741</v>
      </c>
      <c r="AK75" s="677" t="s">
        <v>741</v>
      </c>
      <c r="AL75" s="677" t="s">
        <v>741</v>
      </c>
      <c r="AM75" s="677" t="s">
        <v>741</v>
      </c>
      <c r="AN75" s="677" t="s">
        <v>741</v>
      </c>
      <c r="AO75" s="677" t="s">
        <v>741</v>
      </c>
      <c r="AP75" s="677" t="s">
        <v>741</v>
      </c>
      <c r="AQ75" s="677" t="s">
        <v>741</v>
      </c>
      <c r="AR75" s="677" t="s">
        <v>741</v>
      </c>
      <c r="AS75" s="677" t="s">
        <v>933</v>
      </c>
      <c r="AT75" s="966" t="s">
        <v>934</v>
      </c>
      <c r="AU75" s="960" t="s">
        <v>318</v>
      </c>
      <c r="AV75" s="955">
        <v>0</v>
      </c>
      <c r="AW75" s="956" t="s">
        <v>935</v>
      </c>
      <c r="AX75" s="947" t="s">
        <v>741</v>
      </c>
      <c r="AY75" s="947" t="s">
        <v>62</v>
      </c>
      <c r="AZ75" s="950" t="s">
        <v>741</v>
      </c>
      <c r="BA75" s="950" t="s">
        <v>741</v>
      </c>
      <c r="BB75" s="950" t="s">
        <v>741</v>
      </c>
      <c r="BC75" s="950" t="s">
        <v>741</v>
      </c>
      <c r="BD75" s="950" t="s">
        <v>741</v>
      </c>
      <c r="BE75" s="950" t="s">
        <v>741</v>
      </c>
      <c r="BF75" s="950" t="s">
        <v>741</v>
      </c>
      <c r="BG75" s="950" t="s">
        <v>741</v>
      </c>
      <c r="BH75" s="950" t="s">
        <v>741</v>
      </c>
      <c r="BI75" s="950" t="s">
        <v>933</v>
      </c>
      <c r="BJ75" s="950" t="s">
        <v>741</v>
      </c>
      <c r="BK75" s="1001" t="s">
        <v>936</v>
      </c>
      <c r="BL75" s="1008"/>
      <c r="BM75" s="1072"/>
      <c r="BN75" s="1001" t="s">
        <v>937</v>
      </c>
      <c r="BO75" s="550" t="s">
        <v>938</v>
      </c>
      <c r="BP75" s="307" t="s">
        <v>1118</v>
      </c>
      <c r="BQ75" s="204" t="s">
        <v>940</v>
      </c>
      <c r="BR75" s="306" t="s">
        <v>941</v>
      </c>
      <c r="BS75" s="550" t="s">
        <v>942</v>
      </c>
      <c r="BT75" s="623" t="s">
        <v>1094</v>
      </c>
      <c r="BU75" s="306" t="s">
        <v>993</v>
      </c>
      <c r="BV75" s="204" t="s">
        <v>945</v>
      </c>
      <c r="BW75" s="779" t="s">
        <v>946</v>
      </c>
      <c r="BX75" s="550" t="s">
        <v>1119</v>
      </c>
      <c r="BY75" s="880" t="s">
        <v>1119</v>
      </c>
      <c r="BZ75" s="880" t="s">
        <v>1119</v>
      </c>
    </row>
    <row r="76" spans="1:78" ht="60" customHeight="1" x14ac:dyDescent="0.35">
      <c r="A76" s="1014"/>
      <c r="B76" s="1019"/>
      <c r="C76" s="1022"/>
      <c r="D76" s="983"/>
      <c r="E76" s="1047"/>
      <c r="F76" s="983"/>
      <c r="G76" s="1032"/>
      <c r="H76" s="983"/>
      <c r="I76" s="983"/>
      <c r="J76" s="983"/>
      <c r="K76" s="983"/>
      <c r="L76" s="1002"/>
      <c r="M76" s="983"/>
      <c r="N76" s="920"/>
      <c r="O76" s="920"/>
      <c r="P76" s="1029"/>
      <c r="Q76" s="741" t="s">
        <v>913</v>
      </c>
      <c r="R76" s="742" t="s">
        <v>949</v>
      </c>
      <c r="S76" s="743"/>
      <c r="T76" s="739" t="s">
        <v>931</v>
      </c>
      <c r="U76" s="317" t="s">
        <v>932</v>
      </c>
      <c r="V76" s="317" t="s">
        <v>932</v>
      </c>
      <c r="W76" s="317" t="s">
        <v>932</v>
      </c>
      <c r="X76" s="317" t="s">
        <v>932</v>
      </c>
      <c r="Y76" s="317" t="s">
        <v>932</v>
      </c>
      <c r="Z76" s="317" t="s">
        <v>932</v>
      </c>
      <c r="AA76" s="317" t="s">
        <v>932</v>
      </c>
      <c r="AB76" s="317" t="s">
        <v>932</v>
      </c>
      <c r="AC76" s="317" t="s">
        <v>932</v>
      </c>
      <c r="AD76" s="317" t="s">
        <v>932</v>
      </c>
      <c r="AE76" s="317" t="s">
        <v>932</v>
      </c>
      <c r="AF76" s="317" t="s">
        <v>932</v>
      </c>
      <c r="AG76" s="317" t="s">
        <v>932</v>
      </c>
      <c r="AH76" s="303" t="s">
        <v>741</v>
      </c>
      <c r="AI76" s="303" t="s">
        <v>741</v>
      </c>
      <c r="AJ76" s="677" t="s">
        <v>741</v>
      </c>
      <c r="AK76" s="677" t="s">
        <v>741</v>
      </c>
      <c r="AL76" s="677" t="s">
        <v>741</v>
      </c>
      <c r="AM76" s="677" t="s">
        <v>741</v>
      </c>
      <c r="AN76" s="677" t="s">
        <v>741</v>
      </c>
      <c r="AO76" s="677" t="s">
        <v>741</v>
      </c>
      <c r="AP76" s="677" t="s">
        <v>741</v>
      </c>
      <c r="AQ76" s="677" t="s">
        <v>741</v>
      </c>
      <c r="AR76" s="677" t="s">
        <v>741</v>
      </c>
      <c r="AS76" s="677" t="s">
        <v>933</v>
      </c>
      <c r="AT76" s="967"/>
      <c r="AU76" s="969"/>
      <c r="AV76" s="931"/>
      <c r="AW76" s="957"/>
      <c r="AX76" s="948"/>
      <c r="AY76" s="948"/>
      <c r="AZ76" s="951"/>
      <c r="BA76" s="951"/>
      <c r="BB76" s="951"/>
      <c r="BC76" s="951"/>
      <c r="BD76" s="951"/>
      <c r="BE76" s="951"/>
      <c r="BF76" s="951"/>
      <c r="BG76" s="951"/>
      <c r="BH76" s="951"/>
      <c r="BI76" s="951"/>
      <c r="BJ76" s="951"/>
      <c r="BK76" s="1002"/>
      <c r="BL76" s="1008"/>
      <c r="BM76" s="1072"/>
      <c r="BN76" s="1002"/>
      <c r="BO76" s="550" t="s">
        <v>938</v>
      </c>
      <c r="BP76" s="307" t="s">
        <v>999</v>
      </c>
      <c r="BQ76" s="204" t="s">
        <v>940</v>
      </c>
      <c r="BR76" s="306" t="s">
        <v>941</v>
      </c>
      <c r="BS76" s="550" t="s">
        <v>942</v>
      </c>
      <c r="BT76" s="623" t="s">
        <v>1094</v>
      </c>
      <c r="BU76" s="306" t="s">
        <v>993</v>
      </c>
      <c r="BV76" s="204" t="s">
        <v>945</v>
      </c>
      <c r="BW76" s="779" t="s">
        <v>946</v>
      </c>
      <c r="BX76" s="550" t="s">
        <v>1119</v>
      </c>
      <c r="BY76" s="880" t="s">
        <v>1119</v>
      </c>
      <c r="BZ76" s="880" t="s">
        <v>1119</v>
      </c>
    </row>
    <row r="77" spans="1:78" ht="60" customHeight="1" x14ac:dyDescent="0.35">
      <c r="A77" s="1014"/>
      <c r="B77" s="1019"/>
      <c r="C77" s="1022"/>
      <c r="D77" s="983"/>
      <c r="E77" s="1047"/>
      <c r="F77" s="983"/>
      <c r="G77" s="1032"/>
      <c r="H77" s="983"/>
      <c r="I77" s="983"/>
      <c r="J77" s="983"/>
      <c r="K77" s="983"/>
      <c r="L77" s="1002"/>
      <c r="M77" s="983"/>
      <c r="N77" s="920"/>
      <c r="O77" s="920"/>
      <c r="P77" s="1029"/>
      <c r="Q77" s="741" t="s">
        <v>950</v>
      </c>
      <c r="R77" s="742" t="s">
        <v>951</v>
      </c>
      <c r="S77" s="743"/>
      <c r="T77" s="739" t="s">
        <v>931</v>
      </c>
      <c r="U77" s="317" t="s">
        <v>932</v>
      </c>
      <c r="V77" s="317" t="s">
        <v>932</v>
      </c>
      <c r="W77" s="317" t="s">
        <v>932</v>
      </c>
      <c r="X77" s="317" t="s">
        <v>932</v>
      </c>
      <c r="Y77" s="317" t="s">
        <v>932</v>
      </c>
      <c r="Z77" s="317" t="s">
        <v>932</v>
      </c>
      <c r="AA77" s="317" t="s">
        <v>932</v>
      </c>
      <c r="AB77" s="317" t="s">
        <v>932</v>
      </c>
      <c r="AC77" s="317" t="s">
        <v>932</v>
      </c>
      <c r="AD77" s="317" t="s">
        <v>932</v>
      </c>
      <c r="AE77" s="317" t="s">
        <v>932</v>
      </c>
      <c r="AF77" s="317" t="s">
        <v>932</v>
      </c>
      <c r="AG77" s="317" t="s">
        <v>932</v>
      </c>
      <c r="AH77" s="303" t="s">
        <v>741</v>
      </c>
      <c r="AI77" s="303" t="s">
        <v>741</v>
      </c>
      <c r="AJ77" s="677" t="s">
        <v>741</v>
      </c>
      <c r="AK77" s="677" t="s">
        <v>741</v>
      </c>
      <c r="AL77" s="677" t="s">
        <v>741</v>
      </c>
      <c r="AM77" s="677" t="s">
        <v>741</v>
      </c>
      <c r="AN77" s="677" t="s">
        <v>741</v>
      </c>
      <c r="AO77" s="677" t="s">
        <v>741</v>
      </c>
      <c r="AP77" s="677" t="s">
        <v>741</v>
      </c>
      <c r="AQ77" s="677" t="s">
        <v>741</v>
      </c>
      <c r="AR77" s="677" t="s">
        <v>741</v>
      </c>
      <c r="AS77" s="677" t="s">
        <v>933</v>
      </c>
      <c r="AT77" s="967"/>
      <c r="AU77" s="969"/>
      <c r="AV77" s="931"/>
      <c r="AW77" s="957"/>
      <c r="AX77" s="948"/>
      <c r="AY77" s="948"/>
      <c r="AZ77" s="951"/>
      <c r="BA77" s="951"/>
      <c r="BB77" s="951"/>
      <c r="BC77" s="951"/>
      <c r="BD77" s="951"/>
      <c r="BE77" s="951"/>
      <c r="BF77" s="951"/>
      <c r="BG77" s="951"/>
      <c r="BH77" s="951"/>
      <c r="BI77" s="951"/>
      <c r="BJ77" s="951"/>
      <c r="BK77" s="1002"/>
      <c r="BL77" s="1008"/>
      <c r="BM77" s="1072"/>
      <c r="BN77" s="1002"/>
      <c r="BO77" s="550" t="s">
        <v>938</v>
      </c>
      <c r="BP77" s="307" t="s">
        <v>999</v>
      </c>
      <c r="BQ77" s="204" t="s">
        <v>940</v>
      </c>
      <c r="BR77" s="306" t="s">
        <v>941</v>
      </c>
      <c r="BS77" s="550" t="s">
        <v>942</v>
      </c>
      <c r="BT77" s="623" t="s">
        <v>1094</v>
      </c>
      <c r="BU77" s="306" t="s">
        <v>993</v>
      </c>
      <c r="BV77" s="204" t="s">
        <v>945</v>
      </c>
      <c r="BW77" s="779" t="s">
        <v>946</v>
      </c>
      <c r="BX77" s="550" t="s">
        <v>1119</v>
      </c>
      <c r="BY77" s="880" t="s">
        <v>1119</v>
      </c>
      <c r="BZ77" s="880" t="s">
        <v>1119</v>
      </c>
    </row>
    <row r="78" spans="1:78" ht="60" customHeight="1" x14ac:dyDescent="0.35">
      <c r="A78" s="1014"/>
      <c r="B78" s="1019"/>
      <c r="C78" s="1022"/>
      <c r="D78" s="983"/>
      <c r="E78" s="1047"/>
      <c r="F78" s="983"/>
      <c r="G78" s="1032"/>
      <c r="H78" s="983"/>
      <c r="I78" s="983"/>
      <c r="J78" s="983"/>
      <c r="K78" s="983"/>
      <c r="L78" s="1002"/>
      <c r="M78" s="983"/>
      <c r="N78" s="920"/>
      <c r="O78" s="920"/>
      <c r="P78" s="1029"/>
      <c r="Q78" s="741" t="s">
        <v>913</v>
      </c>
      <c r="R78" s="742" t="s">
        <v>952</v>
      </c>
      <c r="S78" s="743"/>
      <c r="T78" s="739" t="s">
        <v>931</v>
      </c>
      <c r="U78" s="317" t="s">
        <v>932</v>
      </c>
      <c r="V78" s="317" t="s">
        <v>932</v>
      </c>
      <c r="W78" s="317" t="s">
        <v>932</v>
      </c>
      <c r="X78" s="317" t="s">
        <v>932</v>
      </c>
      <c r="Y78" s="317" t="s">
        <v>932</v>
      </c>
      <c r="Z78" s="317" t="s">
        <v>932</v>
      </c>
      <c r="AA78" s="317" t="s">
        <v>932</v>
      </c>
      <c r="AB78" s="317" t="s">
        <v>932</v>
      </c>
      <c r="AC78" s="317" t="s">
        <v>932</v>
      </c>
      <c r="AD78" s="317" t="s">
        <v>932</v>
      </c>
      <c r="AE78" s="317" t="s">
        <v>932</v>
      </c>
      <c r="AF78" s="317" t="s">
        <v>932</v>
      </c>
      <c r="AG78" s="317" t="s">
        <v>932</v>
      </c>
      <c r="AH78" s="303" t="s">
        <v>741</v>
      </c>
      <c r="AI78" s="303" t="s">
        <v>741</v>
      </c>
      <c r="AJ78" s="677" t="s">
        <v>741</v>
      </c>
      <c r="AK78" s="677" t="s">
        <v>741</v>
      </c>
      <c r="AL78" s="677" t="s">
        <v>741</v>
      </c>
      <c r="AM78" s="677" t="s">
        <v>741</v>
      </c>
      <c r="AN78" s="677" t="s">
        <v>741</v>
      </c>
      <c r="AO78" s="677" t="s">
        <v>741</v>
      </c>
      <c r="AP78" s="677" t="s">
        <v>741</v>
      </c>
      <c r="AQ78" s="677" t="s">
        <v>741</v>
      </c>
      <c r="AR78" s="677" t="s">
        <v>741</v>
      </c>
      <c r="AS78" s="677" t="s">
        <v>933</v>
      </c>
      <c r="AT78" s="967"/>
      <c r="AU78" s="969"/>
      <c r="AV78" s="931"/>
      <c r="AW78" s="957"/>
      <c r="AX78" s="948"/>
      <c r="AY78" s="948"/>
      <c r="AZ78" s="951"/>
      <c r="BA78" s="951"/>
      <c r="BB78" s="951"/>
      <c r="BC78" s="951"/>
      <c r="BD78" s="951"/>
      <c r="BE78" s="951"/>
      <c r="BF78" s="951"/>
      <c r="BG78" s="951"/>
      <c r="BH78" s="951"/>
      <c r="BI78" s="951"/>
      <c r="BJ78" s="951"/>
      <c r="BK78" s="1002"/>
      <c r="BL78" s="1008"/>
      <c r="BM78" s="1072"/>
      <c r="BN78" s="1002"/>
      <c r="BO78" s="550" t="s">
        <v>938</v>
      </c>
      <c r="BP78" s="307" t="s">
        <v>999</v>
      </c>
      <c r="BQ78" s="204" t="s">
        <v>940</v>
      </c>
      <c r="BR78" s="306" t="s">
        <v>941</v>
      </c>
      <c r="BS78" s="550" t="s">
        <v>942</v>
      </c>
      <c r="BT78" s="623" t="s">
        <v>1094</v>
      </c>
      <c r="BU78" s="306" t="s">
        <v>993</v>
      </c>
      <c r="BV78" s="204" t="s">
        <v>945</v>
      </c>
      <c r="BW78" s="779" t="s">
        <v>1120</v>
      </c>
      <c r="BX78" s="550" t="s">
        <v>1119</v>
      </c>
      <c r="BY78" s="880" t="s">
        <v>1119</v>
      </c>
      <c r="BZ78" s="880" t="s">
        <v>1119</v>
      </c>
    </row>
    <row r="79" spans="1:78" ht="60" customHeight="1" x14ac:dyDescent="0.35">
      <c r="A79" s="1014"/>
      <c r="B79" s="1019"/>
      <c r="C79" s="1022"/>
      <c r="D79" s="983"/>
      <c r="E79" s="1047"/>
      <c r="F79" s="983"/>
      <c r="G79" s="1032"/>
      <c r="H79" s="983"/>
      <c r="I79" s="983"/>
      <c r="J79" s="983"/>
      <c r="K79" s="983"/>
      <c r="L79" s="1002"/>
      <c r="M79" s="983"/>
      <c r="N79" s="920"/>
      <c r="O79" s="920"/>
      <c r="P79" s="1029"/>
      <c r="Q79" s="741" t="s">
        <v>913</v>
      </c>
      <c r="R79" s="742" t="s">
        <v>953</v>
      </c>
      <c r="S79" s="743"/>
      <c r="T79" s="739" t="s">
        <v>1064</v>
      </c>
      <c r="U79" s="317" t="s">
        <v>932</v>
      </c>
      <c r="V79" s="317" t="s">
        <v>932</v>
      </c>
      <c r="W79" s="317" t="s">
        <v>932</v>
      </c>
      <c r="X79" s="317" t="s">
        <v>932</v>
      </c>
      <c r="Y79" s="317" t="s">
        <v>932</v>
      </c>
      <c r="Z79" s="317" t="s">
        <v>932</v>
      </c>
      <c r="AA79" s="317" t="s">
        <v>932</v>
      </c>
      <c r="AB79" s="317" t="s">
        <v>932</v>
      </c>
      <c r="AC79" s="317" t="s">
        <v>932</v>
      </c>
      <c r="AD79" s="317" t="s">
        <v>932</v>
      </c>
      <c r="AE79" s="317" t="s">
        <v>932</v>
      </c>
      <c r="AF79" s="317" t="s">
        <v>932</v>
      </c>
      <c r="AG79" s="317" t="s">
        <v>932</v>
      </c>
      <c r="AH79" s="303" t="s">
        <v>741</v>
      </c>
      <c r="AI79" s="303" t="s">
        <v>741</v>
      </c>
      <c r="AJ79" s="677" t="s">
        <v>741</v>
      </c>
      <c r="AK79" s="677" t="s">
        <v>741</v>
      </c>
      <c r="AL79" s="677" t="s">
        <v>741</v>
      </c>
      <c r="AM79" s="677" t="s">
        <v>741</v>
      </c>
      <c r="AN79" s="677" t="s">
        <v>741</v>
      </c>
      <c r="AO79" s="677" t="s">
        <v>741</v>
      </c>
      <c r="AP79" s="677" t="s">
        <v>741</v>
      </c>
      <c r="AQ79" s="677" t="s">
        <v>741</v>
      </c>
      <c r="AR79" s="677" t="s">
        <v>741</v>
      </c>
      <c r="AS79" s="677" t="s">
        <v>933</v>
      </c>
      <c r="AT79" s="967"/>
      <c r="AU79" s="969"/>
      <c r="AV79" s="931"/>
      <c r="AW79" s="957"/>
      <c r="AX79" s="948"/>
      <c r="AY79" s="948"/>
      <c r="AZ79" s="951"/>
      <c r="BA79" s="951"/>
      <c r="BB79" s="951"/>
      <c r="BC79" s="951"/>
      <c r="BD79" s="951"/>
      <c r="BE79" s="951"/>
      <c r="BF79" s="951"/>
      <c r="BG79" s="951"/>
      <c r="BH79" s="951"/>
      <c r="BI79" s="951"/>
      <c r="BJ79" s="951"/>
      <c r="BK79" s="1002"/>
      <c r="BL79" s="1008"/>
      <c r="BM79" s="1072"/>
      <c r="BN79" s="1002"/>
      <c r="BO79" s="550" t="s">
        <v>938</v>
      </c>
      <c r="BP79" s="307" t="s">
        <v>999</v>
      </c>
      <c r="BQ79" s="204" t="s">
        <v>940</v>
      </c>
      <c r="BR79" s="306" t="s">
        <v>941</v>
      </c>
      <c r="BS79" s="550" t="s">
        <v>942</v>
      </c>
      <c r="BT79" s="623" t="s">
        <v>1094</v>
      </c>
      <c r="BU79" s="306" t="s">
        <v>993</v>
      </c>
      <c r="BV79" s="204" t="s">
        <v>945</v>
      </c>
      <c r="BW79" s="779" t="s">
        <v>1120</v>
      </c>
      <c r="BX79" s="550" t="s">
        <v>1119</v>
      </c>
      <c r="BY79" s="880" t="s">
        <v>1119</v>
      </c>
      <c r="BZ79" s="880" t="s">
        <v>1119</v>
      </c>
    </row>
    <row r="80" spans="1:78" ht="60" customHeight="1" x14ac:dyDescent="0.35">
      <c r="A80" s="1014"/>
      <c r="B80" s="1019"/>
      <c r="C80" s="1022"/>
      <c r="D80" s="983"/>
      <c r="E80" s="1047"/>
      <c r="F80" s="983"/>
      <c r="G80" s="1032"/>
      <c r="H80" s="983"/>
      <c r="I80" s="983"/>
      <c r="J80" s="983"/>
      <c r="K80" s="983"/>
      <c r="L80" s="1002"/>
      <c r="M80" s="983"/>
      <c r="N80" s="920"/>
      <c r="O80" s="920"/>
      <c r="P80" s="1029"/>
      <c r="Q80" s="741" t="s">
        <v>913</v>
      </c>
      <c r="R80" s="742" t="s">
        <v>954</v>
      </c>
      <c r="S80" s="743"/>
      <c r="T80" s="739" t="s">
        <v>931</v>
      </c>
      <c r="U80" s="317" t="s">
        <v>932</v>
      </c>
      <c r="V80" s="317" t="s">
        <v>932</v>
      </c>
      <c r="W80" s="317" t="s">
        <v>932</v>
      </c>
      <c r="X80" s="317" t="s">
        <v>932</v>
      </c>
      <c r="Y80" s="317" t="s">
        <v>932</v>
      </c>
      <c r="Z80" s="317" t="s">
        <v>932</v>
      </c>
      <c r="AA80" s="317" t="s">
        <v>932</v>
      </c>
      <c r="AB80" s="317" t="s">
        <v>932</v>
      </c>
      <c r="AC80" s="317" t="s">
        <v>932</v>
      </c>
      <c r="AD80" s="317" t="s">
        <v>932</v>
      </c>
      <c r="AE80" s="317" t="s">
        <v>932</v>
      </c>
      <c r="AF80" s="317" t="s">
        <v>932</v>
      </c>
      <c r="AG80" s="317" t="s">
        <v>932</v>
      </c>
      <c r="AH80" s="303" t="s">
        <v>741</v>
      </c>
      <c r="AI80" s="303" t="s">
        <v>741</v>
      </c>
      <c r="AJ80" s="677" t="s">
        <v>741</v>
      </c>
      <c r="AK80" s="677" t="s">
        <v>741</v>
      </c>
      <c r="AL80" s="677" t="s">
        <v>741</v>
      </c>
      <c r="AM80" s="677" t="s">
        <v>741</v>
      </c>
      <c r="AN80" s="677" t="s">
        <v>741</v>
      </c>
      <c r="AO80" s="677" t="s">
        <v>741</v>
      </c>
      <c r="AP80" s="677" t="s">
        <v>741</v>
      </c>
      <c r="AQ80" s="677" t="s">
        <v>741</v>
      </c>
      <c r="AR80" s="677" t="s">
        <v>741</v>
      </c>
      <c r="AS80" s="677" t="s">
        <v>933</v>
      </c>
      <c r="AT80" s="967"/>
      <c r="AU80" s="969"/>
      <c r="AV80" s="931"/>
      <c r="AW80" s="957"/>
      <c r="AX80" s="948"/>
      <c r="AY80" s="948"/>
      <c r="AZ80" s="951"/>
      <c r="BA80" s="951"/>
      <c r="BB80" s="951"/>
      <c r="BC80" s="951"/>
      <c r="BD80" s="951"/>
      <c r="BE80" s="951"/>
      <c r="BF80" s="951"/>
      <c r="BG80" s="951"/>
      <c r="BH80" s="951"/>
      <c r="BI80" s="951"/>
      <c r="BJ80" s="951"/>
      <c r="BK80" s="1002"/>
      <c r="BL80" s="1008"/>
      <c r="BM80" s="1072"/>
      <c r="BN80" s="1002"/>
      <c r="BO80" s="550" t="s">
        <v>938</v>
      </c>
      <c r="BP80" s="307" t="s">
        <v>999</v>
      </c>
      <c r="BQ80" s="204" t="s">
        <v>940</v>
      </c>
      <c r="BR80" s="306" t="s">
        <v>941</v>
      </c>
      <c r="BS80" s="550" t="s">
        <v>942</v>
      </c>
      <c r="BT80" s="623" t="s">
        <v>1094</v>
      </c>
      <c r="BU80" s="306" t="s">
        <v>993</v>
      </c>
      <c r="BV80" s="204" t="s">
        <v>945</v>
      </c>
      <c r="BW80" s="779" t="s">
        <v>1120</v>
      </c>
      <c r="BX80" s="550" t="s">
        <v>1119</v>
      </c>
      <c r="BY80" s="880" t="s">
        <v>1119</v>
      </c>
      <c r="BZ80" s="880" t="s">
        <v>1119</v>
      </c>
    </row>
    <row r="81" spans="1:78" ht="60" customHeight="1" x14ac:dyDescent="0.35">
      <c r="A81" s="1013"/>
      <c r="B81" s="1019"/>
      <c r="C81" s="1022"/>
      <c r="D81" s="983"/>
      <c r="E81" s="1047"/>
      <c r="F81" s="983"/>
      <c r="G81" s="1032"/>
      <c r="H81" s="983"/>
      <c r="I81" s="983"/>
      <c r="J81" s="983"/>
      <c r="K81" s="983"/>
      <c r="L81" s="1002"/>
      <c r="M81" s="984"/>
      <c r="N81" s="920"/>
      <c r="O81" s="919"/>
      <c r="P81" s="1030"/>
      <c r="Q81" s="742" t="s">
        <v>955</v>
      </c>
      <c r="R81" s="742" t="s">
        <v>956</v>
      </c>
      <c r="S81" s="743"/>
      <c r="T81" s="739" t="s">
        <v>931</v>
      </c>
      <c r="U81" s="317" t="s">
        <v>932</v>
      </c>
      <c r="V81" s="317" t="s">
        <v>932</v>
      </c>
      <c r="W81" s="317" t="s">
        <v>932</v>
      </c>
      <c r="X81" s="317" t="s">
        <v>932</v>
      </c>
      <c r="Y81" s="317" t="s">
        <v>932</v>
      </c>
      <c r="Z81" s="317" t="s">
        <v>932</v>
      </c>
      <c r="AA81" s="317" t="s">
        <v>932</v>
      </c>
      <c r="AB81" s="317" t="s">
        <v>932</v>
      </c>
      <c r="AC81" s="317" t="s">
        <v>932</v>
      </c>
      <c r="AD81" s="317" t="s">
        <v>932</v>
      </c>
      <c r="AE81" s="317" t="s">
        <v>932</v>
      </c>
      <c r="AF81" s="317" t="s">
        <v>932</v>
      </c>
      <c r="AG81" s="317" t="s">
        <v>932</v>
      </c>
      <c r="AH81" s="303" t="s">
        <v>741</v>
      </c>
      <c r="AI81" s="303" t="s">
        <v>741</v>
      </c>
      <c r="AJ81" s="677" t="s">
        <v>741</v>
      </c>
      <c r="AK81" s="677" t="s">
        <v>741</v>
      </c>
      <c r="AL81" s="677" t="s">
        <v>741</v>
      </c>
      <c r="AM81" s="677" t="s">
        <v>741</v>
      </c>
      <c r="AN81" s="677" t="s">
        <v>741</v>
      </c>
      <c r="AO81" s="677" t="s">
        <v>741</v>
      </c>
      <c r="AP81" s="677" t="s">
        <v>741</v>
      </c>
      <c r="AQ81" s="677" t="s">
        <v>741</v>
      </c>
      <c r="AR81" s="677" t="s">
        <v>741</v>
      </c>
      <c r="AS81" s="677" t="s">
        <v>933</v>
      </c>
      <c r="AT81" s="968"/>
      <c r="AU81" s="961"/>
      <c r="AV81" s="932"/>
      <c r="AW81" s="958"/>
      <c r="AX81" s="949"/>
      <c r="AY81" s="949"/>
      <c r="AZ81" s="952"/>
      <c r="BA81" s="952"/>
      <c r="BB81" s="952"/>
      <c r="BC81" s="952"/>
      <c r="BD81" s="952"/>
      <c r="BE81" s="952"/>
      <c r="BF81" s="952"/>
      <c r="BG81" s="952"/>
      <c r="BH81" s="952"/>
      <c r="BI81" s="952"/>
      <c r="BJ81" s="952"/>
      <c r="BK81" s="1006"/>
      <c r="BL81" s="1008"/>
      <c r="BM81" s="1072"/>
      <c r="BN81" s="1006"/>
      <c r="BO81" s="550" t="s">
        <v>938</v>
      </c>
      <c r="BP81" s="307" t="s">
        <v>999</v>
      </c>
      <c r="BQ81" s="204" t="s">
        <v>940</v>
      </c>
      <c r="BR81" s="306" t="s">
        <v>941</v>
      </c>
      <c r="BS81" s="550" t="s">
        <v>942</v>
      </c>
      <c r="BT81" s="623" t="s">
        <v>1094</v>
      </c>
      <c r="BU81" s="306" t="s">
        <v>993</v>
      </c>
      <c r="BV81" s="204" t="s">
        <v>945</v>
      </c>
      <c r="BW81" s="779" t="s">
        <v>1120</v>
      </c>
      <c r="BX81" s="550" t="s">
        <v>1119</v>
      </c>
      <c r="BY81" s="880" t="s">
        <v>1119</v>
      </c>
      <c r="BZ81" s="880" t="s">
        <v>1119</v>
      </c>
    </row>
    <row r="82" spans="1:78" ht="60" customHeight="1" x14ac:dyDescent="0.35">
      <c r="A82" s="1012" t="s">
        <v>1121</v>
      </c>
      <c r="B82" s="1019"/>
      <c r="C82" s="1022"/>
      <c r="D82" s="983"/>
      <c r="E82" s="1047"/>
      <c r="F82" s="983"/>
      <c r="G82" s="1032"/>
      <c r="H82" s="983"/>
      <c r="I82" s="983"/>
      <c r="J82" s="983"/>
      <c r="K82" s="983"/>
      <c r="L82" s="1002"/>
      <c r="M82" s="982" t="s">
        <v>1083</v>
      </c>
      <c r="N82" s="920"/>
      <c r="O82" s="918">
        <v>1</v>
      </c>
      <c r="P82" s="1024" t="s">
        <v>1122</v>
      </c>
      <c r="Q82" s="741" t="s">
        <v>913</v>
      </c>
      <c r="R82" s="742" t="s">
        <v>930</v>
      </c>
      <c r="S82" s="743"/>
      <c r="T82" s="739" t="s">
        <v>931</v>
      </c>
      <c r="U82" s="317" t="s">
        <v>932</v>
      </c>
      <c r="V82" s="317" t="s">
        <v>932</v>
      </c>
      <c r="W82" s="317" t="s">
        <v>932</v>
      </c>
      <c r="X82" s="317" t="s">
        <v>932</v>
      </c>
      <c r="Y82" s="317" t="s">
        <v>932</v>
      </c>
      <c r="Z82" s="317" t="s">
        <v>932</v>
      </c>
      <c r="AA82" s="317" t="s">
        <v>932</v>
      </c>
      <c r="AB82" s="317" t="s">
        <v>932</v>
      </c>
      <c r="AC82" s="317" t="s">
        <v>932</v>
      </c>
      <c r="AD82" s="317" t="s">
        <v>932</v>
      </c>
      <c r="AE82" s="317" t="s">
        <v>932</v>
      </c>
      <c r="AF82" s="317" t="s">
        <v>932</v>
      </c>
      <c r="AG82" s="317" t="s">
        <v>932</v>
      </c>
      <c r="AH82" s="303" t="s">
        <v>741</v>
      </c>
      <c r="AI82" s="303" t="s">
        <v>741</v>
      </c>
      <c r="AJ82" s="677" t="s">
        <v>741</v>
      </c>
      <c r="AK82" s="677" t="s">
        <v>741</v>
      </c>
      <c r="AL82" s="677" t="s">
        <v>741</v>
      </c>
      <c r="AM82" s="677" t="s">
        <v>741</v>
      </c>
      <c r="AN82" s="677" t="s">
        <v>741</v>
      </c>
      <c r="AO82" s="677" t="s">
        <v>741</v>
      </c>
      <c r="AP82" s="677" t="s">
        <v>741</v>
      </c>
      <c r="AQ82" s="677" t="s">
        <v>741</v>
      </c>
      <c r="AR82" s="677" t="s">
        <v>741</v>
      </c>
      <c r="AS82" s="677" t="s">
        <v>933</v>
      </c>
      <c r="AT82" s="966" t="s">
        <v>931</v>
      </c>
      <c r="AU82" s="960" t="s">
        <v>318</v>
      </c>
      <c r="AV82" s="955">
        <v>0</v>
      </c>
      <c r="AW82" s="956" t="s">
        <v>935</v>
      </c>
      <c r="AX82" s="947" t="s">
        <v>741</v>
      </c>
      <c r="AY82" s="947" t="s">
        <v>741</v>
      </c>
      <c r="AZ82" s="950" t="s">
        <v>741</v>
      </c>
      <c r="BA82" s="950" t="s">
        <v>741</v>
      </c>
      <c r="BB82" s="950" t="s">
        <v>741</v>
      </c>
      <c r="BC82" s="950" t="s">
        <v>741</v>
      </c>
      <c r="BD82" s="950" t="s">
        <v>741</v>
      </c>
      <c r="BE82" s="950" t="s">
        <v>741</v>
      </c>
      <c r="BF82" s="950" t="s">
        <v>741</v>
      </c>
      <c r="BG82" s="950" t="s">
        <v>741</v>
      </c>
      <c r="BH82" s="950" t="s">
        <v>62</v>
      </c>
      <c r="BI82" s="950" t="s">
        <v>933</v>
      </c>
      <c r="BJ82" s="950" t="s">
        <v>741</v>
      </c>
      <c r="BK82" s="1001" t="s">
        <v>936</v>
      </c>
      <c r="BL82" s="1008"/>
      <c r="BM82" s="1072"/>
      <c r="BN82" s="1001" t="s">
        <v>937</v>
      </c>
      <c r="BO82" s="550" t="s">
        <v>938</v>
      </c>
      <c r="BP82" s="307" t="s">
        <v>999</v>
      </c>
      <c r="BQ82" s="204" t="s">
        <v>940</v>
      </c>
      <c r="BR82" s="306" t="s">
        <v>941</v>
      </c>
      <c r="BS82" s="550" t="s">
        <v>942</v>
      </c>
      <c r="BT82" s="623" t="s">
        <v>1094</v>
      </c>
      <c r="BU82" s="306" t="s">
        <v>993</v>
      </c>
      <c r="BV82" s="204" t="s">
        <v>945</v>
      </c>
      <c r="BW82" s="779" t="s">
        <v>946</v>
      </c>
      <c r="BX82" s="550" t="s">
        <v>995</v>
      </c>
      <c r="BY82" s="880" t="s">
        <v>995</v>
      </c>
      <c r="BZ82" s="893" t="s">
        <v>1123</v>
      </c>
    </row>
    <row r="83" spans="1:78" ht="60" customHeight="1" x14ac:dyDescent="0.35">
      <c r="A83" s="1014"/>
      <c r="B83" s="1019"/>
      <c r="C83" s="1022"/>
      <c r="D83" s="983"/>
      <c r="E83" s="1047"/>
      <c r="F83" s="983"/>
      <c r="G83" s="1032"/>
      <c r="H83" s="983"/>
      <c r="I83" s="983"/>
      <c r="J83" s="983"/>
      <c r="K83" s="983"/>
      <c r="L83" s="1002"/>
      <c r="M83" s="983"/>
      <c r="N83" s="920"/>
      <c r="O83" s="920"/>
      <c r="P83" s="1025"/>
      <c r="Q83" s="741" t="s">
        <v>913</v>
      </c>
      <c r="R83" s="742" t="s">
        <v>949</v>
      </c>
      <c r="S83" s="743"/>
      <c r="T83" s="739" t="s">
        <v>931</v>
      </c>
      <c r="U83" s="317" t="s">
        <v>932</v>
      </c>
      <c r="V83" s="317" t="s">
        <v>932</v>
      </c>
      <c r="W83" s="317" t="s">
        <v>932</v>
      </c>
      <c r="X83" s="317" t="s">
        <v>932</v>
      </c>
      <c r="Y83" s="317" t="s">
        <v>932</v>
      </c>
      <c r="Z83" s="317" t="s">
        <v>932</v>
      </c>
      <c r="AA83" s="317" t="s">
        <v>932</v>
      </c>
      <c r="AB83" s="317" t="s">
        <v>932</v>
      </c>
      <c r="AC83" s="317" t="s">
        <v>932</v>
      </c>
      <c r="AD83" s="317" t="s">
        <v>932</v>
      </c>
      <c r="AE83" s="317" t="s">
        <v>932</v>
      </c>
      <c r="AF83" s="317" t="s">
        <v>932</v>
      </c>
      <c r="AG83" s="317" t="s">
        <v>932</v>
      </c>
      <c r="AH83" s="303" t="s">
        <v>741</v>
      </c>
      <c r="AI83" s="303" t="s">
        <v>741</v>
      </c>
      <c r="AJ83" s="677" t="s">
        <v>741</v>
      </c>
      <c r="AK83" s="677" t="s">
        <v>741</v>
      </c>
      <c r="AL83" s="677" t="s">
        <v>741</v>
      </c>
      <c r="AM83" s="677" t="s">
        <v>741</v>
      </c>
      <c r="AN83" s="677" t="s">
        <v>741</v>
      </c>
      <c r="AO83" s="677" t="s">
        <v>741</v>
      </c>
      <c r="AP83" s="677" t="s">
        <v>741</v>
      </c>
      <c r="AQ83" s="677" t="s">
        <v>741</v>
      </c>
      <c r="AR83" s="677" t="s">
        <v>741</v>
      </c>
      <c r="AS83" s="677" t="s">
        <v>933</v>
      </c>
      <c r="AT83" s="967"/>
      <c r="AU83" s="969"/>
      <c r="AV83" s="931"/>
      <c r="AW83" s="957"/>
      <c r="AX83" s="948"/>
      <c r="AY83" s="948"/>
      <c r="AZ83" s="951"/>
      <c r="BA83" s="951"/>
      <c r="BB83" s="951"/>
      <c r="BC83" s="951"/>
      <c r="BD83" s="951"/>
      <c r="BE83" s="951"/>
      <c r="BF83" s="951"/>
      <c r="BG83" s="951"/>
      <c r="BH83" s="951"/>
      <c r="BI83" s="951"/>
      <c r="BJ83" s="951"/>
      <c r="BK83" s="1002"/>
      <c r="BL83" s="1008"/>
      <c r="BM83" s="1072"/>
      <c r="BN83" s="1002"/>
      <c r="BO83" s="550" t="s">
        <v>938</v>
      </c>
      <c r="BP83" s="307" t="s">
        <v>999</v>
      </c>
      <c r="BQ83" s="204" t="s">
        <v>940</v>
      </c>
      <c r="BR83" s="306" t="s">
        <v>941</v>
      </c>
      <c r="BS83" s="550" t="s">
        <v>942</v>
      </c>
      <c r="BT83" s="623" t="s">
        <v>1094</v>
      </c>
      <c r="BU83" s="306" t="s">
        <v>993</v>
      </c>
      <c r="BV83" s="204" t="s">
        <v>945</v>
      </c>
      <c r="BW83" s="779" t="s">
        <v>946</v>
      </c>
      <c r="BX83" s="550" t="s">
        <v>995</v>
      </c>
      <c r="BY83" s="880" t="s">
        <v>995</v>
      </c>
      <c r="BZ83" s="893" t="s">
        <v>1124</v>
      </c>
    </row>
    <row r="84" spans="1:78" ht="60" customHeight="1" x14ac:dyDescent="0.35">
      <c r="A84" s="1014"/>
      <c r="B84" s="1019"/>
      <c r="C84" s="1022"/>
      <c r="D84" s="983"/>
      <c r="E84" s="1047"/>
      <c r="F84" s="983"/>
      <c r="G84" s="1032"/>
      <c r="H84" s="983"/>
      <c r="I84" s="983"/>
      <c r="J84" s="983"/>
      <c r="K84" s="983"/>
      <c r="L84" s="1002"/>
      <c r="M84" s="983"/>
      <c r="N84" s="920"/>
      <c r="O84" s="920"/>
      <c r="P84" s="1025"/>
      <c r="Q84" s="742" t="s">
        <v>950</v>
      </c>
      <c r="R84" s="742" t="s">
        <v>951</v>
      </c>
      <c r="S84" s="743"/>
      <c r="T84" s="739" t="s">
        <v>931</v>
      </c>
      <c r="U84" s="317" t="s">
        <v>932</v>
      </c>
      <c r="V84" s="317" t="s">
        <v>932</v>
      </c>
      <c r="W84" s="317" t="s">
        <v>932</v>
      </c>
      <c r="X84" s="317" t="s">
        <v>932</v>
      </c>
      <c r="Y84" s="317" t="s">
        <v>932</v>
      </c>
      <c r="Z84" s="317" t="s">
        <v>932</v>
      </c>
      <c r="AA84" s="317" t="s">
        <v>932</v>
      </c>
      <c r="AB84" s="317" t="s">
        <v>932</v>
      </c>
      <c r="AC84" s="317" t="s">
        <v>932</v>
      </c>
      <c r="AD84" s="317" t="s">
        <v>932</v>
      </c>
      <c r="AE84" s="317" t="s">
        <v>932</v>
      </c>
      <c r="AF84" s="317" t="s">
        <v>932</v>
      </c>
      <c r="AG84" s="317" t="s">
        <v>932</v>
      </c>
      <c r="AH84" s="303" t="s">
        <v>741</v>
      </c>
      <c r="AI84" s="303" t="s">
        <v>741</v>
      </c>
      <c r="AJ84" s="677" t="s">
        <v>741</v>
      </c>
      <c r="AK84" s="677" t="s">
        <v>741</v>
      </c>
      <c r="AL84" s="677" t="s">
        <v>741</v>
      </c>
      <c r="AM84" s="677" t="s">
        <v>741</v>
      </c>
      <c r="AN84" s="677" t="s">
        <v>741</v>
      </c>
      <c r="AO84" s="677" t="s">
        <v>741</v>
      </c>
      <c r="AP84" s="677" t="s">
        <v>741</v>
      </c>
      <c r="AQ84" s="677" t="s">
        <v>741</v>
      </c>
      <c r="AR84" s="677" t="s">
        <v>741</v>
      </c>
      <c r="AS84" s="677" t="s">
        <v>933</v>
      </c>
      <c r="AT84" s="966" t="s">
        <v>1064</v>
      </c>
      <c r="AU84" s="852"/>
      <c r="AV84" s="859"/>
      <c r="AW84" s="854"/>
      <c r="AX84" s="948"/>
      <c r="AY84" s="948"/>
      <c r="AZ84" s="951"/>
      <c r="BA84" s="951"/>
      <c r="BB84" s="951"/>
      <c r="BC84" s="951"/>
      <c r="BD84" s="951"/>
      <c r="BE84" s="951"/>
      <c r="BF84" s="951"/>
      <c r="BG84" s="857"/>
      <c r="BH84" s="951"/>
      <c r="BI84" s="951"/>
      <c r="BJ84" s="951"/>
      <c r="BK84" s="1002"/>
      <c r="BL84" s="1008"/>
      <c r="BM84" s="1072"/>
      <c r="BN84" s="1002"/>
      <c r="BO84" s="550" t="s">
        <v>938</v>
      </c>
      <c r="BP84" s="307" t="s">
        <v>999</v>
      </c>
      <c r="BQ84" s="204" t="s">
        <v>940</v>
      </c>
      <c r="BR84" s="306" t="s">
        <v>941</v>
      </c>
      <c r="BS84" s="550" t="s">
        <v>942</v>
      </c>
      <c r="BT84" s="623" t="s">
        <v>1094</v>
      </c>
      <c r="BU84" s="306" t="s">
        <v>993</v>
      </c>
      <c r="BV84" s="204" t="s">
        <v>945</v>
      </c>
      <c r="BW84" s="779" t="s">
        <v>946</v>
      </c>
      <c r="BX84" s="550" t="s">
        <v>1123</v>
      </c>
      <c r="BY84" s="880" t="s">
        <v>1123</v>
      </c>
      <c r="BZ84" s="893" t="s">
        <v>1123</v>
      </c>
    </row>
    <row r="85" spans="1:78" ht="60" customHeight="1" x14ac:dyDescent="0.35">
      <c r="A85" s="1014"/>
      <c r="B85" s="1019"/>
      <c r="C85" s="1022"/>
      <c r="D85" s="983"/>
      <c r="E85" s="1047"/>
      <c r="F85" s="983"/>
      <c r="G85" s="1032"/>
      <c r="H85" s="983"/>
      <c r="I85" s="983"/>
      <c r="J85" s="983"/>
      <c r="K85" s="983"/>
      <c r="L85" s="1002"/>
      <c r="M85" s="983"/>
      <c r="N85" s="920"/>
      <c r="O85" s="920"/>
      <c r="P85" s="1025"/>
      <c r="Q85" s="742" t="s">
        <v>913</v>
      </c>
      <c r="R85" s="742" t="s">
        <v>952</v>
      </c>
      <c r="S85" s="743"/>
      <c r="T85" s="739" t="s">
        <v>931</v>
      </c>
      <c r="U85" s="317" t="s">
        <v>932</v>
      </c>
      <c r="V85" s="317" t="s">
        <v>932</v>
      </c>
      <c r="W85" s="317" t="s">
        <v>932</v>
      </c>
      <c r="X85" s="317" t="s">
        <v>932</v>
      </c>
      <c r="Y85" s="317" t="s">
        <v>932</v>
      </c>
      <c r="Z85" s="317" t="s">
        <v>932</v>
      </c>
      <c r="AA85" s="317" t="s">
        <v>932</v>
      </c>
      <c r="AB85" s="317" t="s">
        <v>932</v>
      </c>
      <c r="AC85" s="317" t="s">
        <v>932</v>
      </c>
      <c r="AD85" s="317" t="s">
        <v>932</v>
      </c>
      <c r="AE85" s="317" t="s">
        <v>932</v>
      </c>
      <c r="AF85" s="317" t="s">
        <v>932</v>
      </c>
      <c r="AG85" s="317" t="s">
        <v>932</v>
      </c>
      <c r="AH85" s="303" t="s">
        <v>741</v>
      </c>
      <c r="AI85" s="303" t="s">
        <v>741</v>
      </c>
      <c r="AJ85" s="677" t="s">
        <v>741</v>
      </c>
      <c r="AK85" s="677" t="s">
        <v>741</v>
      </c>
      <c r="AL85" s="677" t="s">
        <v>741</v>
      </c>
      <c r="AM85" s="677" t="s">
        <v>741</v>
      </c>
      <c r="AN85" s="677" t="s">
        <v>741</v>
      </c>
      <c r="AO85" s="677" t="s">
        <v>741</v>
      </c>
      <c r="AP85" s="677" t="s">
        <v>741</v>
      </c>
      <c r="AQ85" s="677" t="s">
        <v>741</v>
      </c>
      <c r="AR85" s="677" t="s">
        <v>741</v>
      </c>
      <c r="AS85" s="677" t="s">
        <v>933</v>
      </c>
      <c r="AT85" s="967"/>
      <c r="AU85" s="852"/>
      <c r="AV85" s="859"/>
      <c r="AW85" s="854"/>
      <c r="AX85" s="948"/>
      <c r="AY85" s="948"/>
      <c r="AZ85" s="951"/>
      <c r="BA85" s="951"/>
      <c r="BB85" s="951"/>
      <c r="BC85" s="951"/>
      <c r="BD85" s="951"/>
      <c r="BE85" s="951"/>
      <c r="BF85" s="951"/>
      <c r="BG85" s="857"/>
      <c r="BH85" s="951"/>
      <c r="BI85" s="951"/>
      <c r="BJ85" s="951"/>
      <c r="BK85" s="1002"/>
      <c r="BL85" s="1008"/>
      <c r="BM85" s="1072"/>
      <c r="BN85" s="1002"/>
      <c r="BO85" s="550" t="s">
        <v>938</v>
      </c>
      <c r="BP85" s="307" t="s">
        <v>999</v>
      </c>
      <c r="BQ85" s="204" t="s">
        <v>940</v>
      </c>
      <c r="BR85" s="306" t="s">
        <v>941</v>
      </c>
      <c r="BS85" s="550" t="s">
        <v>942</v>
      </c>
      <c r="BT85" s="623" t="s">
        <v>1094</v>
      </c>
      <c r="BU85" s="306" t="s">
        <v>993</v>
      </c>
      <c r="BV85" s="204" t="s">
        <v>945</v>
      </c>
      <c r="BW85" s="779" t="s">
        <v>946</v>
      </c>
      <c r="BX85" s="550" t="s">
        <v>1123</v>
      </c>
      <c r="BY85" s="880" t="s">
        <v>1123</v>
      </c>
      <c r="BZ85" s="893" t="s">
        <v>1123</v>
      </c>
    </row>
    <row r="86" spans="1:78" ht="60" customHeight="1" x14ac:dyDescent="0.35">
      <c r="A86" s="1014"/>
      <c r="B86" s="1019"/>
      <c r="C86" s="1022"/>
      <c r="D86" s="983"/>
      <c r="E86" s="1047"/>
      <c r="F86" s="983"/>
      <c r="G86" s="1032"/>
      <c r="H86" s="983"/>
      <c r="I86" s="983"/>
      <c r="J86" s="983"/>
      <c r="K86" s="983"/>
      <c r="L86" s="1002"/>
      <c r="M86" s="983"/>
      <c r="N86" s="920"/>
      <c r="O86" s="920"/>
      <c r="P86" s="1025"/>
      <c r="Q86" s="742" t="s">
        <v>913</v>
      </c>
      <c r="R86" s="742" t="s">
        <v>953</v>
      </c>
      <c r="S86" s="743"/>
      <c r="T86" s="739" t="s">
        <v>931</v>
      </c>
      <c r="U86" s="317" t="s">
        <v>932</v>
      </c>
      <c r="V86" s="317" t="s">
        <v>932</v>
      </c>
      <c r="W86" s="317" t="s">
        <v>932</v>
      </c>
      <c r="X86" s="317" t="s">
        <v>932</v>
      </c>
      <c r="Y86" s="317" t="s">
        <v>932</v>
      </c>
      <c r="Z86" s="317" t="s">
        <v>932</v>
      </c>
      <c r="AA86" s="317" t="s">
        <v>932</v>
      </c>
      <c r="AB86" s="317" t="s">
        <v>932</v>
      </c>
      <c r="AC86" s="317" t="s">
        <v>932</v>
      </c>
      <c r="AD86" s="317" t="s">
        <v>932</v>
      </c>
      <c r="AE86" s="317" t="s">
        <v>932</v>
      </c>
      <c r="AF86" s="317" t="s">
        <v>932</v>
      </c>
      <c r="AG86" s="317" t="s">
        <v>932</v>
      </c>
      <c r="AH86" s="303" t="s">
        <v>741</v>
      </c>
      <c r="AI86" s="303" t="s">
        <v>741</v>
      </c>
      <c r="AJ86" s="677" t="s">
        <v>741</v>
      </c>
      <c r="AK86" s="677" t="s">
        <v>741</v>
      </c>
      <c r="AL86" s="677" t="s">
        <v>741</v>
      </c>
      <c r="AM86" s="677" t="s">
        <v>741</v>
      </c>
      <c r="AN86" s="677" t="s">
        <v>741</v>
      </c>
      <c r="AO86" s="677" t="s">
        <v>741</v>
      </c>
      <c r="AP86" s="677" t="s">
        <v>741</v>
      </c>
      <c r="AQ86" s="677" t="s">
        <v>741</v>
      </c>
      <c r="AR86" s="677" t="s">
        <v>741</v>
      </c>
      <c r="AS86" s="677" t="s">
        <v>933</v>
      </c>
      <c r="AT86" s="966" t="s">
        <v>1067</v>
      </c>
      <c r="AU86" s="852"/>
      <c r="AV86" s="859"/>
      <c r="AW86" s="854"/>
      <c r="AX86" s="948"/>
      <c r="AY86" s="948"/>
      <c r="AZ86" s="951"/>
      <c r="BA86" s="951"/>
      <c r="BB86" s="951"/>
      <c r="BC86" s="951"/>
      <c r="BD86" s="951"/>
      <c r="BE86" s="951"/>
      <c r="BF86" s="951"/>
      <c r="BG86" s="857"/>
      <c r="BH86" s="951"/>
      <c r="BI86" s="951"/>
      <c r="BJ86" s="951"/>
      <c r="BK86" s="1002"/>
      <c r="BL86" s="1008"/>
      <c r="BM86" s="1072"/>
      <c r="BN86" s="1002"/>
      <c r="BO86" s="550" t="s">
        <v>938</v>
      </c>
      <c r="BP86" s="307" t="s">
        <v>999</v>
      </c>
      <c r="BQ86" s="204" t="s">
        <v>940</v>
      </c>
      <c r="BR86" s="306" t="s">
        <v>941</v>
      </c>
      <c r="BS86" s="550" t="s">
        <v>942</v>
      </c>
      <c r="BT86" s="623" t="s">
        <v>1094</v>
      </c>
      <c r="BU86" s="306" t="s">
        <v>993</v>
      </c>
      <c r="BV86" s="204" t="s">
        <v>945</v>
      </c>
      <c r="BW86" s="779" t="s">
        <v>946</v>
      </c>
      <c r="BX86" s="550" t="s">
        <v>1123</v>
      </c>
      <c r="BY86" s="880" t="s">
        <v>1123</v>
      </c>
      <c r="BZ86" s="893" t="s">
        <v>1123</v>
      </c>
    </row>
    <row r="87" spans="1:78" ht="60" customHeight="1" x14ac:dyDescent="0.35">
      <c r="A87" s="1014"/>
      <c r="B87" s="1019"/>
      <c r="C87" s="1022"/>
      <c r="D87" s="983"/>
      <c r="E87" s="1047"/>
      <c r="F87" s="983"/>
      <c r="G87" s="1032"/>
      <c r="H87" s="983"/>
      <c r="I87" s="983"/>
      <c r="J87" s="983"/>
      <c r="K87" s="983"/>
      <c r="L87" s="1002"/>
      <c r="M87" s="983"/>
      <c r="N87" s="920"/>
      <c r="O87" s="920"/>
      <c r="P87" s="1025"/>
      <c r="Q87" s="742" t="s">
        <v>913</v>
      </c>
      <c r="R87" s="742" t="s">
        <v>954</v>
      </c>
      <c r="S87" s="743"/>
      <c r="T87" s="739" t="s">
        <v>931</v>
      </c>
      <c r="U87" s="317" t="s">
        <v>932</v>
      </c>
      <c r="V87" s="317" t="s">
        <v>932</v>
      </c>
      <c r="W87" s="317" t="s">
        <v>932</v>
      </c>
      <c r="X87" s="317" t="s">
        <v>932</v>
      </c>
      <c r="Y87" s="317" t="s">
        <v>932</v>
      </c>
      <c r="Z87" s="317" t="s">
        <v>932</v>
      </c>
      <c r="AA87" s="317" t="s">
        <v>932</v>
      </c>
      <c r="AB87" s="317" t="s">
        <v>932</v>
      </c>
      <c r="AC87" s="317" t="s">
        <v>932</v>
      </c>
      <c r="AD87" s="317" t="s">
        <v>932</v>
      </c>
      <c r="AE87" s="317" t="s">
        <v>932</v>
      </c>
      <c r="AF87" s="317" t="s">
        <v>932</v>
      </c>
      <c r="AG87" s="317" t="s">
        <v>932</v>
      </c>
      <c r="AH87" s="303" t="s">
        <v>741</v>
      </c>
      <c r="AI87" s="303" t="s">
        <v>741</v>
      </c>
      <c r="AJ87" s="677" t="s">
        <v>741</v>
      </c>
      <c r="AK87" s="677" t="s">
        <v>741</v>
      </c>
      <c r="AL87" s="677" t="s">
        <v>741</v>
      </c>
      <c r="AM87" s="677" t="s">
        <v>741</v>
      </c>
      <c r="AN87" s="677" t="s">
        <v>741</v>
      </c>
      <c r="AO87" s="677" t="s">
        <v>741</v>
      </c>
      <c r="AP87" s="677" t="s">
        <v>741</v>
      </c>
      <c r="AQ87" s="677" t="s">
        <v>741</v>
      </c>
      <c r="AR87" s="677" t="s">
        <v>741</v>
      </c>
      <c r="AS87" s="677" t="s">
        <v>933</v>
      </c>
      <c r="AT87" s="967"/>
      <c r="AU87" s="852"/>
      <c r="AV87" s="859"/>
      <c r="AW87" s="854"/>
      <c r="AX87" s="948"/>
      <c r="AY87" s="948"/>
      <c r="AZ87" s="951"/>
      <c r="BA87" s="951"/>
      <c r="BB87" s="951"/>
      <c r="BC87" s="951"/>
      <c r="BD87" s="951"/>
      <c r="BE87" s="951"/>
      <c r="BF87" s="951"/>
      <c r="BG87" s="857"/>
      <c r="BH87" s="951"/>
      <c r="BI87" s="951"/>
      <c r="BJ87" s="951"/>
      <c r="BK87" s="1002"/>
      <c r="BL87" s="1008"/>
      <c r="BM87" s="1072"/>
      <c r="BN87" s="1002"/>
      <c r="BO87" s="550" t="s">
        <v>938</v>
      </c>
      <c r="BP87" s="307" t="s">
        <v>999</v>
      </c>
      <c r="BQ87" s="204" t="s">
        <v>940</v>
      </c>
      <c r="BR87" s="306" t="s">
        <v>941</v>
      </c>
      <c r="BS87" s="550" t="s">
        <v>942</v>
      </c>
      <c r="BT87" s="623" t="s">
        <v>1094</v>
      </c>
      <c r="BU87" s="306" t="s">
        <v>993</v>
      </c>
      <c r="BV87" s="204" t="s">
        <v>945</v>
      </c>
      <c r="BW87" s="779" t="s">
        <v>946</v>
      </c>
      <c r="BX87" s="550" t="s">
        <v>1123</v>
      </c>
      <c r="BY87" s="880" t="s">
        <v>1123</v>
      </c>
      <c r="BZ87" s="893" t="s">
        <v>1123</v>
      </c>
    </row>
    <row r="88" spans="1:78" ht="60" customHeight="1" x14ac:dyDescent="0.35">
      <c r="A88" s="1013"/>
      <c r="B88" s="1019"/>
      <c r="C88" s="1022"/>
      <c r="D88" s="983"/>
      <c r="E88" s="1047"/>
      <c r="F88" s="983"/>
      <c r="G88" s="1032"/>
      <c r="H88" s="983"/>
      <c r="I88" s="983"/>
      <c r="J88" s="983"/>
      <c r="K88" s="983"/>
      <c r="L88" s="1002"/>
      <c r="M88" s="983"/>
      <c r="N88" s="920"/>
      <c r="O88" s="919"/>
      <c r="P88" s="1026"/>
      <c r="Q88" s="742" t="s">
        <v>955</v>
      </c>
      <c r="R88" s="742" t="s">
        <v>956</v>
      </c>
      <c r="S88" s="743"/>
      <c r="T88" s="739" t="s">
        <v>931</v>
      </c>
      <c r="U88" s="317" t="s">
        <v>932</v>
      </c>
      <c r="V88" s="317" t="s">
        <v>932</v>
      </c>
      <c r="W88" s="317" t="s">
        <v>932</v>
      </c>
      <c r="X88" s="317" t="s">
        <v>932</v>
      </c>
      <c r="Y88" s="317" t="s">
        <v>932</v>
      </c>
      <c r="Z88" s="317" t="s">
        <v>932</v>
      </c>
      <c r="AA88" s="317" t="s">
        <v>932</v>
      </c>
      <c r="AB88" s="317" t="s">
        <v>932</v>
      </c>
      <c r="AC88" s="317" t="s">
        <v>932</v>
      </c>
      <c r="AD88" s="317" t="s">
        <v>932</v>
      </c>
      <c r="AE88" s="317" t="s">
        <v>932</v>
      </c>
      <c r="AF88" s="317" t="s">
        <v>932</v>
      </c>
      <c r="AG88" s="317" t="s">
        <v>932</v>
      </c>
      <c r="AH88" s="303" t="s">
        <v>741</v>
      </c>
      <c r="AI88" s="303" t="s">
        <v>741</v>
      </c>
      <c r="AJ88" s="677" t="s">
        <v>741</v>
      </c>
      <c r="AK88" s="677" t="s">
        <v>741</v>
      </c>
      <c r="AL88" s="677" t="s">
        <v>741</v>
      </c>
      <c r="AM88" s="677" t="s">
        <v>741</v>
      </c>
      <c r="AN88" s="677" t="s">
        <v>741</v>
      </c>
      <c r="AO88" s="677" t="s">
        <v>741</v>
      </c>
      <c r="AP88" s="677" t="s">
        <v>741</v>
      </c>
      <c r="AQ88" s="677" t="s">
        <v>741</v>
      </c>
      <c r="AR88" s="677" t="s">
        <v>741</v>
      </c>
      <c r="AS88" s="677" t="s">
        <v>933</v>
      </c>
      <c r="AT88" s="739" t="s">
        <v>931</v>
      </c>
      <c r="AU88" s="853"/>
      <c r="AV88" s="860"/>
      <c r="AW88" s="855"/>
      <c r="AX88" s="949"/>
      <c r="AY88" s="949"/>
      <c r="AZ88" s="952"/>
      <c r="BA88" s="952"/>
      <c r="BB88" s="952"/>
      <c r="BC88" s="952"/>
      <c r="BD88" s="952"/>
      <c r="BE88" s="952"/>
      <c r="BF88" s="952"/>
      <c r="BG88" s="858"/>
      <c r="BH88" s="952"/>
      <c r="BI88" s="952"/>
      <c r="BJ88" s="952"/>
      <c r="BK88" s="1006"/>
      <c r="BL88" s="1008"/>
      <c r="BM88" s="1072"/>
      <c r="BN88" s="1006"/>
      <c r="BO88" s="550" t="s">
        <v>938</v>
      </c>
      <c r="BP88" s="307" t="s">
        <v>999</v>
      </c>
      <c r="BQ88" s="204" t="s">
        <v>940</v>
      </c>
      <c r="BR88" s="306" t="s">
        <v>941</v>
      </c>
      <c r="BS88" s="550" t="s">
        <v>942</v>
      </c>
      <c r="BT88" s="623" t="s">
        <v>1094</v>
      </c>
      <c r="BU88" s="306" t="s">
        <v>993</v>
      </c>
      <c r="BV88" s="204" t="s">
        <v>945</v>
      </c>
      <c r="BW88" s="779" t="s">
        <v>946</v>
      </c>
      <c r="BX88" s="550" t="s">
        <v>1123</v>
      </c>
      <c r="BY88" s="880" t="s">
        <v>1123</v>
      </c>
      <c r="BZ88" s="893" t="s">
        <v>1123</v>
      </c>
    </row>
    <row r="89" spans="1:78" ht="60" customHeight="1" x14ac:dyDescent="0.35">
      <c r="A89" s="1012" t="s">
        <v>262</v>
      </c>
      <c r="B89" s="1019"/>
      <c r="C89" s="1022"/>
      <c r="D89" s="983"/>
      <c r="E89" s="1047"/>
      <c r="F89" s="983"/>
      <c r="G89" s="1032"/>
      <c r="H89" s="983"/>
      <c r="I89" s="983"/>
      <c r="J89" s="983"/>
      <c r="K89" s="983"/>
      <c r="L89" s="1002"/>
      <c r="M89" s="983"/>
      <c r="N89" s="920"/>
      <c r="O89" s="918">
        <v>1</v>
      </c>
      <c r="P89" s="994" t="s">
        <v>1125</v>
      </c>
      <c r="Q89" s="741" t="s">
        <v>913</v>
      </c>
      <c r="R89" s="742" t="s">
        <v>930</v>
      </c>
      <c r="S89" s="743"/>
      <c r="T89" s="740" t="s">
        <v>931</v>
      </c>
      <c r="U89" s="317" t="s">
        <v>932</v>
      </c>
      <c r="V89" s="317" t="s">
        <v>932</v>
      </c>
      <c r="W89" s="317" t="s">
        <v>932</v>
      </c>
      <c r="X89" s="317" t="s">
        <v>932</v>
      </c>
      <c r="Y89" s="317" t="s">
        <v>932</v>
      </c>
      <c r="Z89" s="317" t="s">
        <v>932</v>
      </c>
      <c r="AA89" s="317" t="s">
        <v>932</v>
      </c>
      <c r="AB89" s="317" t="s">
        <v>932</v>
      </c>
      <c r="AC89" s="317" t="s">
        <v>932</v>
      </c>
      <c r="AD89" s="317" t="s">
        <v>932</v>
      </c>
      <c r="AE89" s="317" t="s">
        <v>932</v>
      </c>
      <c r="AF89" s="317" t="s">
        <v>932</v>
      </c>
      <c r="AG89" s="317" t="s">
        <v>932</v>
      </c>
      <c r="AH89" s="303" t="s">
        <v>741</v>
      </c>
      <c r="AI89" s="303" t="s">
        <v>741</v>
      </c>
      <c r="AJ89" s="677" t="s">
        <v>741</v>
      </c>
      <c r="AK89" s="677" t="s">
        <v>741</v>
      </c>
      <c r="AL89" s="677" t="s">
        <v>741</v>
      </c>
      <c r="AM89" s="677" t="s">
        <v>741</v>
      </c>
      <c r="AN89" s="677" t="s">
        <v>741</v>
      </c>
      <c r="AO89" s="677" t="s">
        <v>741</v>
      </c>
      <c r="AP89" s="677" t="s">
        <v>741</v>
      </c>
      <c r="AQ89" s="677" t="s">
        <v>741</v>
      </c>
      <c r="AR89" s="677" t="s">
        <v>741</v>
      </c>
      <c r="AS89" s="677" t="s">
        <v>933</v>
      </c>
      <c r="AT89" s="966" t="s">
        <v>934</v>
      </c>
      <c r="AU89" s="1144" t="s">
        <v>318</v>
      </c>
      <c r="AV89" s="1144">
        <v>0</v>
      </c>
      <c r="AW89" s="1147" t="s">
        <v>931</v>
      </c>
      <c r="AX89" s="947" t="s">
        <v>741</v>
      </c>
      <c r="AY89" s="947" t="s">
        <v>741</v>
      </c>
      <c r="AZ89" s="950" t="s">
        <v>741</v>
      </c>
      <c r="BA89" s="950" t="s">
        <v>741</v>
      </c>
      <c r="BB89" s="950" t="s">
        <v>741</v>
      </c>
      <c r="BC89" s="950" t="s">
        <v>741</v>
      </c>
      <c r="BD89" s="950" t="s">
        <v>741</v>
      </c>
      <c r="BE89" s="950" t="s">
        <v>741</v>
      </c>
      <c r="BF89" s="950" t="s">
        <v>741</v>
      </c>
      <c r="BG89" s="950" t="s">
        <v>741</v>
      </c>
      <c r="BH89" s="950" t="s">
        <v>741</v>
      </c>
      <c r="BI89" s="950" t="s">
        <v>933</v>
      </c>
      <c r="BJ89" s="950" t="s">
        <v>741</v>
      </c>
      <c r="BK89" s="1001" t="s">
        <v>936</v>
      </c>
      <c r="BL89" s="1008"/>
      <c r="BM89" s="1072"/>
      <c r="BN89" s="1001" t="s">
        <v>937</v>
      </c>
      <c r="BO89" s="550" t="s">
        <v>938</v>
      </c>
      <c r="BP89" s="307" t="s">
        <v>999</v>
      </c>
      <c r="BQ89" s="204" t="s">
        <v>940</v>
      </c>
      <c r="BR89" s="306" t="s">
        <v>941</v>
      </c>
      <c r="BS89" s="550" t="s">
        <v>942</v>
      </c>
      <c r="BT89" s="623" t="s">
        <v>1126</v>
      </c>
      <c r="BU89" s="623" t="s">
        <v>1126</v>
      </c>
      <c r="BV89" s="623" t="s">
        <v>1126</v>
      </c>
      <c r="BW89" s="779" t="s">
        <v>1119</v>
      </c>
      <c r="BX89" s="550" t="s">
        <v>1119</v>
      </c>
      <c r="BY89" s="880" t="s">
        <v>1119</v>
      </c>
      <c r="BZ89" s="893" t="s">
        <v>1119</v>
      </c>
    </row>
    <row r="90" spans="1:78" ht="60" customHeight="1" x14ac:dyDescent="0.35">
      <c r="A90" s="1014"/>
      <c r="B90" s="1019"/>
      <c r="C90" s="1022"/>
      <c r="D90" s="983"/>
      <c r="E90" s="1047"/>
      <c r="F90" s="983"/>
      <c r="G90" s="1032"/>
      <c r="H90" s="983"/>
      <c r="I90" s="983"/>
      <c r="J90" s="983"/>
      <c r="K90" s="983"/>
      <c r="L90" s="1002"/>
      <c r="M90" s="983"/>
      <c r="N90" s="920"/>
      <c r="O90" s="920"/>
      <c r="P90" s="995"/>
      <c r="Q90" s="741" t="s">
        <v>913</v>
      </c>
      <c r="R90" s="742" t="s">
        <v>949</v>
      </c>
      <c r="S90" s="743"/>
      <c r="T90" s="740" t="s">
        <v>931</v>
      </c>
      <c r="U90" s="317" t="s">
        <v>932</v>
      </c>
      <c r="V90" s="317" t="s">
        <v>932</v>
      </c>
      <c r="W90" s="317" t="s">
        <v>932</v>
      </c>
      <c r="X90" s="317" t="s">
        <v>932</v>
      </c>
      <c r="Y90" s="317" t="s">
        <v>932</v>
      </c>
      <c r="Z90" s="317" t="s">
        <v>932</v>
      </c>
      <c r="AA90" s="317" t="s">
        <v>932</v>
      </c>
      <c r="AB90" s="317" t="s">
        <v>932</v>
      </c>
      <c r="AC90" s="317" t="s">
        <v>932</v>
      </c>
      <c r="AD90" s="317" t="s">
        <v>932</v>
      </c>
      <c r="AE90" s="317" t="s">
        <v>932</v>
      </c>
      <c r="AF90" s="317" t="s">
        <v>932</v>
      </c>
      <c r="AG90" s="317" t="s">
        <v>932</v>
      </c>
      <c r="AH90" s="303" t="s">
        <v>741</v>
      </c>
      <c r="AI90" s="303" t="s">
        <v>741</v>
      </c>
      <c r="AJ90" s="677" t="s">
        <v>741</v>
      </c>
      <c r="AK90" s="677" t="s">
        <v>741</v>
      </c>
      <c r="AL90" s="677" t="s">
        <v>741</v>
      </c>
      <c r="AM90" s="677" t="s">
        <v>741</v>
      </c>
      <c r="AN90" s="677" t="s">
        <v>741</v>
      </c>
      <c r="AO90" s="677" t="s">
        <v>741</v>
      </c>
      <c r="AP90" s="677" t="s">
        <v>741</v>
      </c>
      <c r="AQ90" s="677" t="s">
        <v>741</v>
      </c>
      <c r="AR90" s="677" t="s">
        <v>741</v>
      </c>
      <c r="AS90" s="677" t="s">
        <v>933</v>
      </c>
      <c r="AT90" s="967"/>
      <c r="AU90" s="1145"/>
      <c r="AV90" s="1145"/>
      <c r="AW90" s="1148"/>
      <c r="AX90" s="948"/>
      <c r="AY90" s="948"/>
      <c r="AZ90" s="951"/>
      <c r="BA90" s="951"/>
      <c r="BB90" s="951"/>
      <c r="BC90" s="951"/>
      <c r="BD90" s="951"/>
      <c r="BE90" s="951"/>
      <c r="BF90" s="951"/>
      <c r="BG90" s="951"/>
      <c r="BH90" s="951"/>
      <c r="BI90" s="951"/>
      <c r="BJ90" s="951"/>
      <c r="BK90" s="1002"/>
      <c r="BL90" s="1008"/>
      <c r="BM90" s="1072"/>
      <c r="BN90" s="1002"/>
      <c r="BO90" s="550" t="s">
        <v>938</v>
      </c>
      <c r="BP90" s="307" t="s">
        <v>999</v>
      </c>
      <c r="BQ90" s="204" t="s">
        <v>940</v>
      </c>
      <c r="BR90" s="306" t="s">
        <v>941</v>
      </c>
      <c r="BS90" s="550" t="s">
        <v>942</v>
      </c>
      <c r="BT90" s="623" t="s">
        <v>1126</v>
      </c>
      <c r="BU90" s="623" t="s">
        <v>1126</v>
      </c>
      <c r="BV90" s="623" t="s">
        <v>1126</v>
      </c>
      <c r="BW90" s="779" t="s">
        <v>1119</v>
      </c>
      <c r="BX90" s="550" t="s">
        <v>1119</v>
      </c>
      <c r="BY90" s="880" t="s">
        <v>1119</v>
      </c>
      <c r="BZ90" s="893" t="s">
        <v>1119</v>
      </c>
    </row>
    <row r="91" spans="1:78" ht="60" customHeight="1" x14ac:dyDescent="0.35">
      <c r="A91" s="1014"/>
      <c r="B91" s="1019"/>
      <c r="C91" s="1022"/>
      <c r="D91" s="983"/>
      <c r="E91" s="1047"/>
      <c r="F91" s="983"/>
      <c r="G91" s="1032"/>
      <c r="H91" s="983"/>
      <c r="I91" s="983"/>
      <c r="J91" s="983"/>
      <c r="K91" s="983"/>
      <c r="L91" s="1002"/>
      <c r="M91" s="983"/>
      <c r="N91" s="920"/>
      <c r="O91" s="920"/>
      <c r="P91" s="995"/>
      <c r="Q91" s="741" t="s">
        <v>950</v>
      </c>
      <c r="R91" s="742" t="s">
        <v>951</v>
      </c>
      <c r="S91" s="743"/>
      <c r="T91" s="740" t="s">
        <v>931</v>
      </c>
      <c r="U91" s="317" t="s">
        <v>932</v>
      </c>
      <c r="V91" s="317" t="s">
        <v>932</v>
      </c>
      <c r="W91" s="317" t="s">
        <v>932</v>
      </c>
      <c r="X91" s="317" t="s">
        <v>932</v>
      </c>
      <c r="Y91" s="317" t="s">
        <v>932</v>
      </c>
      <c r="Z91" s="317" t="s">
        <v>932</v>
      </c>
      <c r="AA91" s="317" t="s">
        <v>932</v>
      </c>
      <c r="AB91" s="317" t="s">
        <v>932</v>
      </c>
      <c r="AC91" s="317" t="s">
        <v>932</v>
      </c>
      <c r="AD91" s="317" t="s">
        <v>932</v>
      </c>
      <c r="AE91" s="317" t="s">
        <v>932</v>
      </c>
      <c r="AF91" s="317" t="s">
        <v>932</v>
      </c>
      <c r="AG91" s="317" t="s">
        <v>932</v>
      </c>
      <c r="AH91" s="303" t="s">
        <v>741</v>
      </c>
      <c r="AI91" s="303" t="s">
        <v>741</v>
      </c>
      <c r="AJ91" s="677" t="s">
        <v>741</v>
      </c>
      <c r="AK91" s="677" t="s">
        <v>741</v>
      </c>
      <c r="AL91" s="677" t="s">
        <v>741</v>
      </c>
      <c r="AM91" s="677" t="s">
        <v>741</v>
      </c>
      <c r="AN91" s="677" t="s">
        <v>741</v>
      </c>
      <c r="AO91" s="677" t="s">
        <v>741</v>
      </c>
      <c r="AP91" s="677" t="s">
        <v>741</v>
      </c>
      <c r="AQ91" s="677" t="s">
        <v>741</v>
      </c>
      <c r="AR91" s="677" t="s">
        <v>741</v>
      </c>
      <c r="AS91" s="677" t="s">
        <v>933</v>
      </c>
      <c r="AT91" s="967"/>
      <c r="AU91" s="1145"/>
      <c r="AV91" s="1145"/>
      <c r="AW91" s="1148"/>
      <c r="AX91" s="948"/>
      <c r="AY91" s="948"/>
      <c r="AZ91" s="951"/>
      <c r="BA91" s="951"/>
      <c r="BB91" s="951"/>
      <c r="BC91" s="951"/>
      <c r="BD91" s="951"/>
      <c r="BE91" s="951"/>
      <c r="BF91" s="951"/>
      <c r="BG91" s="951"/>
      <c r="BH91" s="951"/>
      <c r="BI91" s="951"/>
      <c r="BJ91" s="951"/>
      <c r="BK91" s="1002"/>
      <c r="BL91" s="1008"/>
      <c r="BM91" s="1072"/>
      <c r="BN91" s="1002"/>
      <c r="BO91" s="550" t="s">
        <v>938</v>
      </c>
      <c r="BP91" s="307" t="s">
        <v>999</v>
      </c>
      <c r="BQ91" s="204" t="s">
        <v>940</v>
      </c>
      <c r="BR91" s="306" t="s">
        <v>941</v>
      </c>
      <c r="BS91" s="550" t="s">
        <v>942</v>
      </c>
      <c r="BT91" s="623" t="s">
        <v>1126</v>
      </c>
      <c r="BU91" s="623" t="s">
        <v>1126</v>
      </c>
      <c r="BV91" s="623" t="s">
        <v>1126</v>
      </c>
      <c r="BW91" s="779" t="s">
        <v>1119</v>
      </c>
      <c r="BX91" s="550" t="s">
        <v>1119</v>
      </c>
      <c r="BY91" s="880" t="s">
        <v>1119</v>
      </c>
      <c r="BZ91" s="893" t="s">
        <v>1119</v>
      </c>
    </row>
    <row r="92" spans="1:78" ht="60" customHeight="1" x14ac:dyDescent="0.35">
      <c r="A92" s="1014"/>
      <c r="B92" s="1019"/>
      <c r="C92" s="1022"/>
      <c r="D92" s="983"/>
      <c r="E92" s="1047"/>
      <c r="F92" s="983"/>
      <c r="G92" s="1032"/>
      <c r="H92" s="983"/>
      <c r="I92" s="983"/>
      <c r="J92" s="983"/>
      <c r="K92" s="983"/>
      <c r="L92" s="1002"/>
      <c r="M92" s="983"/>
      <c r="N92" s="920"/>
      <c r="O92" s="920"/>
      <c r="P92" s="995"/>
      <c r="Q92" s="741" t="s">
        <v>913</v>
      </c>
      <c r="R92" s="742" t="s">
        <v>952</v>
      </c>
      <c r="S92" s="743"/>
      <c r="T92" s="740" t="s">
        <v>931</v>
      </c>
      <c r="U92" s="317" t="s">
        <v>932</v>
      </c>
      <c r="V92" s="317" t="s">
        <v>932</v>
      </c>
      <c r="W92" s="317" t="s">
        <v>932</v>
      </c>
      <c r="X92" s="317" t="s">
        <v>932</v>
      </c>
      <c r="Y92" s="317" t="s">
        <v>932</v>
      </c>
      <c r="Z92" s="317" t="s">
        <v>932</v>
      </c>
      <c r="AA92" s="317" t="s">
        <v>932</v>
      </c>
      <c r="AB92" s="317" t="s">
        <v>932</v>
      </c>
      <c r="AC92" s="317" t="s">
        <v>932</v>
      </c>
      <c r="AD92" s="317" t="s">
        <v>932</v>
      </c>
      <c r="AE92" s="317" t="s">
        <v>932</v>
      </c>
      <c r="AF92" s="317" t="s">
        <v>932</v>
      </c>
      <c r="AG92" s="317" t="s">
        <v>932</v>
      </c>
      <c r="AH92" s="303" t="s">
        <v>741</v>
      </c>
      <c r="AI92" s="303" t="s">
        <v>741</v>
      </c>
      <c r="AJ92" s="677" t="s">
        <v>741</v>
      </c>
      <c r="AK92" s="677" t="s">
        <v>741</v>
      </c>
      <c r="AL92" s="677" t="s">
        <v>741</v>
      </c>
      <c r="AM92" s="677" t="s">
        <v>741</v>
      </c>
      <c r="AN92" s="677" t="s">
        <v>741</v>
      </c>
      <c r="AO92" s="677" t="s">
        <v>741</v>
      </c>
      <c r="AP92" s="677" t="s">
        <v>741</v>
      </c>
      <c r="AQ92" s="677" t="s">
        <v>741</v>
      </c>
      <c r="AR92" s="677" t="s">
        <v>741</v>
      </c>
      <c r="AS92" s="677" t="s">
        <v>933</v>
      </c>
      <c r="AT92" s="967"/>
      <c r="AU92" s="1145"/>
      <c r="AV92" s="1145"/>
      <c r="AW92" s="1148"/>
      <c r="AX92" s="948"/>
      <c r="AY92" s="948"/>
      <c r="AZ92" s="951"/>
      <c r="BA92" s="951"/>
      <c r="BB92" s="951"/>
      <c r="BC92" s="951"/>
      <c r="BD92" s="951"/>
      <c r="BE92" s="951"/>
      <c r="BF92" s="951"/>
      <c r="BG92" s="951"/>
      <c r="BH92" s="951"/>
      <c r="BI92" s="951"/>
      <c r="BJ92" s="951"/>
      <c r="BK92" s="1002"/>
      <c r="BL92" s="1008"/>
      <c r="BM92" s="1072"/>
      <c r="BN92" s="1002"/>
      <c r="BO92" s="550" t="s">
        <v>938</v>
      </c>
      <c r="BP92" s="307" t="s">
        <v>999</v>
      </c>
      <c r="BQ92" s="204" t="s">
        <v>940</v>
      </c>
      <c r="BR92" s="306" t="s">
        <v>941</v>
      </c>
      <c r="BS92" s="550" t="s">
        <v>942</v>
      </c>
      <c r="BT92" s="623" t="s">
        <v>1126</v>
      </c>
      <c r="BU92" s="623" t="s">
        <v>1126</v>
      </c>
      <c r="BV92" s="623" t="s">
        <v>1126</v>
      </c>
      <c r="BW92" s="779" t="s">
        <v>1119</v>
      </c>
      <c r="BX92" s="550" t="s">
        <v>1119</v>
      </c>
      <c r="BY92" s="880" t="s">
        <v>1119</v>
      </c>
      <c r="BZ92" s="893" t="s">
        <v>1119</v>
      </c>
    </row>
    <row r="93" spans="1:78" ht="60" customHeight="1" x14ac:dyDescent="0.35">
      <c r="A93" s="1014"/>
      <c r="B93" s="1019"/>
      <c r="C93" s="1022"/>
      <c r="D93" s="983"/>
      <c r="E93" s="1047"/>
      <c r="F93" s="983"/>
      <c r="G93" s="1032"/>
      <c r="H93" s="983"/>
      <c r="I93" s="983"/>
      <c r="J93" s="983"/>
      <c r="K93" s="983"/>
      <c r="L93" s="1002"/>
      <c r="M93" s="983"/>
      <c r="N93" s="920"/>
      <c r="O93" s="920"/>
      <c r="P93" s="995"/>
      <c r="Q93" s="741" t="s">
        <v>913</v>
      </c>
      <c r="R93" s="742" t="s">
        <v>953</v>
      </c>
      <c r="S93" s="743"/>
      <c r="T93" s="740" t="s">
        <v>931</v>
      </c>
      <c r="U93" s="317" t="s">
        <v>932</v>
      </c>
      <c r="V93" s="317" t="s">
        <v>932</v>
      </c>
      <c r="W93" s="317" t="s">
        <v>932</v>
      </c>
      <c r="X93" s="317" t="s">
        <v>932</v>
      </c>
      <c r="Y93" s="317" t="s">
        <v>932</v>
      </c>
      <c r="Z93" s="317" t="s">
        <v>932</v>
      </c>
      <c r="AA93" s="317" t="s">
        <v>932</v>
      </c>
      <c r="AB93" s="317" t="s">
        <v>932</v>
      </c>
      <c r="AC93" s="317" t="s">
        <v>932</v>
      </c>
      <c r="AD93" s="317" t="s">
        <v>932</v>
      </c>
      <c r="AE93" s="317" t="s">
        <v>932</v>
      </c>
      <c r="AF93" s="317" t="s">
        <v>932</v>
      </c>
      <c r="AG93" s="317" t="s">
        <v>932</v>
      </c>
      <c r="AH93" s="303" t="s">
        <v>741</v>
      </c>
      <c r="AI93" s="303" t="s">
        <v>741</v>
      </c>
      <c r="AJ93" s="677" t="s">
        <v>741</v>
      </c>
      <c r="AK93" s="677" t="s">
        <v>741</v>
      </c>
      <c r="AL93" s="677" t="s">
        <v>741</v>
      </c>
      <c r="AM93" s="677" t="s">
        <v>741</v>
      </c>
      <c r="AN93" s="677" t="s">
        <v>741</v>
      </c>
      <c r="AO93" s="677" t="s">
        <v>741</v>
      </c>
      <c r="AP93" s="677" t="s">
        <v>741</v>
      </c>
      <c r="AQ93" s="677" t="s">
        <v>741</v>
      </c>
      <c r="AR93" s="677" t="s">
        <v>741</v>
      </c>
      <c r="AS93" s="677" t="s">
        <v>933</v>
      </c>
      <c r="AT93" s="967"/>
      <c r="AU93" s="1145"/>
      <c r="AV93" s="1145"/>
      <c r="AW93" s="1148"/>
      <c r="AX93" s="948"/>
      <c r="AY93" s="948"/>
      <c r="AZ93" s="951"/>
      <c r="BA93" s="951"/>
      <c r="BB93" s="951"/>
      <c r="BC93" s="951"/>
      <c r="BD93" s="951"/>
      <c r="BE93" s="951"/>
      <c r="BF93" s="951"/>
      <c r="BG93" s="951"/>
      <c r="BH93" s="951"/>
      <c r="BI93" s="951"/>
      <c r="BJ93" s="951"/>
      <c r="BK93" s="1002"/>
      <c r="BL93" s="1008"/>
      <c r="BM93" s="1072"/>
      <c r="BN93" s="1002"/>
      <c r="BO93" s="550" t="s">
        <v>938</v>
      </c>
      <c r="BP93" s="307" t="s">
        <v>999</v>
      </c>
      <c r="BQ93" s="204" t="s">
        <v>940</v>
      </c>
      <c r="BR93" s="306" t="s">
        <v>941</v>
      </c>
      <c r="BS93" s="550" t="s">
        <v>942</v>
      </c>
      <c r="BT93" s="623" t="s">
        <v>1126</v>
      </c>
      <c r="BU93" s="623" t="s">
        <v>1126</v>
      </c>
      <c r="BV93" s="623" t="s">
        <v>1126</v>
      </c>
      <c r="BW93" s="779" t="s">
        <v>1119</v>
      </c>
      <c r="BX93" s="550" t="s">
        <v>1119</v>
      </c>
      <c r="BY93" s="880" t="s">
        <v>1119</v>
      </c>
      <c r="BZ93" s="893" t="s">
        <v>1119</v>
      </c>
    </row>
    <row r="94" spans="1:78" ht="60" customHeight="1" x14ac:dyDescent="0.35">
      <c r="A94" s="1014"/>
      <c r="B94" s="1019"/>
      <c r="C94" s="1022"/>
      <c r="D94" s="983"/>
      <c r="E94" s="1047"/>
      <c r="F94" s="983"/>
      <c r="G94" s="1032"/>
      <c r="H94" s="983"/>
      <c r="I94" s="983"/>
      <c r="J94" s="983"/>
      <c r="K94" s="983"/>
      <c r="L94" s="1002"/>
      <c r="M94" s="983"/>
      <c r="N94" s="920"/>
      <c r="O94" s="920"/>
      <c r="P94" s="995"/>
      <c r="Q94" s="741" t="s">
        <v>913</v>
      </c>
      <c r="R94" s="742" t="s">
        <v>954</v>
      </c>
      <c r="S94" s="743"/>
      <c r="T94" s="740" t="s">
        <v>931</v>
      </c>
      <c r="U94" s="317" t="s">
        <v>932</v>
      </c>
      <c r="V94" s="317" t="s">
        <v>932</v>
      </c>
      <c r="W94" s="317" t="s">
        <v>932</v>
      </c>
      <c r="X94" s="317" t="s">
        <v>932</v>
      </c>
      <c r="Y94" s="317" t="s">
        <v>932</v>
      </c>
      <c r="Z94" s="317" t="s">
        <v>932</v>
      </c>
      <c r="AA94" s="317" t="s">
        <v>932</v>
      </c>
      <c r="AB94" s="317" t="s">
        <v>932</v>
      </c>
      <c r="AC94" s="317" t="s">
        <v>932</v>
      </c>
      <c r="AD94" s="317" t="s">
        <v>932</v>
      </c>
      <c r="AE94" s="317" t="s">
        <v>932</v>
      </c>
      <c r="AF94" s="317" t="s">
        <v>932</v>
      </c>
      <c r="AG94" s="317" t="s">
        <v>932</v>
      </c>
      <c r="AH94" s="303" t="s">
        <v>741</v>
      </c>
      <c r="AI94" s="303" t="s">
        <v>741</v>
      </c>
      <c r="AJ94" s="677" t="s">
        <v>741</v>
      </c>
      <c r="AK94" s="677" t="s">
        <v>741</v>
      </c>
      <c r="AL94" s="677" t="s">
        <v>741</v>
      </c>
      <c r="AM94" s="677" t="s">
        <v>741</v>
      </c>
      <c r="AN94" s="677" t="s">
        <v>741</v>
      </c>
      <c r="AO94" s="677" t="s">
        <v>741</v>
      </c>
      <c r="AP94" s="677" t="s">
        <v>741</v>
      </c>
      <c r="AQ94" s="677" t="s">
        <v>741</v>
      </c>
      <c r="AR94" s="677" t="s">
        <v>741</v>
      </c>
      <c r="AS94" s="677" t="s">
        <v>933</v>
      </c>
      <c r="AT94" s="967"/>
      <c r="AU94" s="1145"/>
      <c r="AV94" s="1145"/>
      <c r="AW94" s="1148"/>
      <c r="AX94" s="948"/>
      <c r="AY94" s="948"/>
      <c r="AZ94" s="951"/>
      <c r="BA94" s="951"/>
      <c r="BB94" s="951"/>
      <c r="BC94" s="951"/>
      <c r="BD94" s="951"/>
      <c r="BE94" s="951"/>
      <c r="BF94" s="951"/>
      <c r="BG94" s="951"/>
      <c r="BH94" s="951"/>
      <c r="BI94" s="951"/>
      <c r="BJ94" s="951"/>
      <c r="BK94" s="1002"/>
      <c r="BL94" s="1008"/>
      <c r="BM94" s="1072"/>
      <c r="BN94" s="1002"/>
      <c r="BO94" s="550" t="s">
        <v>938</v>
      </c>
      <c r="BP94" s="307" t="s">
        <v>999</v>
      </c>
      <c r="BQ94" s="204" t="s">
        <v>940</v>
      </c>
      <c r="BR94" s="306" t="s">
        <v>941</v>
      </c>
      <c r="BS94" s="550" t="s">
        <v>942</v>
      </c>
      <c r="BT94" s="623" t="s">
        <v>1126</v>
      </c>
      <c r="BU94" s="623" t="s">
        <v>1126</v>
      </c>
      <c r="BV94" s="623" t="s">
        <v>1126</v>
      </c>
      <c r="BW94" s="779" t="s">
        <v>1119</v>
      </c>
      <c r="BX94" s="550" t="s">
        <v>1119</v>
      </c>
      <c r="BY94" s="880" t="s">
        <v>1119</v>
      </c>
      <c r="BZ94" s="893" t="s">
        <v>1119</v>
      </c>
    </row>
    <row r="95" spans="1:78" ht="60" customHeight="1" x14ac:dyDescent="0.35">
      <c r="A95" s="1013"/>
      <c r="B95" s="1019"/>
      <c r="C95" s="1022"/>
      <c r="D95" s="983"/>
      <c r="E95" s="1047"/>
      <c r="F95" s="983"/>
      <c r="G95" s="1032"/>
      <c r="H95" s="983"/>
      <c r="I95" s="983"/>
      <c r="J95" s="983"/>
      <c r="K95" s="983"/>
      <c r="L95" s="1002"/>
      <c r="M95" s="983"/>
      <c r="N95" s="920"/>
      <c r="O95" s="919"/>
      <c r="P95" s="996"/>
      <c r="Q95" s="742" t="s">
        <v>955</v>
      </c>
      <c r="R95" s="742" t="s">
        <v>956</v>
      </c>
      <c r="S95" s="743"/>
      <c r="T95" s="740" t="s">
        <v>931</v>
      </c>
      <c r="U95" s="317" t="s">
        <v>932</v>
      </c>
      <c r="V95" s="317" t="s">
        <v>932</v>
      </c>
      <c r="W95" s="317" t="s">
        <v>932</v>
      </c>
      <c r="X95" s="317" t="s">
        <v>932</v>
      </c>
      <c r="Y95" s="317" t="s">
        <v>932</v>
      </c>
      <c r="Z95" s="317" t="s">
        <v>932</v>
      </c>
      <c r="AA95" s="317" t="s">
        <v>932</v>
      </c>
      <c r="AB95" s="317" t="s">
        <v>932</v>
      </c>
      <c r="AC95" s="317" t="s">
        <v>932</v>
      </c>
      <c r="AD95" s="317" t="s">
        <v>932</v>
      </c>
      <c r="AE95" s="317" t="s">
        <v>932</v>
      </c>
      <c r="AF95" s="317" t="s">
        <v>932</v>
      </c>
      <c r="AG95" s="317" t="s">
        <v>932</v>
      </c>
      <c r="AH95" s="303" t="s">
        <v>741</v>
      </c>
      <c r="AI95" s="303" t="s">
        <v>741</v>
      </c>
      <c r="AJ95" s="677" t="s">
        <v>741</v>
      </c>
      <c r="AK95" s="677" t="s">
        <v>741</v>
      </c>
      <c r="AL95" s="677" t="s">
        <v>741</v>
      </c>
      <c r="AM95" s="677" t="s">
        <v>741</v>
      </c>
      <c r="AN95" s="677" t="s">
        <v>741</v>
      </c>
      <c r="AO95" s="677" t="s">
        <v>741</v>
      </c>
      <c r="AP95" s="677" t="s">
        <v>741</v>
      </c>
      <c r="AQ95" s="677" t="s">
        <v>741</v>
      </c>
      <c r="AR95" s="677" t="s">
        <v>741</v>
      </c>
      <c r="AS95" s="677" t="s">
        <v>933</v>
      </c>
      <c r="AT95" s="968"/>
      <c r="AU95" s="1146"/>
      <c r="AV95" s="1146"/>
      <c r="AW95" s="1149"/>
      <c r="AX95" s="949"/>
      <c r="AY95" s="949"/>
      <c r="AZ95" s="952"/>
      <c r="BA95" s="952"/>
      <c r="BB95" s="952"/>
      <c r="BC95" s="952"/>
      <c r="BD95" s="952"/>
      <c r="BE95" s="952"/>
      <c r="BF95" s="952"/>
      <c r="BG95" s="952"/>
      <c r="BH95" s="952"/>
      <c r="BI95" s="952"/>
      <c r="BJ95" s="952"/>
      <c r="BK95" s="1006"/>
      <c r="BL95" s="1008"/>
      <c r="BM95" s="1072"/>
      <c r="BN95" s="1006"/>
      <c r="BO95" s="550" t="s">
        <v>938</v>
      </c>
      <c r="BP95" s="307" t="s">
        <v>999</v>
      </c>
      <c r="BQ95" s="204" t="s">
        <v>940</v>
      </c>
      <c r="BR95" s="306" t="s">
        <v>941</v>
      </c>
      <c r="BS95" s="550" t="s">
        <v>942</v>
      </c>
      <c r="BT95" s="623" t="s">
        <v>1126</v>
      </c>
      <c r="BU95" s="623" t="s">
        <v>1126</v>
      </c>
      <c r="BV95" s="623" t="s">
        <v>1126</v>
      </c>
      <c r="BW95" s="779" t="s">
        <v>1119</v>
      </c>
      <c r="BX95" s="550" t="s">
        <v>1119</v>
      </c>
      <c r="BY95" s="880" t="s">
        <v>1119</v>
      </c>
      <c r="BZ95" s="893" t="s">
        <v>1119</v>
      </c>
    </row>
    <row r="96" spans="1:78" ht="79.5" customHeight="1" x14ac:dyDescent="0.35">
      <c r="A96" s="1012" t="s">
        <v>278</v>
      </c>
      <c r="B96" s="1019"/>
      <c r="C96" s="1022"/>
      <c r="D96" s="983"/>
      <c r="E96" s="1047"/>
      <c r="F96" s="983"/>
      <c r="G96" s="1032"/>
      <c r="H96" s="983"/>
      <c r="I96" s="983"/>
      <c r="J96" s="983"/>
      <c r="K96" s="983"/>
      <c r="L96" s="1002"/>
      <c r="M96" s="983"/>
      <c r="N96" s="920"/>
      <c r="O96" s="918">
        <v>1</v>
      </c>
      <c r="P96" s="999" t="s">
        <v>1030</v>
      </c>
      <c r="Q96" s="302" t="s">
        <v>913</v>
      </c>
      <c r="R96" s="302" t="s">
        <v>954</v>
      </c>
      <c r="S96" s="44">
        <v>0.5</v>
      </c>
      <c r="T96" s="369" t="s">
        <v>1015</v>
      </c>
      <c r="U96" s="321" t="s">
        <v>932</v>
      </c>
      <c r="V96" s="321" t="s">
        <v>932</v>
      </c>
      <c r="W96" s="321" t="s">
        <v>932</v>
      </c>
      <c r="X96" s="321" t="s">
        <v>932</v>
      </c>
      <c r="Y96" s="321" t="s">
        <v>932</v>
      </c>
      <c r="Z96" s="321" t="s">
        <v>959</v>
      </c>
      <c r="AA96" s="321" t="s">
        <v>932</v>
      </c>
      <c r="AB96" s="321" t="s">
        <v>932</v>
      </c>
      <c r="AC96" s="321" t="s">
        <v>932</v>
      </c>
      <c r="AD96" s="321" t="s">
        <v>932</v>
      </c>
      <c r="AE96" s="321" t="s">
        <v>932</v>
      </c>
      <c r="AF96" s="321" t="s">
        <v>932</v>
      </c>
      <c r="AG96" s="321" t="s">
        <v>932</v>
      </c>
      <c r="AH96" s="303" t="s">
        <v>62</v>
      </c>
      <c r="AI96" s="303" t="s">
        <v>741</v>
      </c>
      <c r="AJ96" s="677" t="s">
        <v>62</v>
      </c>
      <c r="AK96" s="677" t="s">
        <v>741</v>
      </c>
      <c r="AL96" s="677" t="s">
        <v>741</v>
      </c>
      <c r="AM96" s="677" t="s">
        <v>47</v>
      </c>
      <c r="AN96" s="677" t="s">
        <v>960</v>
      </c>
      <c r="AO96" s="677" t="s">
        <v>960</v>
      </c>
      <c r="AP96" s="677" t="s">
        <v>960</v>
      </c>
      <c r="AQ96" s="677" t="s">
        <v>960</v>
      </c>
      <c r="AR96" s="677" t="s">
        <v>960</v>
      </c>
      <c r="AS96" s="677" t="s">
        <v>960</v>
      </c>
      <c r="AT96" s="985" t="s">
        <v>934</v>
      </c>
      <c r="AU96" s="960" t="s">
        <v>318</v>
      </c>
      <c r="AV96" s="960">
        <v>1</v>
      </c>
      <c r="AW96" s="956" t="s">
        <v>984</v>
      </c>
      <c r="AX96" s="947" t="s">
        <v>62</v>
      </c>
      <c r="AY96" s="947" t="s">
        <v>741</v>
      </c>
      <c r="AZ96" s="950" t="s">
        <v>62</v>
      </c>
      <c r="BA96" s="950" t="s">
        <v>741</v>
      </c>
      <c r="BB96" s="950" t="s">
        <v>741</v>
      </c>
      <c r="BC96" s="950" t="s">
        <v>62</v>
      </c>
      <c r="BD96" s="950" t="s">
        <v>47</v>
      </c>
      <c r="BE96" s="950" t="s">
        <v>960</v>
      </c>
      <c r="BF96" s="950" t="s">
        <v>960</v>
      </c>
      <c r="BG96" s="950" t="s">
        <v>960</v>
      </c>
      <c r="BH96" s="950" t="s">
        <v>960</v>
      </c>
      <c r="BI96" s="950" t="s">
        <v>960</v>
      </c>
      <c r="BJ96" s="950" t="s">
        <v>741</v>
      </c>
      <c r="BK96" s="1001" t="s">
        <v>936</v>
      </c>
      <c r="BL96" s="1008"/>
      <c r="BM96" s="1072"/>
      <c r="BN96" s="1010" t="s">
        <v>937</v>
      </c>
      <c r="BO96" s="587" t="s">
        <v>1127</v>
      </c>
      <c r="BP96" s="307" t="s">
        <v>999</v>
      </c>
      <c r="BQ96" s="687" t="s">
        <v>1033</v>
      </c>
      <c r="BR96" s="306" t="s">
        <v>941</v>
      </c>
      <c r="BS96" s="550" t="s">
        <v>942</v>
      </c>
      <c r="BT96" s="623" t="s">
        <v>1128</v>
      </c>
      <c r="BU96" s="306" t="s">
        <v>1018</v>
      </c>
      <c r="BV96" s="306" t="s">
        <v>1018</v>
      </c>
      <c r="BW96" s="779" t="s">
        <v>1036</v>
      </c>
      <c r="BX96" s="550" t="s">
        <v>1129</v>
      </c>
      <c r="BY96" s="880" t="s">
        <v>1129</v>
      </c>
      <c r="BZ96" s="880" t="s">
        <v>1130</v>
      </c>
    </row>
    <row r="97" spans="1:78" ht="71.25" customHeight="1" x14ac:dyDescent="0.35">
      <c r="A97" s="1013"/>
      <c r="B97" s="1019"/>
      <c r="C97" s="1022"/>
      <c r="D97" s="983"/>
      <c r="E97" s="1047"/>
      <c r="F97" s="983"/>
      <c r="G97" s="1032"/>
      <c r="H97" s="983"/>
      <c r="I97" s="983"/>
      <c r="J97" s="983"/>
      <c r="K97" s="983"/>
      <c r="L97" s="1002"/>
      <c r="M97" s="984"/>
      <c r="N97" s="919"/>
      <c r="O97" s="919"/>
      <c r="P97" s="1000"/>
      <c r="Q97" s="302" t="s">
        <v>955</v>
      </c>
      <c r="R97" s="302" t="s">
        <v>956</v>
      </c>
      <c r="S97" s="44">
        <v>0.5</v>
      </c>
      <c r="T97" s="369" t="s">
        <v>984</v>
      </c>
      <c r="U97" s="321" t="s">
        <v>932</v>
      </c>
      <c r="V97" s="321" t="s">
        <v>932</v>
      </c>
      <c r="W97" s="321" t="s">
        <v>932</v>
      </c>
      <c r="X97" s="321" t="s">
        <v>932</v>
      </c>
      <c r="Y97" s="321" t="s">
        <v>932</v>
      </c>
      <c r="Z97" s="321" t="s">
        <v>932</v>
      </c>
      <c r="AA97" s="321" t="s">
        <v>959</v>
      </c>
      <c r="AB97" s="321" t="s">
        <v>932</v>
      </c>
      <c r="AC97" s="321" t="s">
        <v>932</v>
      </c>
      <c r="AD97" s="321" t="s">
        <v>932</v>
      </c>
      <c r="AE97" s="321" t="s">
        <v>932</v>
      </c>
      <c r="AF97" s="321" t="s">
        <v>932</v>
      </c>
      <c r="AG97" s="321" t="s">
        <v>932</v>
      </c>
      <c r="AH97" s="303" t="s">
        <v>741</v>
      </c>
      <c r="AI97" s="303" t="s">
        <v>741</v>
      </c>
      <c r="AJ97" s="677" t="s">
        <v>741</v>
      </c>
      <c r="AK97" s="677" t="s">
        <v>741</v>
      </c>
      <c r="AL97" s="677" t="s">
        <v>741</v>
      </c>
      <c r="AM97" s="677" t="s">
        <v>62</v>
      </c>
      <c r="AN97" s="677" t="s">
        <v>47</v>
      </c>
      <c r="AO97" s="677" t="s">
        <v>960</v>
      </c>
      <c r="AP97" s="677" t="s">
        <v>960</v>
      </c>
      <c r="AQ97" s="677" t="s">
        <v>960</v>
      </c>
      <c r="AR97" s="677" t="s">
        <v>960</v>
      </c>
      <c r="AS97" s="677" t="s">
        <v>960</v>
      </c>
      <c r="AT97" s="987"/>
      <c r="AU97" s="961"/>
      <c r="AV97" s="961"/>
      <c r="AW97" s="958"/>
      <c r="AX97" s="949"/>
      <c r="AY97" s="949"/>
      <c r="AZ97" s="952"/>
      <c r="BA97" s="952"/>
      <c r="BB97" s="952"/>
      <c r="BC97" s="952"/>
      <c r="BD97" s="952"/>
      <c r="BE97" s="952"/>
      <c r="BF97" s="952"/>
      <c r="BG97" s="952"/>
      <c r="BH97" s="952"/>
      <c r="BI97" s="952"/>
      <c r="BJ97" s="952"/>
      <c r="BK97" s="1006"/>
      <c r="BL97" s="1008"/>
      <c r="BM97" s="1072"/>
      <c r="BN97" s="1010"/>
      <c r="BO97" s="571" t="s">
        <v>938</v>
      </c>
      <c r="BP97" s="307" t="s">
        <v>999</v>
      </c>
      <c r="BQ97" s="204" t="s">
        <v>940</v>
      </c>
      <c r="BR97" s="306" t="s">
        <v>941</v>
      </c>
      <c r="BS97" s="550" t="s">
        <v>942</v>
      </c>
      <c r="BT97" s="623" t="s">
        <v>1094</v>
      </c>
      <c r="BU97" s="306" t="s">
        <v>1131</v>
      </c>
      <c r="BV97" s="306" t="s">
        <v>1018</v>
      </c>
      <c r="BW97" s="779" t="s">
        <v>1036</v>
      </c>
      <c r="BX97" s="550" t="s">
        <v>1129</v>
      </c>
      <c r="BY97" s="880" t="s">
        <v>1129</v>
      </c>
      <c r="BZ97" s="880" t="s">
        <v>1130</v>
      </c>
    </row>
    <row r="98" spans="1:78" ht="78.75" customHeight="1" x14ac:dyDescent="0.35">
      <c r="A98" s="501" t="s">
        <v>292</v>
      </c>
      <c r="B98" s="1019"/>
      <c r="C98" s="1022"/>
      <c r="D98" s="983"/>
      <c r="E98" s="1047"/>
      <c r="F98" s="983"/>
      <c r="G98" s="1032"/>
      <c r="H98" s="983"/>
      <c r="I98" s="983"/>
      <c r="J98" s="983"/>
      <c r="K98" s="983"/>
      <c r="L98" s="1002"/>
      <c r="M98" s="982" t="s">
        <v>1083</v>
      </c>
      <c r="N98" s="918" t="s">
        <v>1084</v>
      </c>
      <c r="O98" s="556">
        <v>1</v>
      </c>
      <c r="P98" s="627" t="s">
        <v>1132</v>
      </c>
      <c r="Q98" s="372" t="s">
        <v>913</v>
      </c>
      <c r="R98" s="302" t="s">
        <v>1133</v>
      </c>
      <c r="S98" s="44">
        <v>1</v>
      </c>
      <c r="T98" s="657" t="s">
        <v>992</v>
      </c>
      <c r="U98" s="321" t="s">
        <v>932</v>
      </c>
      <c r="V98" s="321" t="s">
        <v>932</v>
      </c>
      <c r="W98" s="321" t="s">
        <v>932</v>
      </c>
      <c r="X98" s="321" t="s">
        <v>932</v>
      </c>
      <c r="Y98" s="321" t="s">
        <v>932</v>
      </c>
      <c r="Z98" s="321" t="s">
        <v>932</v>
      </c>
      <c r="AA98" s="321" t="s">
        <v>932</v>
      </c>
      <c r="AB98" s="321" t="s">
        <v>932</v>
      </c>
      <c r="AC98" s="321" t="s">
        <v>932</v>
      </c>
      <c r="AD98" s="321" t="s">
        <v>959</v>
      </c>
      <c r="AE98" s="321" t="s">
        <v>932</v>
      </c>
      <c r="AF98" s="321" t="s">
        <v>932</v>
      </c>
      <c r="AG98" s="321" t="s">
        <v>932</v>
      </c>
      <c r="AH98" s="303" t="s">
        <v>741</v>
      </c>
      <c r="AI98" s="303" t="s">
        <v>741</v>
      </c>
      <c r="AJ98" s="677" t="s">
        <v>741</v>
      </c>
      <c r="AK98" s="677" t="s">
        <v>741</v>
      </c>
      <c r="AL98" s="677" t="s">
        <v>741</v>
      </c>
      <c r="AM98" s="677" t="s">
        <v>741</v>
      </c>
      <c r="AN98" s="677" t="s">
        <v>741</v>
      </c>
      <c r="AO98" s="677" t="s">
        <v>741</v>
      </c>
      <c r="AP98" s="677" t="s">
        <v>62</v>
      </c>
      <c r="AQ98" s="677" t="s">
        <v>47</v>
      </c>
      <c r="AR98" s="677" t="s">
        <v>960</v>
      </c>
      <c r="AS98" s="677" t="s">
        <v>960</v>
      </c>
      <c r="AT98" s="302" t="s">
        <v>1133</v>
      </c>
      <c r="AU98" s="558" t="s">
        <v>318</v>
      </c>
      <c r="AV98" s="558">
        <v>1</v>
      </c>
      <c r="AW98" s="656" t="s">
        <v>992</v>
      </c>
      <c r="AX98" s="491" t="s">
        <v>741</v>
      </c>
      <c r="AY98" s="491" t="s">
        <v>741</v>
      </c>
      <c r="AZ98" s="683" t="s">
        <v>741</v>
      </c>
      <c r="BA98" s="683" t="s">
        <v>741</v>
      </c>
      <c r="BB98" s="683" t="s">
        <v>741</v>
      </c>
      <c r="BC98" s="683" t="s">
        <v>741</v>
      </c>
      <c r="BD98" s="683" t="s">
        <v>741</v>
      </c>
      <c r="BE98" s="683" t="s">
        <v>741</v>
      </c>
      <c r="BF98" s="683" t="s">
        <v>62</v>
      </c>
      <c r="BG98" s="683" t="s">
        <v>47</v>
      </c>
      <c r="BH98" s="683" t="s">
        <v>960</v>
      </c>
      <c r="BI98" s="683" t="s">
        <v>960</v>
      </c>
      <c r="BJ98" s="683" t="s">
        <v>741</v>
      </c>
      <c r="BK98" s="807" t="s">
        <v>936</v>
      </c>
      <c r="BL98" s="1008"/>
      <c r="BM98" s="1072"/>
      <c r="BN98" s="374" t="s">
        <v>937</v>
      </c>
      <c r="BO98" s="550" t="s">
        <v>938</v>
      </c>
      <c r="BP98" s="307" t="s">
        <v>999</v>
      </c>
      <c r="BQ98" s="204" t="s">
        <v>1134</v>
      </c>
      <c r="BR98" s="306" t="s">
        <v>941</v>
      </c>
      <c r="BS98" s="550" t="s">
        <v>1135</v>
      </c>
      <c r="BT98" s="623" t="s">
        <v>1094</v>
      </c>
      <c r="BU98" s="306" t="s">
        <v>993</v>
      </c>
      <c r="BV98" s="307" t="s">
        <v>1136</v>
      </c>
      <c r="BW98" s="779" t="s">
        <v>1137</v>
      </c>
      <c r="BX98" s="550" t="s">
        <v>1138</v>
      </c>
      <c r="BY98" s="880" t="s">
        <v>1139</v>
      </c>
      <c r="BZ98" s="880" t="s">
        <v>1140</v>
      </c>
    </row>
    <row r="99" spans="1:78" ht="50.25" customHeight="1" x14ac:dyDescent="0.35">
      <c r="A99" s="1012" t="s">
        <v>323</v>
      </c>
      <c r="B99" s="1019"/>
      <c r="C99" s="1022"/>
      <c r="D99" s="983"/>
      <c r="E99" s="1047"/>
      <c r="F99" s="983"/>
      <c r="G99" s="1032"/>
      <c r="H99" s="983"/>
      <c r="I99" s="983"/>
      <c r="J99" s="983"/>
      <c r="K99" s="983"/>
      <c r="L99" s="1002"/>
      <c r="M99" s="983"/>
      <c r="N99" s="920"/>
      <c r="O99" s="918">
        <v>1</v>
      </c>
      <c r="P99" s="1003" t="s">
        <v>1141</v>
      </c>
      <c r="Q99" s="372" t="s">
        <v>913</v>
      </c>
      <c r="R99" s="302" t="s">
        <v>953</v>
      </c>
      <c r="S99" s="44">
        <v>0.6</v>
      </c>
      <c r="T99" s="657" t="s">
        <v>992</v>
      </c>
      <c r="U99" s="321" t="s">
        <v>932</v>
      </c>
      <c r="V99" s="321" t="s">
        <v>932</v>
      </c>
      <c r="W99" s="321" t="s">
        <v>932</v>
      </c>
      <c r="X99" s="321" t="s">
        <v>932</v>
      </c>
      <c r="Y99" s="321" t="s">
        <v>932</v>
      </c>
      <c r="Z99" s="321" t="s">
        <v>932</v>
      </c>
      <c r="AA99" s="321" t="s">
        <v>932</v>
      </c>
      <c r="AB99" s="321" t="s">
        <v>932</v>
      </c>
      <c r="AC99" s="321" t="s">
        <v>932</v>
      </c>
      <c r="AD99" s="321" t="s">
        <v>959</v>
      </c>
      <c r="AE99" s="321" t="s">
        <v>932</v>
      </c>
      <c r="AF99" s="321" t="s">
        <v>932</v>
      </c>
      <c r="AG99" s="321" t="s">
        <v>932</v>
      </c>
      <c r="AH99" s="303" t="s">
        <v>741</v>
      </c>
      <c r="AI99" s="303" t="s">
        <v>741</v>
      </c>
      <c r="AJ99" s="677" t="s">
        <v>741</v>
      </c>
      <c r="AK99" s="677" t="s">
        <v>741</v>
      </c>
      <c r="AL99" s="677" t="s">
        <v>741</v>
      </c>
      <c r="AM99" s="677" t="s">
        <v>741</v>
      </c>
      <c r="AN99" s="677" t="s">
        <v>741</v>
      </c>
      <c r="AO99" s="677" t="s">
        <v>741</v>
      </c>
      <c r="AP99" s="677" t="s">
        <v>47</v>
      </c>
      <c r="AQ99" s="677" t="s">
        <v>960</v>
      </c>
      <c r="AR99" s="677" t="s">
        <v>960</v>
      </c>
      <c r="AS99" s="677" t="s">
        <v>960</v>
      </c>
      <c r="AT99" s="985" t="s">
        <v>934</v>
      </c>
      <c r="AU99" s="960" t="s">
        <v>318</v>
      </c>
      <c r="AV99" s="955">
        <v>1</v>
      </c>
      <c r="AW99" s="963" t="s">
        <v>992</v>
      </c>
      <c r="AX99" s="947" t="s">
        <v>741</v>
      </c>
      <c r="AY99" s="947" t="s">
        <v>741</v>
      </c>
      <c r="AZ99" s="950" t="s">
        <v>741</v>
      </c>
      <c r="BA99" s="950" t="s">
        <v>741</v>
      </c>
      <c r="BB99" s="950" t="s">
        <v>741</v>
      </c>
      <c r="BC99" s="950" t="s">
        <v>741</v>
      </c>
      <c r="BD99" s="950" t="s">
        <v>741</v>
      </c>
      <c r="BE99" s="950" t="s">
        <v>741</v>
      </c>
      <c r="BF99" s="950" t="s">
        <v>47</v>
      </c>
      <c r="BG99" s="950" t="s">
        <v>960</v>
      </c>
      <c r="BH99" s="950" t="s">
        <v>960</v>
      </c>
      <c r="BI99" s="950" t="s">
        <v>960</v>
      </c>
      <c r="BJ99" s="950" t="s">
        <v>741</v>
      </c>
      <c r="BK99" s="1001" t="s">
        <v>936</v>
      </c>
      <c r="BL99" s="1008"/>
      <c r="BM99" s="1072"/>
      <c r="BN99" s="1001" t="s">
        <v>937</v>
      </c>
      <c r="BO99" s="550" t="s">
        <v>938</v>
      </c>
      <c r="BP99" s="307" t="s">
        <v>999</v>
      </c>
      <c r="BQ99" s="307" t="s">
        <v>999</v>
      </c>
      <c r="BR99" s="306" t="s">
        <v>941</v>
      </c>
      <c r="BS99" s="550" t="s">
        <v>942</v>
      </c>
      <c r="BT99" s="623" t="s">
        <v>1142</v>
      </c>
      <c r="BU99" s="306" t="s">
        <v>993</v>
      </c>
      <c r="BV99" s="307" t="s">
        <v>1136</v>
      </c>
      <c r="BW99" s="779" t="s">
        <v>1143</v>
      </c>
      <c r="BX99" s="550" t="s">
        <v>1144</v>
      </c>
      <c r="BY99" s="880" t="s">
        <v>1145</v>
      </c>
      <c r="BZ99" s="880" t="s">
        <v>1145</v>
      </c>
    </row>
    <row r="100" spans="1:78" ht="48" customHeight="1" x14ac:dyDescent="0.35">
      <c r="A100" s="1014"/>
      <c r="B100" s="1019"/>
      <c r="C100" s="1022"/>
      <c r="D100" s="983"/>
      <c r="E100" s="1047"/>
      <c r="F100" s="983"/>
      <c r="G100" s="1032"/>
      <c r="H100" s="983"/>
      <c r="I100" s="983"/>
      <c r="J100" s="983"/>
      <c r="K100" s="983"/>
      <c r="L100" s="1002"/>
      <c r="M100" s="983"/>
      <c r="N100" s="920"/>
      <c r="O100" s="920"/>
      <c r="P100" s="1004"/>
      <c r="Q100" s="372" t="s">
        <v>913</v>
      </c>
      <c r="R100" s="302" t="s">
        <v>954</v>
      </c>
      <c r="S100" s="44">
        <v>0.35</v>
      </c>
      <c r="T100" s="657" t="s">
        <v>1009</v>
      </c>
      <c r="U100" s="321" t="s">
        <v>932</v>
      </c>
      <c r="V100" s="321" t="s">
        <v>932</v>
      </c>
      <c r="W100" s="321" t="s">
        <v>932</v>
      </c>
      <c r="X100" s="321" t="s">
        <v>932</v>
      </c>
      <c r="Y100" s="321" t="s">
        <v>932</v>
      </c>
      <c r="Z100" s="321" t="s">
        <v>932</v>
      </c>
      <c r="AA100" s="321" t="s">
        <v>932</v>
      </c>
      <c r="AB100" s="321" t="s">
        <v>932</v>
      </c>
      <c r="AC100" s="321" t="s">
        <v>932</v>
      </c>
      <c r="AD100" s="321" t="s">
        <v>932</v>
      </c>
      <c r="AE100" s="321" t="s">
        <v>959</v>
      </c>
      <c r="AF100" s="321" t="s">
        <v>932</v>
      </c>
      <c r="AG100" s="321" t="s">
        <v>932</v>
      </c>
      <c r="AH100" s="303" t="s">
        <v>741</v>
      </c>
      <c r="AI100" s="303" t="s">
        <v>741</v>
      </c>
      <c r="AJ100" s="677" t="s">
        <v>741</v>
      </c>
      <c r="AK100" s="677" t="s">
        <v>741</v>
      </c>
      <c r="AL100" s="677" t="s">
        <v>741</v>
      </c>
      <c r="AM100" s="677" t="s">
        <v>741</v>
      </c>
      <c r="AN100" s="677" t="s">
        <v>741</v>
      </c>
      <c r="AO100" s="677" t="s">
        <v>741</v>
      </c>
      <c r="AP100" s="677" t="s">
        <v>47</v>
      </c>
      <c r="AQ100" s="677" t="s">
        <v>960</v>
      </c>
      <c r="AR100" s="677" t="s">
        <v>960</v>
      </c>
      <c r="AS100" s="677" t="s">
        <v>960</v>
      </c>
      <c r="AT100" s="986"/>
      <c r="AU100" s="969"/>
      <c r="AV100" s="931"/>
      <c r="AW100" s="964"/>
      <c r="AX100" s="948"/>
      <c r="AY100" s="948"/>
      <c r="AZ100" s="951"/>
      <c r="BA100" s="951"/>
      <c r="BB100" s="951"/>
      <c r="BC100" s="951"/>
      <c r="BD100" s="951"/>
      <c r="BE100" s="951"/>
      <c r="BF100" s="951"/>
      <c r="BG100" s="951"/>
      <c r="BH100" s="951"/>
      <c r="BI100" s="951"/>
      <c r="BJ100" s="951"/>
      <c r="BK100" s="1002"/>
      <c r="BL100" s="1008"/>
      <c r="BM100" s="1072"/>
      <c r="BN100" s="1002"/>
      <c r="BO100" s="550" t="s">
        <v>938</v>
      </c>
      <c r="BP100" s="307" t="s">
        <v>999</v>
      </c>
      <c r="BQ100" s="307" t="s">
        <v>999</v>
      </c>
      <c r="BR100" s="306" t="s">
        <v>941</v>
      </c>
      <c r="BS100" s="550" t="s">
        <v>942</v>
      </c>
      <c r="BT100" s="623" t="s">
        <v>1094</v>
      </c>
      <c r="BU100" s="306" t="s">
        <v>993</v>
      </c>
      <c r="BV100" s="307" t="s">
        <v>1136</v>
      </c>
      <c r="BW100" s="779" t="s">
        <v>1146</v>
      </c>
      <c r="BX100" s="886" t="s">
        <v>1147</v>
      </c>
      <c r="BY100" s="880" t="s">
        <v>1145</v>
      </c>
      <c r="BZ100" s="880" t="s">
        <v>1145</v>
      </c>
    </row>
    <row r="101" spans="1:78" ht="56.25" customHeight="1" x14ac:dyDescent="0.35">
      <c r="A101" s="1013"/>
      <c r="B101" s="1019"/>
      <c r="C101" s="1022"/>
      <c r="D101" s="983"/>
      <c r="E101" s="1047"/>
      <c r="F101" s="983"/>
      <c r="G101" s="1032"/>
      <c r="H101" s="983"/>
      <c r="I101" s="983"/>
      <c r="J101" s="983"/>
      <c r="K101" s="983"/>
      <c r="L101" s="1006"/>
      <c r="M101" s="984"/>
      <c r="N101" s="919"/>
      <c r="O101" s="919"/>
      <c r="P101" s="1005"/>
      <c r="Q101" s="302" t="s">
        <v>955</v>
      </c>
      <c r="R101" s="302" t="s">
        <v>956</v>
      </c>
      <c r="S101" s="44">
        <v>0.05</v>
      </c>
      <c r="T101" s="657" t="s">
        <v>1009</v>
      </c>
      <c r="U101" s="321" t="s">
        <v>932</v>
      </c>
      <c r="V101" s="321" t="s">
        <v>932</v>
      </c>
      <c r="W101" s="321" t="s">
        <v>932</v>
      </c>
      <c r="X101" s="321" t="s">
        <v>932</v>
      </c>
      <c r="Y101" s="321" t="s">
        <v>932</v>
      </c>
      <c r="Z101" s="321" t="s">
        <v>932</v>
      </c>
      <c r="AA101" s="321" t="s">
        <v>932</v>
      </c>
      <c r="AB101" s="321" t="s">
        <v>932</v>
      </c>
      <c r="AC101" s="321" t="s">
        <v>932</v>
      </c>
      <c r="AD101" s="321" t="s">
        <v>932</v>
      </c>
      <c r="AE101" s="321" t="s">
        <v>959</v>
      </c>
      <c r="AF101" s="321" t="s">
        <v>932</v>
      </c>
      <c r="AG101" s="321" t="s">
        <v>932</v>
      </c>
      <c r="AH101" s="303" t="s">
        <v>741</v>
      </c>
      <c r="AI101" s="303" t="s">
        <v>741</v>
      </c>
      <c r="AJ101" s="677" t="s">
        <v>741</v>
      </c>
      <c r="AK101" s="677" t="s">
        <v>741</v>
      </c>
      <c r="AL101" s="677" t="s">
        <v>741</v>
      </c>
      <c r="AM101" s="677" t="s">
        <v>741</v>
      </c>
      <c r="AN101" s="677" t="s">
        <v>741</v>
      </c>
      <c r="AO101" s="677" t="s">
        <v>741</v>
      </c>
      <c r="AP101" s="677" t="s">
        <v>47</v>
      </c>
      <c r="AQ101" s="677" t="s">
        <v>960</v>
      </c>
      <c r="AR101" s="677" t="s">
        <v>960</v>
      </c>
      <c r="AS101" s="677" t="s">
        <v>960</v>
      </c>
      <c r="AT101" s="987"/>
      <c r="AU101" s="961"/>
      <c r="AV101" s="932"/>
      <c r="AW101" s="965"/>
      <c r="AX101" s="949"/>
      <c r="AY101" s="949"/>
      <c r="AZ101" s="952"/>
      <c r="BA101" s="952"/>
      <c r="BB101" s="952"/>
      <c r="BC101" s="952"/>
      <c r="BD101" s="952"/>
      <c r="BE101" s="952"/>
      <c r="BF101" s="952"/>
      <c r="BG101" s="952"/>
      <c r="BH101" s="952"/>
      <c r="BI101" s="952"/>
      <c r="BJ101" s="952"/>
      <c r="BK101" s="1006"/>
      <c r="BL101" s="1009"/>
      <c r="BM101" s="1072"/>
      <c r="BN101" s="1006"/>
      <c r="BO101" s="550" t="s">
        <v>938</v>
      </c>
      <c r="BP101" s="307" t="s">
        <v>999</v>
      </c>
      <c r="BQ101" s="307" t="s">
        <v>999</v>
      </c>
      <c r="BR101" s="306" t="s">
        <v>941</v>
      </c>
      <c r="BS101" s="550" t="s">
        <v>942</v>
      </c>
      <c r="BT101" s="623" t="s">
        <v>1094</v>
      </c>
      <c r="BU101" s="306" t="s">
        <v>993</v>
      </c>
      <c r="BV101" s="307" t="s">
        <v>1136</v>
      </c>
      <c r="BW101" s="779" t="s">
        <v>1148</v>
      </c>
      <c r="BX101" s="887" t="s">
        <v>1149</v>
      </c>
      <c r="BY101" s="880" t="s">
        <v>1145</v>
      </c>
      <c r="BZ101" s="880" t="s">
        <v>1145</v>
      </c>
    </row>
    <row r="102" spans="1:78" ht="56.25" customHeight="1" x14ac:dyDescent="0.35">
      <c r="A102" s="844"/>
      <c r="B102" s="1019"/>
      <c r="C102" s="1022"/>
      <c r="D102" s="983"/>
      <c r="E102" s="1047"/>
      <c r="F102" s="983"/>
      <c r="G102" s="1032"/>
      <c r="H102" s="983"/>
      <c r="I102" s="983"/>
      <c r="J102" s="983"/>
      <c r="K102" s="983"/>
      <c r="L102" s="810"/>
      <c r="M102" s="830"/>
      <c r="N102" s="785"/>
      <c r="O102" s="918">
        <v>1</v>
      </c>
      <c r="P102" s="1069" t="s">
        <v>1150</v>
      </c>
      <c r="Q102" s="302" t="s">
        <v>913</v>
      </c>
      <c r="R102" s="302" t="s">
        <v>1151</v>
      </c>
      <c r="S102" s="44">
        <v>0.5</v>
      </c>
      <c r="T102" s="657" t="s">
        <v>1009</v>
      </c>
      <c r="U102" s="321" t="s">
        <v>932</v>
      </c>
      <c r="V102" s="321" t="s">
        <v>932</v>
      </c>
      <c r="W102" s="321" t="s">
        <v>932</v>
      </c>
      <c r="X102" s="321" t="s">
        <v>932</v>
      </c>
      <c r="Y102" s="321" t="s">
        <v>932</v>
      </c>
      <c r="Z102" s="321" t="s">
        <v>932</v>
      </c>
      <c r="AA102" s="321" t="s">
        <v>932</v>
      </c>
      <c r="AB102" s="321" t="s">
        <v>932</v>
      </c>
      <c r="AC102" s="321" t="s">
        <v>932</v>
      </c>
      <c r="AD102" s="321" t="s">
        <v>932</v>
      </c>
      <c r="AE102" s="321" t="s">
        <v>959</v>
      </c>
      <c r="AF102" s="321" t="s">
        <v>932</v>
      </c>
      <c r="AG102" s="321" t="s">
        <v>932</v>
      </c>
      <c r="AH102" s="303" t="s">
        <v>741</v>
      </c>
      <c r="AI102" s="303" t="s">
        <v>741</v>
      </c>
      <c r="AJ102" s="303" t="s">
        <v>741</v>
      </c>
      <c r="AK102" s="303" t="s">
        <v>741</v>
      </c>
      <c r="AL102" s="303" t="s">
        <v>741</v>
      </c>
      <c r="AM102" s="303" t="s">
        <v>741</v>
      </c>
      <c r="AN102" s="303" t="s">
        <v>741</v>
      </c>
      <c r="AO102" s="303" t="s">
        <v>741</v>
      </c>
      <c r="AP102" s="303" t="s">
        <v>741</v>
      </c>
      <c r="AQ102" s="303" t="s">
        <v>741</v>
      </c>
      <c r="AR102" s="677" t="s">
        <v>47</v>
      </c>
      <c r="AS102" s="677" t="s">
        <v>960</v>
      </c>
      <c r="AT102" s="985" t="s">
        <v>934</v>
      </c>
      <c r="AU102" s="960" t="s">
        <v>318</v>
      </c>
      <c r="AV102" s="955">
        <v>1</v>
      </c>
      <c r="AW102" s="963" t="s">
        <v>935</v>
      </c>
      <c r="AX102" s="802"/>
      <c r="AY102" s="802"/>
      <c r="AZ102" s="800"/>
      <c r="BA102" s="800"/>
      <c r="BB102" s="800"/>
      <c r="BC102" s="800"/>
      <c r="BD102" s="800"/>
      <c r="BE102" s="800"/>
      <c r="BF102" s="950" t="s">
        <v>741</v>
      </c>
      <c r="BG102" s="950" t="s">
        <v>62</v>
      </c>
      <c r="BH102" s="950" t="s">
        <v>62</v>
      </c>
      <c r="BI102" s="950" t="s">
        <v>47</v>
      </c>
      <c r="BJ102" s="800"/>
      <c r="BK102" s="1001" t="s">
        <v>936</v>
      </c>
      <c r="BL102" s="831"/>
      <c r="BM102" s="1072"/>
      <c r="BN102" s="810"/>
      <c r="BO102" s="550"/>
      <c r="BP102" s="307"/>
      <c r="BQ102" s="307"/>
      <c r="BR102" s="306"/>
      <c r="BS102" s="550"/>
      <c r="BT102" s="623"/>
      <c r="BU102" s="306"/>
      <c r="BV102" s="307"/>
      <c r="BW102" s="779"/>
      <c r="BX102" s="550" t="s">
        <v>1152</v>
      </c>
      <c r="BY102" s="880" t="s">
        <v>1153</v>
      </c>
      <c r="BZ102" s="907" t="s">
        <v>1154</v>
      </c>
    </row>
    <row r="103" spans="1:78" ht="56.25" customHeight="1" x14ac:dyDescent="0.35">
      <c r="A103" s="844"/>
      <c r="B103" s="1019"/>
      <c r="C103" s="1022"/>
      <c r="D103" s="983"/>
      <c r="E103" s="1047"/>
      <c r="F103" s="983"/>
      <c r="G103" s="1032"/>
      <c r="H103" s="983"/>
      <c r="I103" s="983"/>
      <c r="J103" s="983"/>
      <c r="K103" s="983"/>
      <c r="L103" s="810"/>
      <c r="M103" s="830"/>
      <c r="N103" s="785"/>
      <c r="O103" s="919"/>
      <c r="P103" s="1070"/>
      <c r="Q103" s="302" t="s">
        <v>913</v>
      </c>
      <c r="R103" s="302" t="s">
        <v>1155</v>
      </c>
      <c r="S103" s="44">
        <v>0.5</v>
      </c>
      <c r="T103" s="657" t="s">
        <v>935</v>
      </c>
      <c r="U103" s="321" t="s">
        <v>932</v>
      </c>
      <c r="V103" s="321" t="s">
        <v>932</v>
      </c>
      <c r="W103" s="321" t="s">
        <v>932</v>
      </c>
      <c r="X103" s="321" t="s">
        <v>932</v>
      </c>
      <c r="Y103" s="321" t="s">
        <v>932</v>
      </c>
      <c r="Z103" s="321" t="s">
        <v>932</v>
      </c>
      <c r="AA103" s="321" t="s">
        <v>932</v>
      </c>
      <c r="AB103" s="321" t="s">
        <v>932</v>
      </c>
      <c r="AC103" s="321" t="s">
        <v>932</v>
      </c>
      <c r="AD103" s="321" t="s">
        <v>932</v>
      </c>
      <c r="AE103" s="321" t="s">
        <v>932</v>
      </c>
      <c r="AF103" s="321" t="s">
        <v>959</v>
      </c>
      <c r="AG103" s="321" t="s">
        <v>932</v>
      </c>
      <c r="AH103" s="303" t="s">
        <v>741</v>
      </c>
      <c r="AI103" s="303" t="s">
        <v>741</v>
      </c>
      <c r="AJ103" s="303" t="s">
        <v>741</v>
      </c>
      <c r="AK103" s="303" t="s">
        <v>741</v>
      </c>
      <c r="AL103" s="303" t="s">
        <v>741</v>
      </c>
      <c r="AM103" s="303" t="s">
        <v>741</v>
      </c>
      <c r="AN103" s="303" t="s">
        <v>741</v>
      </c>
      <c r="AO103" s="303" t="s">
        <v>741</v>
      </c>
      <c r="AP103" s="303" t="s">
        <v>741</v>
      </c>
      <c r="AQ103" s="303" t="s">
        <v>741</v>
      </c>
      <c r="AR103" s="677" t="s">
        <v>62</v>
      </c>
      <c r="AS103" s="677" t="s">
        <v>47</v>
      </c>
      <c r="AT103" s="987"/>
      <c r="AU103" s="961"/>
      <c r="AV103" s="932"/>
      <c r="AW103" s="965"/>
      <c r="AX103" s="802"/>
      <c r="AY103" s="802"/>
      <c r="AZ103" s="800"/>
      <c r="BA103" s="800"/>
      <c r="BB103" s="800"/>
      <c r="BC103" s="800"/>
      <c r="BD103" s="800"/>
      <c r="BE103" s="800"/>
      <c r="BF103" s="951"/>
      <c r="BG103" s="951"/>
      <c r="BH103" s="952"/>
      <c r="BI103" s="952"/>
      <c r="BJ103" s="800"/>
      <c r="BK103" s="1006"/>
      <c r="BL103" s="831"/>
      <c r="BM103" s="1072"/>
      <c r="BN103" s="810"/>
      <c r="BO103" s="550"/>
      <c r="BP103" s="307"/>
      <c r="BQ103" s="307"/>
      <c r="BR103" s="306"/>
      <c r="BS103" s="550"/>
      <c r="BT103" s="623"/>
      <c r="BU103" s="306"/>
      <c r="BV103" s="307"/>
      <c r="BW103" s="779"/>
      <c r="BX103" s="550" t="s">
        <v>1152</v>
      </c>
      <c r="BY103" s="880" t="s">
        <v>1156</v>
      </c>
      <c r="BZ103" s="908" t="s">
        <v>1157</v>
      </c>
    </row>
    <row r="104" spans="1:78" ht="110.25" customHeight="1" x14ac:dyDescent="0.35">
      <c r="A104" s="903" t="s">
        <v>1158</v>
      </c>
      <c r="B104" s="1019"/>
      <c r="C104" s="1022"/>
      <c r="D104" s="983"/>
      <c r="E104" s="1047"/>
      <c r="F104" s="983"/>
      <c r="G104" s="1032"/>
      <c r="H104" s="983"/>
      <c r="I104" s="983"/>
      <c r="J104" s="983"/>
      <c r="K104" s="983"/>
      <c r="L104" s="1001" t="s">
        <v>1055</v>
      </c>
      <c r="M104" s="982" t="s">
        <v>1056</v>
      </c>
      <c r="N104" s="918" t="s">
        <v>1159</v>
      </c>
      <c r="O104" s="785">
        <v>1</v>
      </c>
      <c r="P104" s="897" t="s">
        <v>1160</v>
      </c>
      <c r="Q104" s="302" t="s">
        <v>913</v>
      </c>
      <c r="R104" s="302" t="s">
        <v>1161</v>
      </c>
      <c r="S104" s="44">
        <v>1</v>
      </c>
      <c r="T104" s="657" t="s">
        <v>935</v>
      </c>
      <c r="U104" s="321"/>
      <c r="V104" s="321"/>
      <c r="W104" s="321"/>
      <c r="X104" s="321"/>
      <c r="Y104" s="321"/>
      <c r="Z104" s="321"/>
      <c r="AA104" s="321"/>
      <c r="AB104" s="321"/>
      <c r="AC104" s="321"/>
      <c r="AD104" s="321"/>
      <c r="AE104" s="321"/>
      <c r="AF104" s="321"/>
      <c r="AG104" s="321"/>
      <c r="AH104" s="303"/>
      <c r="AI104" s="303"/>
      <c r="AJ104" s="305"/>
      <c r="AK104" s="305"/>
      <c r="AL104" s="305"/>
      <c r="AM104" s="305"/>
      <c r="AN104" s="305"/>
      <c r="AO104" s="305"/>
      <c r="AP104" s="305"/>
      <c r="AQ104" s="305"/>
      <c r="AR104" s="677" t="s">
        <v>62</v>
      </c>
      <c r="AS104" s="677" t="s">
        <v>47</v>
      </c>
      <c r="AT104" s="902" t="s">
        <v>1162</v>
      </c>
      <c r="AU104" s="833" t="s">
        <v>318</v>
      </c>
      <c r="AV104" s="900">
        <v>1</v>
      </c>
      <c r="AW104" s="834" t="s">
        <v>935</v>
      </c>
      <c r="AX104" s="802"/>
      <c r="AY104" s="802"/>
      <c r="AZ104" s="800"/>
      <c r="BA104" s="800"/>
      <c r="BB104" s="800"/>
      <c r="BC104" s="800"/>
      <c r="BD104" s="800"/>
      <c r="BE104" s="800"/>
      <c r="BF104" s="800"/>
      <c r="BG104" s="800"/>
      <c r="BH104" s="856" t="s">
        <v>62</v>
      </c>
      <c r="BI104" s="790" t="s">
        <v>47</v>
      </c>
      <c r="BJ104" s="790" t="s">
        <v>741</v>
      </c>
      <c r="BK104" s="792" t="s">
        <v>936</v>
      </c>
      <c r="BL104" s="1007">
        <v>268121250</v>
      </c>
      <c r="BM104" s="1072"/>
      <c r="BN104" s="792" t="s">
        <v>937</v>
      </c>
      <c r="BO104" s="550" t="s">
        <v>938</v>
      </c>
      <c r="BP104" s="307" t="s">
        <v>999</v>
      </c>
      <c r="BQ104" s="307" t="s">
        <v>999</v>
      </c>
      <c r="BR104" s="306" t="s">
        <v>941</v>
      </c>
      <c r="BS104" s="550" t="s">
        <v>942</v>
      </c>
      <c r="BT104" s="623" t="s">
        <v>1094</v>
      </c>
      <c r="BU104" s="306" t="s">
        <v>993</v>
      </c>
      <c r="BV104" s="307" t="s">
        <v>1136</v>
      </c>
      <c r="BW104" s="779" t="s">
        <v>946</v>
      </c>
      <c r="BX104" s="550" t="s">
        <v>1152</v>
      </c>
      <c r="BY104" s="880" t="s">
        <v>1156</v>
      </c>
      <c r="BZ104" s="906" t="s">
        <v>1163</v>
      </c>
    </row>
    <row r="105" spans="1:78" ht="60" customHeight="1" x14ac:dyDescent="0.35">
      <c r="A105" s="1012" t="s">
        <v>1164</v>
      </c>
      <c r="B105" s="1019"/>
      <c r="C105" s="1022"/>
      <c r="D105" s="983"/>
      <c r="E105" s="1047"/>
      <c r="F105" s="983"/>
      <c r="G105" s="1032"/>
      <c r="H105" s="983"/>
      <c r="I105" s="983"/>
      <c r="J105" s="983"/>
      <c r="K105" s="983"/>
      <c r="L105" s="1002"/>
      <c r="M105" s="983"/>
      <c r="N105" s="920"/>
      <c r="O105" s="918">
        <v>1</v>
      </c>
      <c r="P105" s="997" t="s">
        <v>1165</v>
      </c>
      <c r="Q105" s="867" t="s">
        <v>913</v>
      </c>
      <c r="R105" s="867" t="s">
        <v>1063</v>
      </c>
      <c r="S105" s="868"/>
      <c r="T105" s="862" t="s">
        <v>1166</v>
      </c>
      <c r="U105" s="553" t="s">
        <v>932</v>
      </c>
      <c r="V105" s="321" t="s">
        <v>932</v>
      </c>
      <c r="W105" s="321" t="s">
        <v>932</v>
      </c>
      <c r="X105" s="321" t="s">
        <v>932</v>
      </c>
      <c r="Y105" s="321" t="s">
        <v>932</v>
      </c>
      <c r="Z105" s="321" t="s">
        <v>932</v>
      </c>
      <c r="AA105" s="321" t="s">
        <v>932</v>
      </c>
      <c r="AB105" s="321" t="s">
        <v>932</v>
      </c>
      <c r="AC105" s="321" t="s">
        <v>932</v>
      </c>
      <c r="AD105" s="321" t="s">
        <v>932</v>
      </c>
      <c r="AE105" s="321" t="s">
        <v>932</v>
      </c>
      <c r="AF105" s="321" t="s">
        <v>932</v>
      </c>
      <c r="AG105" s="321" t="s">
        <v>932</v>
      </c>
      <c r="AH105" s="303" t="s">
        <v>741</v>
      </c>
      <c r="AI105" s="303" t="s">
        <v>741</v>
      </c>
      <c r="AJ105" s="677" t="s">
        <v>741</v>
      </c>
      <c r="AK105" s="677" t="s">
        <v>741</v>
      </c>
      <c r="AL105" s="677" t="s">
        <v>741</v>
      </c>
      <c r="AM105" s="677" t="s">
        <v>741</v>
      </c>
      <c r="AN105" s="677" t="s">
        <v>741</v>
      </c>
      <c r="AO105" s="677" t="s">
        <v>741</v>
      </c>
      <c r="AP105" s="677" t="s">
        <v>741</v>
      </c>
      <c r="AQ105" s="677" t="s">
        <v>741</v>
      </c>
      <c r="AR105" s="677" t="s">
        <v>741</v>
      </c>
      <c r="AS105" s="677" t="s">
        <v>933</v>
      </c>
      <c r="AT105" s="861" t="s">
        <v>1063</v>
      </c>
      <c r="AU105" s="851" t="s">
        <v>318</v>
      </c>
      <c r="AV105" s="795"/>
      <c r="AW105" s="862" t="s">
        <v>1166</v>
      </c>
      <c r="AX105" s="947" t="s">
        <v>741</v>
      </c>
      <c r="AY105" s="947" t="s">
        <v>741</v>
      </c>
      <c r="AZ105" s="950" t="s">
        <v>741</v>
      </c>
      <c r="BA105" s="950" t="s">
        <v>741</v>
      </c>
      <c r="BB105" s="950" t="s">
        <v>741</v>
      </c>
      <c r="BC105" s="950" t="s">
        <v>741</v>
      </c>
      <c r="BD105" s="950" t="s">
        <v>741</v>
      </c>
      <c r="BE105" s="950" t="s">
        <v>741</v>
      </c>
      <c r="BF105" s="950" t="s">
        <v>741</v>
      </c>
      <c r="BG105" s="856" t="s">
        <v>741</v>
      </c>
      <c r="BH105" s="950" t="s">
        <v>62</v>
      </c>
      <c r="BI105" s="950" t="s">
        <v>933</v>
      </c>
      <c r="BJ105" s="950" t="s">
        <v>741</v>
      </c>
      <c r="BK105" s="1001" t="s">
        <v>936</v>
      </c>
      <c r="BL105" s="1008"/>
      <c r="BM105" s="1072"/>
      <c r="BN105" s="1001" t="s">
        <v>937</v>
      </c>
      <c r="BO105" s="550" t="s">
        <v>938</v>
      </c>
      <c r="BP105" s="307" t="s">
        <v>999</v>
      </c>
      <c r="BQ105" s="307" t="s">
        <v>999</v>
      </c>
      <c r="BR105" s="306" t="s">
        <v>941</v>
      </c>
      <c r="BS105" s="550" t="s">
        <v>942</v>
      </c>
      <c r="BT105" s="623" t="s">
        <v>1094</v>
      </c>
      <c r="BU105" s="306" t="s">
        <v>993</v>
      </c>
      <c r="BV105" s="307" t="s">
        <v>1136</v>
      </c>
      <c r="BW105" s="779" t="s">
        <v>946</v>
      </c>
      <c r="BX105" s="550" t="s">
        <v>1152</v>
      </c>
      <c r="BY105" s="880" t="s">
        <v>1156</v>
      </c>
      <c r="BZ105" s="893" t="s">
        <v>1124</v>
      </c>
    </row>
    <row r="106" spans="1:78" ht="60" customHeight="1" x14ac:dyDescent="0.35">
      <c r="A106" s="1013"/>
      <c r="B106" s="1019"/>
      <c r="C106" s="1022"/>
      <c r="D106" s="983"/>
      <c r="E106" s="1047"/>
      <c r="F106" s="983"/>
      <c r="G106" s="1032"/>
      <c r="H106" s="983"/>
      <c r="I106" s="983"/>
      <c r="J106" s="983"/>
      <c r="K106" s="983"/>
      <c r="L106" s="1002"/>
      <c r="M106" s="983"/>
      <c r="N106" s="920"/>
      <c r="O106" s="919"/>
      <c r="P106" s="998"/>
      <c r="Q106" s="867" t="s">
        <v>913</v>
      </c>
      <c r="R106" s="867" t="s">
        <v>1167</v>
      </c>
      <c r="S106" s="868"/>
      <c r="T106" s="862" t="s">
        <v>1166</v>
      </c>
      <c r="U106" s="869" t="s">
        <v>932</v>
      </c>
      <c r="V106" s="863" t="s">
        <v>932</v>
      </c>
      <c r="W106" s="863" t="s">
        <v>932</v>
      </c>
      <c r="X106" s="863" t="s">
        <v>932</v>
      </c>
      <c r="Y106" s="863" t="s">
        <v>932</v>
      </c>
      <c r="Z106" s="863" t="s">
        <v>932</v>
      </c>
      <c r="AA106" s="863" t="s">
        <v>932</v>
      </c>
      <c r="AB106" s="863" t="s">
        <v>932</v>
      </c>
      <c r="AC106" s="863" t="s">
        <v>932</v>
      </c>
      <c r="AD106" s="321" t="s">
        <v>932</v>
      </c>
      <c r="AE106" s="321" t="s">
        <v>932</v>
      </c>
      <c r="AF106" s="321" t="s">
        <v>932</v>
      </c>
      <c r="AG106" s="863" t="s">
        <v>932</v>
      </c>
      <c r="AH106" s="864" t="s">
        <v>741</v>
      </c>
      <c r="AI106" s="864" t="s">
        <v>741</v>
      </c>
      <c r="AJ106" s="865" t="s">
        <v>741</v>
      </c>
      <c r="AK106" s="865" t="s">
        <v>741</v>
      </c>
      <c r="AL106" s="865" t="s">
        <v>741</v>
      </c>
      <c r="AM106" s="865" t="s">
        <v>741</v>
      </c>
      <c r="AN106" s="865" t="s">
        <v>741</v>
      </c>
      <c r="AO106" s="865" t="s">
        <v>741</v>
      </c>
      <c r="AP106" s="865" t="s">
        <v>741</v>
      </c>
      <c r="AQ106" s="865" t="s">
        <v>741</v>
      </c>
      <c r="AR106" s="865" t="s">
        <v>741</v>
      </c>
      <c r="AS106" s="677" t="s">
        <v>933</v>
      </c>
      <c r="AT106" s="849" t="s">
        <v>1167</v>
      </c>
      <c r="AU106" s="870"/>
      <c r="AV106" s="870"/>
      <c r="AW106" s="862" t="s">
        <v>1166</v>
      </c>
      <c r="AX106" s="949"/>
      <c r="AY106" s="949"/>
      <c r="AZ106" s="952"/>
      <c r="BA106" s="952"/>
      <c r="BB106" s="952"/>
      <c r="BC106" s="952"/>
      <c r="BD106" s="952"/>
      <c r="BE106" s="952"/>
      <c r="BF106" s="952"/>
      <c r="BG106" s="856" t="s">
        <v>741</v>
      </c>
      <c r="BH106" s="952"/>
      <c r="BI106" s="952"/>
      <c r="BJ106" s="952"/>
      <c r="BK106" s="1006"/>
      <c r="BL106" s="1008"/>
      <c r="BM106" s="1072"/>
      <c r="BN106" s="1006"/>
      <c r="BO106" s="550" t="s">
        <v>938</v>
      </c>
      <c r="BP106" s="307" t="s">
        <v>999</v>
      </c>
      <c r="BQ106" s="307" t="s">
        <v>999</v>
      </c>
      <c r="BR106" s="306" t="s">
        <v>941</v>
      </c>
      <c r="BS106" s="550" t="s">
        <v>942</v>
      </c>
      <c r="BT106" s="623" t="s">
        <v>1094</v>
      </c>
      <c r="BU106" s="306" t="s">
        <v>993</v>
      </c>
      <c r="BV106" s="307" t="s">
        <v>1136</v>
      </c>
      <c r="BW106" s="779" t="s">
        <v>946</v>
      </c>
      <c r="BX106" s="550" t="s">
        <v>1152</v>
      </c>
      <c r="BY106" s="880" t="s">
        <v>1123</v>
      </c>
      <c r="BZ106" s="893" t="s">
        <v>1124</v>
      </c>
    </row>
    <row r="107" spans="1:78" ht="60" customHeight="1" x14ac:dyDescent="0.35">
      <c r="A107" s="1012" t="s">
        <v>1168</v>
      </c>
      <c r="B107" s="1019"/>
      <c r="C107" s="1022"/>
      <c r="D107" s="983"/>
      <c r="E107" s="1047"/>
      <c r="F107" s="983"/>
      <c r="G107" s="1032"/>
      <c r="H107" s="983"/>
      <c r="I107" s="983"/>
      <c r="J107" s="983"/>
      <c r="K107" s="983"/>
      <c r="L107" s="1002"/>
      <c r="M107" s="983"/>
      <c r="N107" s="920"/>
      <c r="O107" s="918">
        <v>1</v>
      </c>
      <c r="P107" s="999" t="s">
        <v>1169</v>
      </c>
      <c r="Q107" s="849" t="s">
        <v>913</v>
      </c>
      <c r="R107" s="849" t="s">
        <v>1063</v>
      </c>
      <c r="S107" s="898"/>
      <c r="T107" s="862" t="s">
        <v>1166</v>
      </c>
      <c r="U107" s="321" t="s">
        <v>932</v>
      </c>
      <c r="V107" s="321" t="s">
        <v>932</v>
      </c>
      <c r="W107" s="321" t="s">
        <v>932</v>
      </c>
      <c r="X107" s="321" t="s">
        <v>932</v>
      </c>
      <c r="Y107" s="321" t="s">
        <v>932</v>
      </c>
      <c r="Z107" s="321" t="s">
        <v>932</v>
      </c>
      <c r="AA107" s="321" t="s">
        <v>932</v>
      </c>
      <c r="AB107" s="321" t="s">
        <v>932</v>
      </c>
      <c r="AC107" s="321" t="s">
        <v>932</v>
      </c>
      <c r="AD107" s="321" t="s">
        <v>932</v>
      </c>
      <c r="AE107" s="321" t="s">
        <v>932</v>
      </c>
      <c r="AF107" s="321" t="s">
        <v>932</v>
      </c>
      <c r="AG107" s="321" t="s">
        <v>932</v>
      </c>
      <c r="AH107" s="303" t="s">
        <v>741</v>
      </c>
      <c r="AI107" s="303" t="s">
        <v>741</v>
      </c>
      <c r="AJ107" s="677" t="s">
        <v>741</v>
      </c>
      <c r="AK107" s="677" t="s">
        <v>741</v>
      </c>
      <c r="AL107" s="677" t="s">
        <v>741</v>
      </c>
      <c r="AM107" s="677" t="s">
        <v>741</v>
      </c>
      <c r="AN107" s="677" t="s">
        <v>741</v>
      </c>
      <c r="AO107" s="677" t="s">
        <v>741</v>
      </c>
      <c r="AP107" s="677" t="s">
        <v>741</v>
      </c>
      <c r="AQ107" s="677" t="s">
        <v>741</v>
      </c>
      <c r="AR107" s="677" t="s">
        <v>741</v>
      </c>
      <c r="AS107" s="677" t="s">
        <v>933</v>
      </c>
      <c r="AT107" s="861" t="s">
        <v>1063</v>
      </c>
      <c r="AU107" s="851" t="s">
        <v>318</v>
      </c>
      <c r="AV107" s="821"/>
      <c r="AW107" s="862" t="s">
        <v>1166</v>
      </c>
      <c r="AX107" s="947" t="s">
        <v>741</v>
      </c>
      <c r="AY107" s="947" t="s">
        <v>741</v>
      </c>
      <c r="AZ107" s="950" t="s">
        <v>741</v>
      </c>
      <c r="BA107" s="950" t="s">
        <v>741</v>
      </c>
      <c r="BB107" s="950" t="s">
        <v>741</v>
      </c>
      <c r="BC107" s="950" t="s">
        <v>741</v>
      </c>
      <c r="BD107" s="950" t="s">
        <v>741</v>
      </c>
      <c r="BE107" s="950" t="s">
        <v>741</v>
      </c>
      <c r="BF107" s="950" t="s">
        <v>741</v>
      </c>
      <c r="BG107" s="856" t="s">
        <v>741</v>
      </c>
      <c r="BH107" s="950" t="s">
        <v>62</v>
      </c>
      <c r="BI107" s="950" t="s">
        <v>933</v>
      </c>
      <c r="BJ107" s="950" t="s">
        <v>741</v>
      </c>
      <c r="BK107" s="1001" t="s">
        <v>936</v>
      </c>
      <c r="BL107" s="1008"/>
      <c r="BM107" s="1072"/>
      <c r="BN107" s="1001" t="s">
        <v>937</v>
      </c>
      <c r="BO107" s="550" t="s">
        <v>938</v>
      </c>
      <c r="BP107" s="307" t="s">
        <v>999</v>
      </c>
      <c r="BQ107" s="307" t="s">
        <v>999</v>
      </c>
      <c r="BR107" s="306" t="s">
        <v>941</v>
      </c>
      <c r="BS107" s="550" t="s">
        <v>942</v>
      </c>
      <c r="BT107" s="623" t="s">
        <v>1094</v>
      </c>
      <c r="BU107" s="306" t="s">
        <v>993</v>
      </c>
      <c r="BV107" s="307" t="s">
        <v>1136</v>
      </c>
      <c r="BW107" s="779" t="s">
        <v>946</v>
      </c>
      <c r="BX107" s="550" t="s">
        <v>1152</v>
      </c>
      <c r="BY107" s="880" t="s">
        <v>1156</v>
      </c>
      <c r="BZ107" s="893" t="s">
        <v>1124</v>
      </c>
    </row>
    <row r="108" spans="1:78" ht="60" customHeight="1" x14ac:dyDescent="0.35">
      <c r="A108" s="1013"/>
      <c r="B108" s="1019"/>
      <c r="C108" s="1022"/>
      <c r="D108" s="983"/>
      <c r="E108" s="1047"/>
      <c r="F108" s="983"/>
      <c r="G108" s="1032"/>
      <c r="H108" s="983"/>
      <c r="I108" s="983"/>
      <c r="J108" s="983"/>
      <c r="K108" s="983"/>
      <c r="L108" s="1002"/>
      <c r="M108" s="983"/>
      <c r="N108" s="920"/>
      <c r="O108" s="919"/>
      <c r="P108" s="1000"/>
      <c r="Q108" s="742" t="s">
        <v>913</v>
      </c>
      <c r="R108" s="742" t="s">
        <v>1167</v>
      </c>
      <c r="S108" s="743"/>
      <c r="T108" s="862" t="s">
        <v>1166</v>
      </c>
      <c r="U108" s="863" t="s">
        <v>932</v>
      </c>
      <c r="V108" s="863" t="s">
        <v>932</v>
      </c>
      <c r="W108" s="863" t="s">
        <v>932</v>
      </c>
      <c r="X108" s="863" t="s">
        <v>932</v>
      </c>
      <c r="Y108" s="863" t="s">
        <v>932</v>
      </c>
      <c r="Z108" s="863" t="s">
        <v>932</v>
      </c>
      <c r="AA108" s="863" t="s">
        <v>932</v>
      </c>
      <c r="AB108" s="863" t="s">
        <v>932</v>
      </c>
      <c r="AC108" s="863" t="s">
        <v>932</v>
      </c>
      <c r="AD108" s="321" t="s">
        <v>932</v>
      </c>
      <c r="AE108" s="321" t="s">
        <v>932</v>
      </c>
      <c r="AF108" s="321" t="s">
        <v>932</v>
      </c>
      <c r="AG108" s="863" t="s">
        <v>932</v>
      </c>
      <c r="AH108" s="864" t="s">
        <v>741</v>
      </c>
      <c r="AI108" s="864" t="s">
        <v>741</v>
      </c>
      <c r="AJ108" s="865" t="s">
        <v>741</v>
      </c>
      <c r="AK108" s="865" t="s">
        <v>741</v>
      </c>
      <c r="AL108" s="865" t="s">
        <v>741</v>
      </c>
      <c r="AM108" s="865" t="s">
        <v>741</v>
      </c>
      <c r="AN108" s="865" t="s">
        <v>741</v>
      </c>
      <c r="AO108" s="865" t="s">
        <v>741</v>
      </c>
      <c r="AP108" s="865" t="s">
        <v>741</v>
      </c>
      <c r="AQ108" s="865" t="s">
        <v>741</v>
      </c>
      <c r="AR108" s="865" t="s">
        <v>741</v>
      </c>
      <c r="AS108" s="677" t="s">
        <v>933</v>
      </c>
      <c r="AT108" s="849" t="s">
        <v>1167</v>
      </c>
      <c r="AU108" s="870"/>
      <c r="AV108" s="866"/>
      <c r="AW108" s="862" t="s">
        <v>1166</v>
      </c>
      <c r="AX108" s="949"/>
      <c r="AY108" s="949"/>
      <c r="AZ108" s="952"/>
      <c r="BA108" s="952"/>
      <c r="BB108" s="952"/>
      <c r="BC108" s="952"/>
      <c r="BD108" s="952"/>
      <c r="BE108" s="952"/>
      <c r="BF108" s="952"/>
      <c r="BG108" s="856" t="s">
        <v>741</v>
      </c>
      <c r="BH108" s="952"/>
      <c r="BI108" s="952"/>
      <c r="BJ108" s="952"/>
      <c r="BK108" s="1006"/>
      <c r="BL108" s="1008"/>
      <c r="BM108" s="1072"/>
      <c r="BN108" s="1006"/>
      <c r="BO108" s="550" t="s">
        <v>938</v>
      </c>
      <c r="BP108" s="307" t="s">
        <v>999</v>
      </c>
      <c r="BQ108" s="307" t="s">
        <v>999</v>
      </c>
      <c r="BR108" s="306" t="s">
        <v>941</v>
      </c>
      <c r="BS108" s="550" t="s">
        <v>942</v>
      </c>
      <c r="BT108" s="623" t="s">
        <v>1094</v>
      </c>
      <c r="BU108" s="306" t="s">
        <v>993</v>
      </c>
      <c r="BV108" s="307" t="s">
        <v>1136</v>
      </c>
      <c r="BW108" s="779" t="s">
        <v>946</v>
      </c>
      <c r="BX108" s="550" t="s">
        <v>1152</v>
      </c>
      <c r="BY108" s="880" t="s">
        <v>1123</v>
      </c>
      <c r="BZ108" s="893" t="s">
        <v>1124</v>
      </c>
    </row>
    <row r="109" spans="1:78" ht="60" customHeight="1" x14ac:dyDescent="0.35">
      <c r="A109" s="1012" t="s">
        <v>1170</v>
      </c>
      <c r="B109" s="1019"/>
      <c r="C109" s="1022"/>
      <c r="D109" s="983"/>
      <c r="E109" s="1047"/>
      <c r="F109" s="983"/>
      <c r="G109" s="1032"/>
      <c r="H109" s="983"/>
      <c r="I109" s="983"/>
      <c r="J109" s="983"/>
      <c r="K109" s="983"/>
      <c r="L109" s="1002"/>
      <c r="M109" s="983"/>
      <c r="N109" s="920"/>
      <c r="O109" s="918">
        <v>1</v>
      </c>
      <c r="P109" s="999" t="s">
        <v>1171</v>
      </c>
      <c r="Q109" s="742" t="s">
        <v>913</v>
      </c>
      <c r="R109" s="742" t="s">
        <v>1063</v>
      </c>
      <c r="S109" s="743"/>
      <c r="T109" s="862" t="s">
        <v>1166</v>
      </c>
      <c r="U109" s="321" t="s">
        <v>932</v>
      </c>
      <c r="V109" s="321" t="s">
        <v>932</v>
      </c>
      <c r="W109" s="321" t="s">
        <v>932</v>
      </c>
      <c r="X109" s="321" t="s">
        <v>932</v>
      </c>
      <c r="Y109" s="321" t="s">
        <v>932</v>
      </c>
      <c r="Z109" s="321" t="s">
        <v>932</v>
      </c>
      <c r="AA109" s="321" t="s">
        <v>932</v>
      </c>
      <c r="AB109" s="321" t="s">
        <v>932</v>
      </c>
      <c r="AC109" s="321" t="s">
        <v>932</v>
      </c>
      <c r="AD109" s="321" t="s">
        <v>932</v>
      </c>
      <c r="AE109" s="321" t="s">
        <v>932</v>
      </c>
      <c r="AF109" s="321" t="s">
        <v>932</v>
      </c>
      <c r="AG109" s="321" t="s">
        <v>932</v>
      </c>
      <c r="AH109" s="303" t="s">
        <v>741</v>
      </c>
      <c r="AI109" s="303" t="s">
        <v>741</v>
      </c>
      <c r="AJ109" s="677" t="s">
        <v>741</v>
      </c>
      <c r="AK109" s="677" t="s">
        <v>741</v>
      </c>
      <c r="AL109" s="677" t="s">
        <v>741</v>
      </c>
      <c r="AM109" s="677" t="s">
        <v>741</v>
      </c>
      <c r="AN109" s="677" t="s">
        <v>741</v>
      </c>
      <c r="AO109" s="677" t="s">
        <v>741</v>
      </c>
      <c r="AP109" s="677" t="s">
        <v>741</v>
      </c>
      <c r="AQ109" s="677" t="s">
        <v>741</v>
      </c>
      <c r="AR109" s="677" t="s">
        <v>741</v>
      </c>
      <c r="AS109" s="677" t="s">
        <v>933</v>
      </c>
      <c r="AT109" s="861" t="s">
        <v>1063</v>
      </c>
      <c r="AU109" s="851" t="s">
        <v>318</v>
      </c>
      <c r="AV109" s="821"/>
      <c r="AW109" s="862" t="s">
        <v>1166</v>
      </c>
      <c r="AX109" s="947" t="s">
        <v>741</v>
      </c>
      <c r="AY109" s="947" t="s">
        <v>741</v>
      </c>
      <c r="AZ109" s="950" t="s">
        <v>741</v>
      </c>
      <c r="BA109" s="950" t="s">
        <v>741</v>
      </c>
      <c r="BB109" s="950" t="s">
        <v>741</v>
      </c>
      <c r="BC109" s="950" t="s">
        <v>741</v>
      </c>
      <c r="BD109" s="950" t="s">
        <v>741</v>
      </c>
      <c r="BE109" s="950" t="s">
        <v>741</v>
      </c>
      <c r="BF109" s="950" t="s">
        <v>741</v>
      </c>
      <c r="BG109" s="856" t="s">
        <v>741</v>
      </c>
      <c r="BH109" s="950" t="s">
        <v>62</v>
      </c>
      <c r="BI109" s="950" t="s">
        <v>933</v>
      </c>
      <c r="BJ109" s="950" t="s">
        <v>741</v>
      </c>
      <c r="BK109" s="1001" t="s">
        <v>936</v>
      </c>
      <c r="BL109" s="1008"/>
      <c r="BM109" s="1072"/>
      <c r="BN109" s="1001" t="s">
        <v>937</v>
      </c>
      <c r="BO109" s="550" t="s">
        <v>938</v>
      </c>
      <c r="BP109" s="307" t="s">
        <v>999</v>
      </c>
      <c r="BQ109" s="307" t="s">
        <v>999</v>
      </c>
      <c r="BR109" s="306" t="s">
        <v>941</v>
      </c>
      <c r="BS109" s="550" t="s">
        <v>942</v>
      </c>
      <c r="BT109" s="623" t="s">
        <v>1094</v>
      </c>
      <c r="BU109" s="306" t="s">
        <v>993</v>
      </c>
      <c r="BV109" s="307" t="s">
        <v>1136</v>
      </c>
      <c r="BW109" s="779" t="s">
        <v>946</v>
      </c>
      <c r="BX109" s="550" t="s">
        <v>1152</v>
      </c>
      <c r="BY109" s="880" t="s">
        <v>1156</v>
      </c>
      <c r="BZ109" s="893" t="s">
        <v>1124</v>
      </c>
    </row>
    <row r="110" spans="1:78" ht="60" customHeight="1" x14ac:dyDescent="0.35">
      <c r="A110" s="1013"/>
      <c r="B110" s="1019"/>
      <c r="C110" s="1022"/>
      <c r="D110" s="983"/>
      <c r="E110" s="1047"/>
      <c r="F110" s="983"/>
      <c r="G110" s="1032"/>
      <c r="H110" s="983"/>
      <c r="I110" s="983"/>
      <c r="J110" s="983"/>
      <c r="K110" s="983"/>
      <c r="L110" s="1002"/>
      <c r="M110" s="983"/>
      <c r="N110" s="920"/>
      <c r="O110" s="919"/>
      <c r="P110" s="1000"/>
      <c r="Q110" s="742" t="s">
        <v>913</v>
      </c>
      <c r="R110" s="742" t="s">
        <v>1167</v>
      </c>
      <c r="S110" s="743"/>
      <c r="T110" s="862" t="s">
        <v>1166</v>
      </c>
      <c r="U110" s="863" t="s">
        <v>932</v>
      </c>
      <c r="V110" s="863" t="s">
        <v>932</v>
      </c>
      <c r="W110" s="863" t="s">
        <v>932</v>
      </c>
      <c r="X110" s="863" t="s">
        <v>932</v>
      </c>
      <c r="Y110" s="863" t="s">
        <v>932</v>
      </c>
      <c r="Z110" s="863" t="s">
        <v>932</v>
      </c>
      <c r="AA110" s="863" t="s">
        <v>932</v>
      </c>
      <c r="AB110" s="863" t="s">
        <v>932</v>
      </c>
      <c r="AC110" s="863" t="s">
        <v>932</v>
      </c>
      <c r="AD110" s="321" t="s">
        <v>932</v>
      </c>
      <c r="AE110" s="321" t="s">
        <v>932</v>
      </c>
      <c r="AF110" s="321" t="s">
        <v>932</v>
      </c>
      <c r="AG110" s="863" t="s">
        <v>932</v>
      </c>
      <c r="AH110" s="864" t="s">
        <v>741</v>
      </c>
      <c r="AI110" s="864" t="s">
        <v>741</v>
      </c>
      <c r="AJ110" s="865" t="s">
        <v>741</v>
      </c>
      <c r="AK110" s="865" t="s">
        <v>741</v>
      </c>
      <c r="AL110" s="865" t="s">
        <v>741</v>
      </c>
      <c r="AM110" s="865" t="s">
        <v>741</v>
      </c>
      <c r="AN110" s="865" t="s">
        <v>741</v>
      </c>
      <c r="AO110" s="865" t="s">
        <v>741</v>
      </c>
      <c r="AP110" s="865" t="s">
        <v>741</v>
      </c>
      <c r="AQ110" s="865" t="s">
        <v>741</v>
      </c>
      <c r="AR110" s="865" t="s">
        <v>741</v>
      </c>
      <c r="AS110" s="677" t="s">
        <v>933</v>
      </c>
      <c r="AT110" s="849" t="s">
        <v>1167</v>
      </c>
      <c r="AU110" s="870"/>
      <c r="AV110" s="866"/>
      <c r="AW110" s="862" t="s">
        <v>1166</v>
      </c>
      <c r="AX110" s="949"/>
      <c r="AY110" s="949"/>
      <c r="AZ110" s="952"/>
      <c r="BA110" s="952"/>
      <c r="BB110" s="952"/>
      <c r="BC110" s="952"/>
      <c r="BD110" s="952"/>
      <c r="BE110" s="952"/>
      <c r="BF110" s="952"/>
      <c r="BG110" s="856" t="s">
        <v>741</v>
      </c>
      <c r="BH110" s="952"/>
      <c r="BI110" s="952"/>
      <c r="BJ110" s="952"/>
      <c r="BK110" s="1006"/>
      <c r="BL110" s="1008"/>
      <c r="BM110" s="1072"/>
      <c r="BN110" s="1006"/>
      <c r="BO110" s="550" t="s">
        <v>938</v>
      </c>
      <c r="BP110" s="307" t="s">
        <v>999</v>
      </c>
      <c r="BQ110" s="307" t="s">
        <v>999</v>
      </c>
      <c r="BR110" s="306" t="s">
        <v>941</v>
      </c>
      <c r="BS110" s="550" t="s">
        <v>942</v>
      </c>
      <c r="BT110" s="623" t="s">
        <v>1094</v>
      </c>
      <c r="BU110" s="306" t="s">
        <v>993</v>
      </c>
      <c r="BV110" s="307" t="s">
        <v>1136</v>
      </c>
      <c r="BW110" s="779" t="s">
        <v>946</v>
      </c>
      <c r="BX110" s="550" t="s">
        <v>1152</v>
      </c>
      <c r="BY110" s="880" t="s">
        <v>1123</v>
      </c>
      <c r="BZ110" s="893" t="s">
        <v>1124</v>
      </c>
    </row>
    <row r="111" spans="1:78" ht="60" customHeight="1" x14ac:dyDescent="0.35">
      <c r="A111" s="1012" t="s">
        <v>1172</v>
      </c>
      <c r="B111" s="1019"/>
      <c r="C111" s="1022"/>
      <c r="D111" s="983"/>
      <c r="E111" s="1047"/>
      <c r="F111" s="983"/>
      <c r="G111" s="1032"/>
      <c r="H111" s="983"/>
      <c r="I111" s="983"/>
      <c r="J111" s="983"/>
      <c r="K111" s="983"/>
      <c r="L111" s="1002"/>
      <c r="M111" s="983"/>
      <c r="N111" s="920"/>
      <c r="O111" s="918">
        <v>1</v>
      </c>
      <c r="P111" s="999" t="s">
        <v>1173</v>
      </c>
      <c r="Q111" s="742" t="s">
        <v>913</v>
      </c>
      <c r="R111" s="742" t="s">
        <v>1063</v>
      </c>
      <c r="S111" s="743"/>
      <c r="T111" s="862" t="s">
        <v>1166</v>
      </c>
      <c r="U111" s="321" t="s">
        <v>932</v>
      </c>
      <c r="V111" s="321" t="s">
        <v>932</v>
      </c>
      <c r="W111" s="321" t="s">
        <v>932</v>
      </c>
      <c r="X111" s="321" t="s">
        <v>932</v>
      </c>
      <c r="Y111" s="321" t="s">
        <v>932</v>
      </c>
      <c r="Z111" s="321" t="s">
        <v>932</v>
      </c>
      <c r="AA111" s="321" t="s">
        <v>932</v>
      </c>
      <c r="AB111" s="321" t="s">
        <v>932</v>
      </c>
      <c r="AC111" s="321" t="s">
        <v>932</v>
      </c>
      <c r="AD111" s="321" t="s">
        <v>932</v>
      </c>
      <c r="AE111" s="321" t="s">
        <v>932</v>
      </c>
      <c r="AF111" s="321" t="s">
        <v>932</v>
      </c>
      <c r="AG111" s="321" t="s">
        <v>932</v>
      </c>
      <c r="AH111" s="303" t="s">
        <v>741</v>
      </c>
      <c r="AI111" s="303" t="s">
        <v>741</v>
      </c>
      <c r="AJ111" s="677" t="s">
        <v>741</v>
      </c>
      <c r="AK111" s="677" t="s">
        <v>741</v>
      </c>
      <c r="AL111" s="677" t="s">
        <v>741</v>
      </c>
      <c r="AM111" s="677" t="s">
        <v>741</v>
      </c>
      <c r="AN111" s="677" t="s">
        <v>741</v>
      </c>
      <c r="AO111" s="677" t="s">
        <v>741</v>
      </c>
      <c r="AP111" s="677" t="s">
        <v>741</v>
      </c>
      <c r="AQ111" s="677" t="s">
        <v>741</v>
      </c>
      <c r="AR111" s="677" t="s">
        <v>741</v>
      </c>
      <c r="AS111" s="677" t="s">
        <v>933</v>
      </c>
      <c r="AT111" s="861" t="s">
        <v>1063</v>
      </c>
      <c r="AU111" s="851" t="s">
        <v>318</v>
      </c>
      <c r="AV111" s="795"/>
      <c r="AW111" s="862" t="s">
        <v>1166</v>
      </c>
      <c r="AX111" s="947" t="s">
        <v>741</v>
      </c>
      <c r="AY111" s="947" t="s">
        <v>741</v>
      </c>
      <c r="AZ111" s="950" t="s">
        <v>741</v>
      </c>
      <c r="BA111" s="950" t="s">
        <v>741</v>
      </c>
      <c r="BB111" s="950" t="s">
        <v>741</v>
      </c>
      <c r="BC111" s="950" t="s">
        <v>741</v>
      </c>
      <c r="BD111" s="950" t="s">
        <v>741</v>
      </c>
      <c r="BE111" s="950" t="s">
        <v>741</v>
      </c>
      <c r="BF111" s="950" t="s">
        <v>741</v>
      </c>
      <c r="BG111" s="856" t="s">
        <v>741</v>
      </c>
      <c r="BH111" s="950" t="s">
        <v>62</v>
      </c>
      <c r="BI111" s="950" t="s">
        <v>933</v>
      </c>
      <c r="BJ111" s="950" t="s">
        <v>741</v>
      </c>
      <c r="BK111" s="1001" t="s">
        <v>936</v>
      </c>
      <c r="BL111" s="1008"/>
      <c r="BM111" s="1072"/>
      <c r="BN111" s="1001" t="s">
        <v>937</v>
      </c>
      <c r="BO111" s="550" t="s">
        <v>938</v>
      </c>
      <c r="BP111" s="307" t="s">
        <v>999</v>
      </c>
      <c r="BQ111" s="307" t="s">
        <v>999</v>
      </c>
      <c r="BR111" s="306" t="s">
        <v>941</v>
      </c>
      <c r="BS111" s="550" t="s">
        <v>942</v>
      </c>
      <c r="BT111" s="623" t="s">
        <v>1094</v>
      </c>
      <c r="BU111" s="306" t="s">
        <v>993</v>
      </c>
      <c r="BV111" s="307" t="s">
        <v>1136</v>
      </c>
      <c r="BW111" s="779" t="s">
        <v>946</v>
      </c>
      <c r="BX111" s="550" t="s">
        <v>1152</v>
      </c>
      <c r="BY111" s="880" t="s">
        <v>1156</v>
      </c>
      <c r="BZ111" s="893" t="s">
        <v>1124</v>
      </c>
    </row>
    <row r="112" spans="1:78" ht="60" customHeight="1" x14ac:dyDescent="0.35">
      <c r="A112" s="1013"/>
      <c r="B112" s="1019"/>
      <c r="C112" s="1022"/>
      <c r="D112" s="983"/>
      <c r="E112" s="1047"/>
      <c r="F112" s="983"/>
      <c r="G112" s="1032"/>
      <c r="H112" s="983"/>
      <c r="I112" s="983"/>
      <c r="J112" s="983"/>
      <c r="K112" s="983"/>
      <c r="L112" s="1002"/>
      <c r="M112" s="983"/>
      <c r="N112" s="920"/>
      <c r="O112" s="919"/>
      <c r="P112" s="1000"/>
      <c r="Q112" s="742" t="s">
        <v>913</v>
      </c>
      <c r="R112" s="742" t="s">
        <v>1167</v>
      </c>
      <c r="S112" s="743"/>
      <c r="T112" s="862" t="s">
        <v>1166</v>
      </c>
      <c r="U112" s="863" t="s">
        <v>932</v>
      </c>
      <c r="V112" s="863" t="s">
        <v>932</v>
      </c>
      <c r="W112" s="863" t="s">
        <v>932</v>
      </c>
      <c r="X112" s="863" t="s">
        <v>932</v>
      </c>
      <c r="Y112" s="863" t="s">
        <v>932</v>
      </c>
      <c r="Z112" s="863" t="s">
        <v>932</v>
      </c>
      <c r="AA112" s="863" t="s">
        <v>932</v>
      </c>
      <c r="AB112" s="863" t="s">
        <v>932</v>
      </c>
      <c r="AC112" s="863" t="s">
        <v>932</v>
      </c>
      <c r="AD112" s="321" t="s">
        <v>932</v>
      </c>
      <c r="AE112" s="321" t="s">
        <v>932</v>
      </c>
      <c r="AF112" s="321" t="s">
        <v>932</v>
      </c>
      <c r="AG112" s="863" t="s">
        <v>932</v>
      </c>
      <c r="AH112" s="864" t="s">
        <v>741</v>
      </c>
      <c r="AI112" s="864" t="s">
        <v>741</v>
      </c>
      <c r="AJ112" s="865" t="s">
        <v>741</v>
      </c>
      <c r="AK112" s="865" t="s">
        <v>741</v>
      </c>
      <c r="AL112" s="865" t="s">
        <v>741</v>
      </c>
      <c r="AM112" s="865" t="s">
        <v>741</v>
      </c>
      <c r="AN112" s="865" t="s">
        <v>741</v>
      </c>
      <c r="AO112" s="865" t="s">
        <v>741</v>
      </c>
      <c r="AP112" s="865" t="s">
        <v>741</v>
      </c>
      <c r="AQ112" s="865" t="s">
        <v>741</v>
      </c>
      <c r="AR112" s="865" t="s">
        <v>741</v>
      </c>
      <c r="AS112" s="677" t="s">
        <v>933</v>
      </c>
      <c r="AT112" s="849" t="s">
        <v>1167</v>
      </c>
      <c r="AU112" s="870"/>
      <c r="AV112" s="870"/>
      <c r="AW112" s="862" t="s">
        <v>1166</v>
      </c>
      <c r="AX112" s="949"/>
      <c r="AY112" s="949"/>
      <c r="AZ112" s="952"/>
      <c r="BA112" s="952"/>
      <c r="BB112" s="952"/>
      <c r="BC112" s="952"/>
      <c r="BD112" s="952"/>
      <c r="BE112" s="952"/>
      <c r="BF112" s="952"/>
      <c r="BG112" s="856" t="s">
        <v>741</v>
      </c>
      <c r="BH112" s="952"/>
      <c r="BI112" s="952"/>
      <c r="BJ112" s="952"/>
      <c r="BK112" s="1006"/>
      <c r="BL112" s="1008"/>
      <c r="BM112" s="1072"/>
      <c r="BN112" s="1006"/>
      <c r="BO112" s="550" t="s">
        <v>938</v>
      </c>
      <c r="BP112" s="307" t="s">
        <v>999</v>
      </c>
      <c r="BQ112" s="307" t="s">
        <v>999</v>
      </c>
      <c r="BR112" s="306" t="s">
        <v>941</v>
      </c>
      <c r="BS112" s="550" t="s">
        <v>942</v>
      </c>
      <c r="BT112" s="623" t="s">
        <v>1094</v>
      </c>
      <c r="BU112" s="306" t="s">
        <v>993</v>
      </c>
      <c r="BV112" s="307" t="s">
        <v>1136</v>
      </c>
      <c r="BW112" s="779" t="s">
        <v>946</v>
      </c>
      <c r="BX112" s="550" t="s">
        <v>1152</v>
      </c>
      <c r="BY112" s="880" t="s">
        <v>1123</v>
      </c>
      <c r="BZ112" s="893" t="s">
        <v>1124</v>
      </c>
    </row>
    <row r="113" spans="1:78" ht="60" customHeight="1" x14ac:dyDescent="0.35">
      <c r="A113" s="1012" t="s">
        <v>1174</v>
      </c>
      <c r="B113" s="1019"/>
      <c r="C113" s="1022"/>
      <c r="D113" s="983"/>
      <c r="E113" s="1047"/>
      <c r="F113" s="983"/>
      <c r="G113" s="1032"/>
      <c r="H113" s="983"/>
      <c r="I113" s="983"/>
      <c r="J113" s="983"/>
      <c r="K113" s="983"/>
      <c r="L113" s="1002"/>
      <c r="M113" s="983"/>
      <c r="N113" s="920"/>
      <c r="O113" s="918">
        <v>1</v>
      </c>
      <c r="P113" s="999" t="s">
        <v>1175</v>
      </c>
      <c r="Q113" s="742" t="s">
        <v>913</v>
      </c>
      <c r="R113" s="742" t="s">
        <v>1063</v>
      </c>
      <c r="S113" s="743"/>
      <c r="T113" s="862" t="s">
        <v>1166</v>
      </c>
      <c r="U113" s="322" t="s">
        <v>932</v>
      </c>
      <c r="V113" s="322" t="s">
        <v>932</v>
      </c>
      <c r="W113" s="322" t="s">
        <v>932</v>
      </c>
      <c r="X113" s="322" t="s">
        <v>932</v>
      </c>
      <c r="Y113" s="322" t="s">
        <v>932</v>
      </c>
      <c r="Z113" s="322" t="s">
        <v>932</v>
      </c>
      <c r="AA113" s="322" t="s">
        <v>932</v>
      </c>
      <c r="AB113" s="322" t="s">
        <v>932</v>
      </c>
      <c r="AC113" s="322" t="s">
        <v>932</v>
      </c>
      <c r="AD113" s="321" t="s">
        <v>932</v>
      </c>
      <c r="AE113" s="321" t="s">
        <v>932</v>
      </c>
      <c r="AF113" s="321" t="s">
        <v>932</v>
      </c>
      <c r="AG113" s="323" t="s">
        <v>932</v>
      </c>
      <c r="AH113" s="305" t="s">
        <v>741</v>
      </c>
      <c r="AI113" s="305" t="s">
        <v>741</v>
      </c>
      <c r="AJ113" s="677" t="s">
        <v>741</v>
      </c>
      <c r="AK113" s="677" t="s">
        <v>741</v>
      </c>
      <c r="AL113" s="677" t="s">
        <v>741</v>
      </c>
      <c r="AM113" s="677" t="s">
        <v>741</v>
      </c>
      <c r="AN113" s="677" t="s">
        <v>741</v>
      </c>
      <c r="AO113" s="677" t="s">
        <v>741</v>
      </c>
      <c r="AP113" s="677" t="s">
        <v>741</v>
      </c>
      <c r="AQ113" s="677" t="s">
        <v>741</v>
      </c>
      <c r="AR113" s="677" t="s">
        <v>741</v>
      </c>
      <c r="AS113" s="677" t="s">
        <v>933</v>
      </c>
      <c r="AT113" s="861" t="s">
        <v>1063</v>
      </c>
      <c r="AU113" s="851" t="s">
        <v>318</v>
      </c>
      <c r="AV113" s="795"/>
      <c r="AW113" s="862" t="s">
        <v>1166</v>
      </c>
      <c r="AX113" s="947" t="s">
        <v>741</v>
      </c>
      <c r="AY113" s="947" t="s">
        <v>741</v>
      </c>
      <c r="AZ113" s="950" t="s">
        <v>741</v>
      </c>
      <c r="BA113" s="950" t="s">
        <v>741</v>
      </c>
      <c r="BB113" s="950" t="s">
        <v>741</v>
      </c>
      <c r="BC113" s="950" t="s">
        <v>741</v>
      </c>
      <c r="BD113" s="950" t="s">
        <v>741</v>
      </c>
      <c r="BE113" s="950" t="s">
        <v>741</v>
      </c>
      <c r="BF113" s="950" t="s">
        <v>741</v>
      </c>
      <c r="BG113" s="856" t="s">
        <v>741</v>
      </c>
      <c r="BH113" s="950" t="s">
        <v>62</v>
      </c>
      <c r="BI113" s="950" t="s">
        <v>933</v>
      </c>
      <c r="BJ113" s="950" t="s">
        <v>741</v>
      </c>
      <c r="BK113" s="1001" t="s">
        <v>936</v>
      </c>
      <c r="BL113" s="1008"/>
      <c r="BM113" s="1072"/>
      <c r="BN113" s="1001" t="s">
        <v>937</v>
      </c>
      <c r="BO113" s="550" t="s">
        <v>938</v>
      </c>
      <c r="BP113" s="307" t="s">
        <v>999</v>
      </c>
      <c r="BQ113" s="307" t="s">
        <v>999</v>
      </c>
      <c r="BR113" s="306" t="s">
        <v>941</v>
      </c>
      <c r="BS113" s="550" t="s">
        <v>942</v>
      </c>
      <c r="BT113" s="623" t="s">
        <v>1094</v>
      </c>
      <c r="BU113" s="306" t="s">
        <v>993</v>
      </c>
      <c r="BV113" s="307" t="s">
        <v>1136</v>
      </c>
      <c r="BW113" s="779" t="s">
        <v>946</v>
      </c>
      <c r="BX113" s="550" t="s">
        <v>1152</v>
      </c>
      <c r="BY113" s="880" t="s">
        <v>1156</v>
      </c>
      <c r="BZ113" s="893" t="s">
        <v>1124</v>
      </c>
    </row>
    <row r="114" spans="1:78" ht="60" customHeight="1" x14ac:dyDescent="0.35">
      <c r="A114" s="1013"/>
      <c r="B114" s="1019"/>
      <c r="C114" s="1022"/>
      <c r="D114" s="983"/>
      <c r="E114" s="1047"/>
      <c r="F114" s="983"/>
      <c r="G114" s="1032"/>
      <c r="H114" s="983"/>
      <c r="I114" s="983"/>
      <c r="J114" s="983"/>
      <c r="K114" s="983"/>
      <c r="L114" s="1002"/>
      <c r="M114" s="983"/>
      <c r="N114" s="920"/>
      <c r="O114" s="919"/>
      <c r="P114" s="1000"/>
      <c r="Q114" s="742" t="s">
        <v>913</v>
      </c>
      <c r="R114" s="742" t="s">
        <v>1167</v>
      </c>
      <c r="S114" s="743"/>
      <c r="T114" s="862" t="s">
        <v>1166</v>
      </c>
      <c r="U114" s="321" t="s">
        <v>932</v>
      </c>
      <c r="V114" s="321" t="s">
        <v>932</v>
      </c>
      <c r="W114" s="321" t="s">
        <v>932</v>
      </c>
      <c r="X114" s="321" t="s">
        <v>932</v>
      </c>
      <c r="Y114" s="321" t="s">
        <v>932</v>
      </c>
      <c r="Z114" s="321" t="s">
        <v>932</v>
      </c>
      <c r="AA114" s="321" t="s">
        <v>932</v>
      </c>
      <c r="AB114" s="321" t="s">
        <v>932</v>
      </c>
      <c r="AC114" s="321" t="s">
        <v>932</v>
      </c>
      <c r="AD114" s="321" t="s">
        <v>932</v>
      </c>
      <c r="AE114" s="321" t="s">
        <v>932</v>
      </c>
      <c r="AF114" s="321" t="s">
        <v>932</v>
      </c>
      <c r="AG114" s="321" t="s">
        <v>932</v>
      </c>
      <c r="AH114" s="303" t="s">
        <v>741</v>
      </c>
      <c r="AI114" s="303" t="s">
        <v>741</v>
      </c>
      <c r="AJ114" s="677" t="s">
        <v>741</v>
      </c>
      <c r="AK114" s="677" t="s">
        <v>741</v>
      </c>
      <c r="AL114" s="677" t="s">
        <v>741</v>
      </c>
      <c r="AM114" s="677" t="s">
        <v>741</v>
      </c>
      <c r="AN114" s="677" t="s">
        <v>741</v>
      </c>
      <c r="AO114" s="677" t="s">
        <v>741</v>
      </c>
      <c r="AP114" s="677" t="s">
        <v>741</v>
      </c>
      <c r="AQ114" s="677" t="s">
        <v>741</v>
      </c>
      <c r="AR114" s="677" t="s">
        <v>741</v>
      </c>
      <c r="AS114" s="677" t="s">
        <v>933</v>
      </c>
      <c r="AT114" s="849" t="s">
        <v>1167</v>
      </c>
      <c r="AU114" s="870"/>
      <c r="AV114" s="870"/>
      <c r="AW114" s="862" t="s">
        <v>1166</v>
      </c>
      <c r="AX114" s="949"/>
      <c r="AY114" s="949"/>
      <c r="AZ114" s="952"/>
      <c r="BA114" s="952"/>
      <c r="BB114" s="952"/>
      <c r="BC114" s="952"/>
      <c r="BD114" s="952"/>
      <c r="BE114" s="952"/>
      <c r="BF114" s="952"/>
      <c r="BG114" s="856" t="s">
        <v>741</v>
      </c>
      <c r="BH114" s="952"/>
      <c r="BI114" s="952"/>
      <c r="BJ114" s="952"/>
      <c r="BK114" s="1006"/>
      <c r="BL114" s="1008"/>
      <c r="BM114" s="1072"/>
      <c r="BN114" s="1006"/>
      <c r="BO114" s="550" t="s">
        <v>938</v>
      </c>
      <c r="BP114" s="307" t="s">
        <v>999</v>
      </c>
      <c r="BQ114" s="307" t="s">
        <v>999</v>
      </c>
      <c r="BR114" s="306" t="s">
        <v>941</v>
      </c>
      <c r="BS114" s="550" t="s">
        <v>942</v>
      </c>
      <c r="BT114" s="623" t="s">
        <v>1094</v>
      </c>
      <c r="BU114" s="306" t="s">
        <v>993</v>
      </c>
      <c r="BV114" s="307" t="s">
        <v>1136</v>
      </c>
      <c r="BW114" s="779" t="s">
        <v>946</v>
      </c>
      <c r="BX114" s="550" t="s">
        <v>1152</v>
      </c>
      <c r="BY114" s="880" t="s">
        <v>1123</v>
      </c>
      <c r="BZ114" s="893" t="s">
        <v>1124</v>
      </c>
    </row>
    <row r="115" spans="1:78" ht="60" customHeight="1" x14ac:dyDescent="0.35">
      <c r="A115" s="1012" t="s">
        <v>1176</v>
      </c>
      <c r="B115" s="1019"/>
      <c r="C115" s="1022"/>
      <c r="D115" s="983"/>
      <c r="E115" s="1047"/>
      <c r="F115" s="983"/>
      <c r="G115" s="1032"/>
      <c r="H115" s="983"/>
      <c r="I115" s="983"/>
      <c r="J115" s="983"/>
      <c r="K115" s="983"/>
      <c r="L115" s="1002"/>
      <c r="M115" s="983"/>
      <c r="N115" s="920"/>
      <c r="O115" s="918">
        <v>1</v>
      </c>
      <c r="P115" s="999" t="s">
        <v>1177</v>
      </c>
      <c r="Q115" s="742" t="s">
        <v>913</v>
      </c>
      <c r="R115" s="742" t="s">
        <v>1063</v>
      </c>
      <c r="S115" s="743"/>
      <c r="T115" s="862" t="s">
        <v>1166</v>
      </c>
      <c r="U115" s="321" t="s">
        <v>932</v>
      </c>
      <c r="V115" s="321" t="s">
        <v>932</v>
      </c>
      <c r="W115" s="321" t="s">
        <v>932</v>
      </c>
      <c r="X115" s="321" t="s">
        <v>932</v>
      </c>
      <c r="Y115" s="321" t="s">
        <v>932</v>
      </c>
      <c r="Z115" s="321" t="s">
        <v>932</v>
      </c>
      <c r="AA115" s="321" t="s">
        <v>932</v>
      </c>
      <c r="AB115" s="321" t="s">
        <v>932</v>
      </c>
      <c r="AC115" s="321" t="s">
        <v>932</v>
      </c>
      <c r="AD115" s="321" t="s">
        <v>932</v>
      </c>
      <c r="AE115" s="321" t="s">
        <v>932</v>
      </c>
      <c r="AF115" s="321" t="s">
        <v>932</v>
      </c>
      <c r="AG115" s="321" t="s">
        <v>932</v>
      </c>
      <c r="AH115" s="303" t="s">
        <v>741</v>
      </c>
      <c r="AI115" s="303" t="s">
        <v>741</v>
      </c>
      <c r="AJ115" s="677" t="s">
        <v>741</v>
      </c>
      <c r="AK115" s="677" t="s">
        <v>741</v>
      </c>
      <c r="AL115" s="677" t="s">
        <v>741</v>
      </c>
      <c r="AM115" s="677" t="s">
        <v>741</v>
      </c>
      <c r="AN115" s="677" t="s">
        <v>741</v>
      </c>
      <c r="AO115" s="677" t="s">
        <v>741</v>
      </c>
      <c r="AP115" s="677" t="s">
        <v>741</v>
      </c>
      <c r="AQ115" s="677" t="s">
        <v>741</v>
      </c>
      <c r="AR115" s="677" t="s">
        <v>741</v>
      </c>
      <c r="AS115" s="677" t="s">
        <v>933</v>
      </c>
      <c r="AT115" s="861" t="s">
        <v>1063</v>
      </c>
      <c r="AU115" s="851" t="s">
        <v>318</v>
      </c>
      <c r="AV115" s="795"/>
      <c r="AW115" s="862" t="s">
        <v>1166</v>
      </c>
      <c r="AX115" s="947" t="s">
        <v>741</v>
      </c>
      <c r="AY115" s="947" t="s">
        <v>741</v>
      </c>
      <c r="AZ115" s="950" t="s">
        <v>741</v>
      </c>
      <c r="BA115" s="950" t="s">
        <v>741</v>
      </c>
      <c r="BB115" s="950" t="s">
        <v>741</v>
      </c>
      <c r="BC115" s="950" t="s">
        <v>741</v>
      </c>
      <c r="BD115" s="950" t="s">
        <v>741</v>
      </c>
      <c r="BE115" s="950" t="s">
        <v>741</v>
      </c>
      <c r="BF115" s="950" t="s">
        <v>741</v>
      </c>
      <c r="BG115" s="856" t="s">
        <v>741</v>
      </c>
      <c r="BH115" s="950" t="s">
        <v>62</v>
      </c>
      <c r="BI115" s="950" t="s">
        <v>933</v>
      </c>
      <c r="BJ115" s="950" t="s">
        <v>741</v>
      </c>
      <c r="BK115" s="1001" t="s">
        <v>936</v>
      </c>
      <c r="BL115" s="1008"/>
      <c r="BM115" s="1072"/>
      <c r="BN115" s="1001" t="s">
        <v>937</v>
      </c>
      <c r="BO115" s="550" t="s">
        <v>938</v>
      </c>
      <c r="BP115" s="307" t="s">
        <v>999</v>
      </c>
      <c r="BQ115" s="307" t="s">
        <v>999</v>
      </c>
      <c r="BR115" s="306" t="s">
        <v>941</v>
      </c>
      <c r="BS115" s="550" t="s">
        <v>942</v>
      </c>
      <c r="BT115" s="623" t="s">
        <v>1094</v>
      </c>
      <c r="BU115" s="306" t="s">
        <v>993</v>
      </c>
      <c r="BV115" s="307" t="s">
        <v>1136</v>
      </c>
      <c r="BW115" s="779" t="s">
        <v>946</v>
      </c>
      <c r="BX115" s="550" t="s">
        <v>1152</v>
      </c>
      <c r="BY115" s="880" t="s">
        <v>1156</v>
      </c>
      <c r="BZ115" s="893" t="s">
        <v>1124</v>
      </c>
    </row>
    <row r="116" spans="1:78" ht="60" customHeight="1" x14ac:dyDescent="0.35">
      <c r="A116" s="1013"/>
      <c r="B116" s="1019"/>
      <c r="C116" s="1022"/>
      <c r="D116" s="983"/>
      <c r="E116" s="1047"/>
      <c r="F116" s="983"/>
      <c r="G116" s="1032"/>
      <c r="H116" s="983"/>
      <c r="I116" s="983"/>
      <c r="J116" s="983"/>
      <c r="K116" s="983"/>
      <c r="L116" s="1002"/>
      <c r="M116" s="983"/>
      <c r="N116" s="920"/>
      <c r="O116" s="919"/>
      <c r="P116" s="1000"/>
      <c r="Q116" s="742" t="s">
        <v>913</v>
      </c>
      <c r="R116" s="742" t="s">
        <v>1167</v>
      </c>
      <c r="S116" s="743"/>
      <c r="T116" s="862" t="s">
        <v>1166</v>
      </c>
      <c r="U116" s="321" t="s">
        <v>932</v>
      </c>
      <c r="V116" s="321" t="s">
        <v>932</v>
      </c>
      <c r="W116" s="321" t="s">
        <v>932</v>
      </c>
      <c r="X116" s="321" t="s">
        <v>932</v>
      </c>
      <c r="Y116" s="321" t="s">
        <v>932</v>
      </c>
      <c r="Z116" s="321" t="s">
        <v>932</v>
      </c>
      <c r="AA116" s="321" t="s">
        <v>932</v>
      </c>
      <c r="AB116" s="321" t="s">
        <v>932</v>
      </c>
      <c r="AC116" s="321" t="s">
        <v>932</v>
      </c>
      <c r="AD116" s="321" t="s">
        <v>932</v>
      </c>
      <c r="AE116" s="321" t="s">
        <v>932</v>
      </c>
      <c r="AF116" s="321" t="s">
        <v>932</v>
      </c>
      <c r="AG116" s="321" t="s">
        <v>932</v>
      </c>
      <c r="AH116" s="303" t="s">
        <v>741</v>
      </c>
      <c r="AI116" s="303" t="s">
        <v>741</v>
      </c>
      <c r="AJ116" s="677" t="s">
        <v>741</v>
      </c>
      <c r="AK116" s="677" t="s">
        <v>741</v>
      </c>
      <c r="AL116" s="677" t="s">
        <v>741</v>
      </c>
      <c r="AM116" s="677" t="s">
        <v>741</v>
      </c>
      <c r="AN116" s="677" t="s">
        <v>741</v>
      </c>
      <c r="AO116" s="677" t="s">
        <v>741</v>
      </c>
      <c r="AP116" s="677" t="s">
        <v>741</v>
      </c>
      <c r="AQ116" s="677" t="s">
        <v>741</v>
      </c>
      <c r="AR116" s="677" t="s">
        <v>741</v>
      </c>
      <c r="AS116" s="677" t="s">
        <v>933</v>
      </c>
      <c r="AT116" s="849" t="s">
        <v>1167</v>
      </c>
      <c r="AU116" s="870"/>
      <c r="AV116" s="870"/>
      <c r="AW116" s="862" t="s">
        <v>1166</v>
      </c>
      <c r="AX116" s="949"/>
      <c r="AY116" s="949"/>
      <c r="AZ116" s="952"/>
      <c r="BA116" s="952"/>
      <c r="BB116" s="952"/>
      <c r="BC116" s="952"/>
      <c r="BD116" s="952"/>
      <c r="BE116" s="952"/>
      <c r="BF116" s="952"/>
      <c r="BG116" s="856" t="s">
        <v>741</v>
      </c>
      <c r="BH116" s="952"/>
      <c r="BI116" s="952"/>
      <c r="BJ116" s="952"/>
      <c r="BK116" s="1006"/>
      <c r="BL116" s="1008"/>
      <c r="BM116" s="1072"/>
      <c r="BN116" s="1006"/>
      <c r="BO116" s="550" t="s">
        <v>938</v>
      </c>
      <c r="BP116" s="307" t="s">
        <v>999</v>
      </c>
      <c r="BQ116" s="307" t="s">
        <v>999</v>
      </c>
      <c r="BR116" s="306" t="s">
        <v>941</v>
      </c>
      <c r="BS116" s="550" t="s">
        <v>942</v>
      </c>
      <c r="BT116" s="623" t="s">
        <v>1094</v>
      </c>
      <c r="BU116" s="306" t="s">
        <v>993</v>
      </c>
      <c r="BV116" s="307" t="s">
        <v>1136</v>
      </c>
      <c r="BW116" s="779" t="s">
        <v>946</v>
      </c>
      <c r="BX116" s="550" t="s">
        <v>1152</v>
      </c>
      <c r="BY116" s="880" t="s">
        <v>1123</v>
      </c>
      <c r="BZ116" s="893" t="s">
        <v>1124</v>
      </c>
    </row>
    <row r="117" spans="1:78" ht="60" customHeight="1" x14ac:dyDescent="0.35">
      <c r="A117" s="1012" t="s">
        <v>1178</v>
      </c>
      <c r="B117" s="1019"/>
      <c r="C117" s="1022"/>
      <c r="D117" s="983"/>
      <c r="E117" s="1047"/>
      <c r="F117" s="983"/>
      <c r="G117" s="1032"/>
      <c r="H117" s="983"/>
      <c r="I117" s="983"/>
      <c r="J117" s="983"/>
      <c r="K117" s="983"/>
      <c r="L117" s="1002"/>
      <c r="M117" s="983"/>
      <c r="N117" s="920"/>
      <c r="O117" s="918">
        <v>1</v>
      </c>
      <c r="P117" s="999" t="s">
        <v>1179</v>
      </c>
      <c r="Q117" s="742" t="s">
        <v>913</v>
      </c>
      <c r="R117" s="742" t="s">
        <v>1063</v>
      </c>
      <c r="S117" s="743"/>
      <c r="T117" s="862" t="s">
        <v>1166</v>
      </c>
      <c r="U117" s="321" t="s">
        <v>932</v>
      </c>
      <c r="V117" s="321" t="s">
        <v>932</v>
      </c>
      <c r="W117" s="321" t="s">
        <v>932</v>
      </c>
      <c r="X117" s="321" t="s">
        <v>932</v>
      </c>
      <c r="Y117" s="321" t="s">
        <v>932</v>
      </c>
      <c r="Z117" s="321" t="s">
        <v>932</v>
      </c>
      <c r="AA117" s="321" t="s">
        <v>932</v>
      </c>
      <c r="AB117" s="321" t="s">
        <v>932</v>
      </c>
      <c r="AC117" s="321" t="s">
        <v>932</v>
      </c>
      <c r="AD117" s="321" t="s">
        <v>932</v>
      </c>
      <c r="AE117" s="321" t="s">
        <v>932</v>
      </c>
      <c r="AF117" s="321" t="s">
        <v>932</v>
      </c>
      <c r="AG117" s="321" t="s">
        <v>932</v>
      </c>
      <c r="AH117" s="303" t="s">
        <v>741</v>
      </c>
      <c r="AI117" s="303" t="s">
        <v>741</v>
      </c>
      <c r="AJ117" s="677" t="s">
        <v>741</v>
      </c>
      <c r="AK117" s="677" t="s">
        <v>741</v>
      </c>
      <c r="AL117" s="677" t="s">
        <v>741</v>
      </c>
      <c r="AM117" s="677" t="s">
        <v>741</v>
      </c>
      <c r="AN117" s="677" t="s">
        <v>741</v>
      </c>
      <c r="AO117" s="677" t="s">
        <v>741</v>
      </c>
      <c r="AP117" s="677" t="s">
        <v>741</v>
      </c>
      <c r="AQ117" s="677" t="s">
        <v>741</v>
      </c>
      <c r="AR117" s="677" t="s">
        <v>741</v>
      </c>
      <c r="AS117" s="677" t="s">
        <v>933</v>
      </c>
      <c r="AT117" s="861" t="s">
        <v>1063</v>
      </c>
      <c r="AU117" s="851" t="s">
        <v>318</v>
      </c>
      <c r="AV117" s="795"/>
      <c r="AW117" s="862" t="s">
        <v>1166</v>
      </c>
      <c r="AX117" s="947" t="s">
        <v>741</v>
      </c>
      <c r="AY117" s="947" t="s">
        <v>741</v>
      </c>
      <c r="AZ117" s="950" t="s">
        <v>741</v>
      </c>
      <c r="BA117" s="950" t="s">
        <v>741</v>
      </c>
      <c r="BB117" s="950" t="s">
        <v>741</v>
      </c>
      <c r="BC117" s="950" t="s">
        <v>741</v>
      </c>
      <c r="BD117" s="950" t="s">
        <v>741</v>
      </c>
      <c r="BE117" s="950" t="s">
        <v>741</v>
      </c>
      <c r="BF117" s="950" t="s">
        <v>741</v>
      </c>
      <c r="BG117" s="856" t="s">
        <v>741</v>
      </c>
      <c r="BH117" s="950" t="s">
        <v>62</v>
      </c>
      <c r="BI117" s="950" t="s">
        <v>933</v>
      </c>
      <c r="BJ117" s="950" t="s">
        <v>741</v>
      </c>
      <c r="BK117" s="1001" t="s">
        <v>936</v>
      </c>
      <c r="BL117" s="1008"/>
      <c r="BM117" s="1072"/>
      <c r="BN117" s="1001" t="s">
        <v>937</v>
      </c>
      <c r="BO117" s="550" t="s">
        <v>938</v>
      </c>
      <c r="BP117" s="307" t="s">
        <v>999</v>
      </c>
      <c r="BQ117" s="307" t="s">
        <v>999</v>
      </c>
      <c r="BR117" s="306" t="s">
        <v>941</v>
      </c>
      <c r="BS117" s="550" t="s">
        <v>942</v>
      </c>
      <c r="BT117" s="623" t="s">
        <v>1094</v>
      </c>
      <c r="BU117" s="306" t="s">
        <v>993</v>
      </c>
      <c r="BV117" s="307" t="s">
        <v>1136</v>
      </c>
      <c r="BW117" s="779" t="s">
        <v>946</v>
      </c>
      <c r="BX117" s="550" t="s">
        <v>1152</v>
      </c>
      <c r="BY117" s="880" t="s">
        <v>1156</v>
      </c>
      <c r="BZ117" s="893" t="s">
        <v>1124</v>
      </c>
    </row>
    <row r="118" spans="1:78" ht="60" customHeight="1" x14ac:dyDescent="0.35">
      <c r="A118" s="1013"/>
      <c r="B118" s="1019"/>
      <c r="C118" s="1022"/>
      <c r="D118" s="983"/>
      <c r="E118" s="1047"/>
      <c r="F118" s="983"/>
      <c r="G118" s="1032"/>
      <c r="H118" s="983"/>
      <c r="I118" s="983"/>
      <c r="J118" s="983"/>
      <c r="K118" s="983"/>
      <c r="L118" s="1002"/>
      <c r="M118" s="983"/>
      <c r="N118" s="920"/>
      <c r="O118" s="919"/>
      <c r="P118" s="1000"/>
      <c r="Q118" s="742" t="s">
        <v>913</v>
      </c>
      <c r="R118" s="742" t="s">
        <v>1167</v>
      </c>
      <c r="S118" s="743"/>
      <c r="T118" s="862" t="s">
        <v>1166</v>
      </c>
      <c r="U118" s="321" t="s">
        <v>932</v>
      </c>
      <c r="V118" s="321" t="s">
        <v>932</v>
      </c>
      <c r="W118" s="321" t="s">
        <v>932</v>
      </c>
      <c r="X118" s="321" t="s">
        <v>932</v>
      </c>
      <c r="Y118" s="321" t="s">
        <v>932</v>
      </c>
      <c r="Z118" s="321" t="s">
        <v>932</v>
      </c>
      <c r="AA118" s="321" t="s">
        <v>932</v>
      </c>
      <c r="AB118" s="321" t="s">
        <v>932</v>
      </c>
      <c r="AC118" s="321" t="s">
        <v>932</v>
      </c>
      <c r="AD118" s="321" t="s">
        <v>932</v>
      </c>
      <c r="AE118" s="321" t="s">
        <v>932</v>
      </c>
      <c r="AF118" s="321" t="s">
        <v>932</v>
      </c>
      <c r="AG118" s="321" t="s">
        <v>932</v>
      </c>
      <c r="AH118" s="303" t="s">
        <v>741</v>
      </c>
      <c r="AI118" s="303" t="s">
        <v>741</v>
      </c>
      <c r="AJ118" s="677" t="s">
        <v>741</v>
      </c>
      <c r="AK118" s="677" t="s">
        <v>741</v>
      </c>
      <c r="AL118" s="677" t="s">
        <v>741</v>
      </c>
      <c r="AM118" s="677" t="s">
        <v>741</v>
      </c>
      <c r="AN118" s="677" t="s">
        <v>741</v>
      </c>
      <c r="AO118" s="677" t="s">
        <v>741</v>
      </c>
      <c r="AP118" s="677" t="s">
        <v>741</v>
      </c>
      <c r="AQ118" s="677" t="s">
        <v>741</v>
      </c>
      <c r="AR118" s="677" t="s">
        <v>741</v>
      </c>
      <c r="AS118" s="677" t="s">
        <v>933</v>
      </c>
      <c r="AT118" s="849" t="s">
        <v>1167</v>
      </c>
      <c r="AU118" s="870"/>
      <c r="AV118" s="870"/>
      <c r="AW118" s="862" t="s">
        <v>1166</v>
      </c>
      <c r="AX118" s="949"/>
      <c r="AY118" s="949"/>
      <c r="AZ118" s="952"/>
      <c r="BA118" s="952"/>
      <c r="BB118" s="952"/>
      <c r="BC118" s="952"/>
      <c r="BD118" s="952"/>
      <c r="BE118" s="952"/>
      <c r="BF118" s="952"/>
      <c r="BG118" s="856" t="s">
        <v>741</v>
      </c>
      <c r="BH118" s="952"/>
      <c r="BI118" s="952"/>
      <c r="BJ118" s="952"/>
      <c r="BK118" s="1006"/>
      <c r="BL118" s="1008"/>
      <c r="BM118" s="1072"/>
      <c r="BN118" s="1006"/>
      <c r="BO118" s="550" t="s">
        <v>938</v>
      </c>
      <c r="BP118" s="307" t="s">
        <v>999</v>
      </c>
      <c r="BQ118" s="307" t="s">
        <v>999</v>
      </c>
      <c r="BR118" s="306" t="s">
        <v>941</v>
      </c>
      <c r="BS118" s="550" t="s">
        <v>942</v>
      </c>
      <c r="BT118" s="623" t="s">
        <v>1094</v>
      </c>
      <c r="BU118" s="306" t="s">
        <v>993</v>
      </c>
      <c r="BV118" s="307" t="s">
        <v>1136</v>
      </c>
      <c r="BW118" s="779" t="s">
        <v>946</v>
      </c>
      <c r="BX118" s="550" t="s">
        <v>1152</v>
      </c>
      <c r="BY118" s="880" t="s">
        <v>1123</v>
      </c>
      <c r="BZ118" s="893" t="s">
        <v>1124</v>
      </c>
    </row>
    <row r="119" spans="1:78" ht="60" customHeight="1" x14ac:dyDescent="0.35">
      <c r="A119" s="1012" t="s">
        <v>1180</v>
      </c>
      <c r="B119" s="1019"/>
      <c r="C119" s="1022"/>
      <c r="D119" s="983"/>
      <c r="E119" s="1047"/>
      <c r="F119" s="983"/>
      <c r="G119" s="1032"/>
      <c r="H119" s="983"/>
      <c r="I119" s="983"/>
      <c r="J119" s="983"/>
      <c r="K119" s="983"/>
      <c r="L119" s="1002"/>
      <c r="M119" s="983"/>
      <c r="N119" s="920"/>
      <c r="O119" s="918">
        <v>1</v>
      </c>
      <c r="P119" s="999" t="s">
        <v>1181</v>
      </c>
      <c r="Q119" s="742" t="s">
        <v>913</v>
      </c>
      <c r="R119" s="742" t="s">
        <v>1063</v>
      </c>
      <c r="S119" s="743"/>
      <c r="T119" s="862" t="s">
        <v>1166</v>
      </c>
      <c r="U119" s="321" t="s">
        <v>932</v>
      </c>
      <c r="V119" s="321" t="s">
        <v>932</v>
      </c>
      <c r="W119" s="321" t="s">
        <v>932</v>
      </c>
      <c r="X119" s="321" t="s">
        <v>932</v>
      </c>
      <c r="Y119" s="321" t="s">
        <v>932</v>
      </c>
      <c r="Z119" s="321" t="s">
        <v>932</v>
      </c>
      <c r="AA119" s="321" t="s">
        <v>932</v>
      </c>
      <c r="AB119" s="321" t="s">
        <v>932</v>
      </c>
      <c r="AC119" s="321" t="s">
        <v>932</v>
      </c>
      <c r="AD119" s="321" t="s">
        <v>932</v>
      </c>
      <c r="AE119" s="321" t="s">
        <v>932</v>
      </c>
      <c r="AF119" s="321" t="s">
        <v>932</v>
      </c>
      <c r="AG119" s="321" t="s">
        <v>932</v>
      </c>
      <c r="AH119" s="303" t="s">
        <v>741</v>
      </c>
      <c r="AI119" s="303" t="s">
        <v>741</v>
      </c>
      <c r="AJ119" s="677" t="s">
        <v>741</v>
      </c>
      <c r="AK119" s="677" t="s">
        <v>741</v>
      </c>
      <c r="AL119" s="677" t="s">
        <v>741</v>
      </c>
      <c r="AM119" s="677" t="s">
        <v>741</v>
      </c>
      <c r="AN119" s="677" t="s">
        <v>741</v>
      </c>
      <c r="AO119" s="677" t="s">
        <v>741</v>
      </c>
      <c r="AP119" s="677" t="s">
        <v>741</v>
      </c>
      <c r="AQ119" s="677" t="s">
        <v>741</v>
      </c>
      <c r="AR119" s="677" t="s">
        <v>741</v>
      </c>
      <c r="AS119" s="677" t="s">
        <v>933</v>
      </c>
      <c r="AT119" s="861" t="s">
        <v>1063</v>
      </c>
      <c r="AU119" s="851" t="s">
        <v>318</v>
      </c>
      <c r="AV119" s="795"/>
      <c r="AW119" s="862" t="s">
        <v>1166</v>
      </c>
      <c r="AX119" s="947" t="s">
        <v>741</v>
      </c>
      <c r="AY119" s="947" t="s">
        <v>741</v>
      </c>
      <c r="AZ119" s="950" t="s">
        <v>741</v>
      </c>
      <c r="BA119" s="950" t="s">
        <v>741</v>
      </c>
      <c r="BB119" s="950" t="s">
        <v>741</v>
      </c>
      <c r="BC119" s="950" t="s">
        <v>741</v>
      </c>
      <c r="BD119" s="950" t="s">
        <v>741</v>
      </c>
      <c r="BE119" s="950" t="s">
        <v>741</v>
      </c>
      <c r="BF119" s="950" t="s">
        <v>741</v>
      </c>
      <c r="BG119" s="856" t="s">
        <v>741</v>
      </c>
      <c r="BH119" s="950" t="s">
        <v>62</v>
      </c>
      <c r="BI119" s="950" t="s">
        <v>933</v>
      </c>
      <c r="BJ119" s="950" t="s">
        <v>741</v>
      </c>
      <c r="BK119" s="1001" t="s">
        <v>936</v>
      </c>
      <c r="BL119" s="1008"/>
      <c r="BM119" s="1072"/>
      <c r="BN119" s="1001" t="s">
        <v>937</v>
      </c>
      <c r="BO119" s="550" t="s">
        <v>938</v>
      </c>
      <c r="BP119" s="307" t="s">
        <v>999</v>
      </c>
      <c r="BQ119" s="307" t="s">
        <v>999</v>
      </c>
      <c r="BR119" s="306" t="s">
        <v>941</v>
      </c>
      <c r="BS119" s="550" t="s">
        <v>942</v>
      </c>
      <c r="BT119" s="623" t="s">
        <v>1094</v>
      </c>
      <c r="BU119" s="306" t="s">
        <v>993</v>
      </c>
      <c r="BV119" s="307" t="s">
        <v>1136</v>
      </c>
      <c r="BW119" s="779" t="s">
        <v>946</v>
      </c>
      <c r="BX119" s="550" t="s">
        <v>1152</v>
      </c>
      <c r="BY119" s="880" t="s">
        <v>1156</v>
      </c>
      <c r="BZ119" s="893" t="s">
        <v>1124</v>
      </c>
    </row>
    <row r="120" spans="1:78" ht="60" customHeight="1" x14ac:dyDescent="0.35">
      <c r="A120" s="1013"/>
      <c r="B120" s="1019"/>
      <c r="C120" s="1022"/>
      <c r="D120" s="983"/>
      <c r="E120" s="1047"/>
      <c r="F120" s="983"/>
      <c r="G120" s="1032"/>
      <c r="H120" s="983"/>
      <c r="I120" s="983"/>
      <c r="J120" s="983"/>
      <c r="K120" s="983"/>
      <c r="L120" s="1002"/>
      <c r="M120" s="984"/>
      <c r="N120" s="919"/>
      <c r="O120" s="919"/>
      <c r="P120" s="1000"/>
      <c r="Q120" s="742" t="s">
        <v>913</v>
      </c>
      <c r="R120" s="742" t="s">
        <v>1167</v>
      </c>
      <c r="S120" s="743"/>
      <c r="T120" s="862" t="s">
        <v>1166</v>
      </c>
      <c r="U120" s="324" t="s">
        <v>932</v>
      </c>
      <c r="V120" s="324" t="s">
        <v>932</v>
      </c>
      <c r="W120" s="324" t="s">
        <v>932</v>
      </c>
      <c r="X120" s="324" t="s">
        <v>932</v>
      </c>
      <c r="Y120" s="324" t="s">
        <v>932</v>
      </c>
      <c r="Z120" s="321" t="s">
        <v>932</v>
      </c>
      <c r="AA120" s="324" t="s">
        <v>932</v>
      </c>
      <c r="AB120" s="324" t="s">
        <v>932</v>
      </c>
      <c r="AC120" s="321" t="s">
        <v>932</v>
      </c>
      <c r="AD120" s="321" t="s">
        <v>932</v>
      </c>
      <c r="AE120" s="321" t="s">
        <v>932</v>
      </c>
      <c r="AF120" s="321" t="s">
        <v>932</v>
      </c>
      <c r="AG120" s="325" t="s">
        <v>932</v>
      </c>
      <c r="AH120" s="326" t="s">
        <v>741</v>
      </c>
      <c r="AI120" s="326" t="s">
        <v>741</v>
      </c>
      <c r="AJ120" s="677" t="s">
        <v>741</v>
      </c>
      <c r="AK120" s="677" t="s">
        <v>741</v>
      </c>
      <c r="AL120" s="677" t="s">
        <v>741</v>
      </c>
      <c r="AM120" s="677" t="s">
        <v>741</v>
      </c>
      <c r="AN120" s="677" t="s">
        <v>741</v>
      </c>
      <c r="AO120" s="677" t="s">
        <v>741</v>
      </c>
      <c r="AP120" s="677" t="s">
        <v>741</v>
      </c>
      <c r="AQ120" s="677" t="s">
        <v>741</v>
      </c>
      <c r="AR120" s="677" t="s">
        <v>741</v>
      </c>
      <c r="AS120" s="677" t="s">
        <v>933</v>
      </c>
      <c r="AT120" s="849" t="s">
        <v>1167</v>
      </c>
      <c r="AU120" s="870"/>
      <c r="AV120" s="870"/>
      <c r="AW120" s="862" t="s">
        <v>1166</v>
      </c>
      <c r="AX120" s="949"/>
      <c r="AY120" s="949"/>
      <c r="AZ120" s="952"/>
      <c r="BA120" s="952"/>
      <c r="BB120" s="952"/>
      <c r="BC120" s="952"/>
      <c r="BD120" s="952"/>
      <c r="BE120" s="952"/>
      <c r="BF120" s="952"/>
      <c r="BG120" s="856" t="s">
        <v>741</v>
      </c>
      <c r="BH120" s="952"/>
      <c r="BI120" s="952"/>
      <c r="BJ120" s="952"/>
      <c r="BK120" s="1006"/>
      <c r="BL120" s="1009"/>
      <c r="BM120" s="1072"/>
      <c r="BN120" s="1006"/>
      <c r="BO120" s="550" t="s">
        <v>938</v>
      </c>
      <c r="BP120" s="307" t="s">
        <v>999</v>
      </c>
      <c r="BQ120" s="307" t="s">
        <v>999</v>
      </c>
      <c r="BR120" s="306" t="s">
        <v>941</v>
      </c>
      <c r="BS120" s="550" t="s">
        <v>942</v>
      </c>
      <c r="BT120" s="623" t="s">
        <v>1094</v>
      </c>
      <c r="BU120" s="306" t="s">
        <v>993</v>
      </c>
      <c r="BV120" s="307" t="s">
        <v>1136</v>
      </c>
      <c r="BW120" s="779" t="s">
        <v>946</v>
      </c>
      <c r="BX120" s="550" t="s">
        <v>1152</v>
      </c>
      <c r="BY120" s="880" t="s">
        <v>1123</v>
      </c>
      <c r="BZ120" s="893" t="s">
        <v>1124</v>
      </c>
    </row>
    <row r="121" spans="1:78" ht="21.75" customHeight="1" x14ac:dyDescent="0.35">
      <c r="A121" s="502"/>
      <c r="B121" s="1019"/>
      <c r="C121" s="1022"/>
      <c r="D121" s="983"/>
      <c r="E121" s="1047"/>
      <c r="F121" s="983"/>
      <c r="G121" s="1032"/>
      <c r="H121" s="983"/>
      <c r="I121" s="983"/>
      <c r="J121" s="983"/>
      <c r="K121" s="983"/>
      <c r="L121" s="1002"/>
      <c r="M121" s="422"/>
      <c r="N121" s="463"/>
      <c r="O121" s="423"/>
      <c r="P121" s="521"/>
      <c r="Q121" s="531" t="s">
        <v>913</v>
      </c>
      <c r="R121" s="521" t="s">
        <v>1182</v>
      </c>
      <c r="S121" s="424"/>
      <c r="T121" s="540"/>
      <c r="U121" s="425"/>
      <c r="V121" s="425"/>
      <c r="W121" s="425"/>
      <c r="X121" s="425"/>
      <c r="Y121" s="425"/>
      <c r="Z121" s="425"/>
      <c r="AA121" s="425"/>
      <c r="AB121" s="425"/>
      <c r="AC121" s="425"/>
      <c r="AD121" s="425"/>
      <c r="AE121" s="425"/>
      <c r="AF121" s="425"/>
      <c r="AG121" s="425"/>
      <c r="AH121" s="425"/>
      <c r="AI121" s="425"/>
      <c r="AJ121" s="425"/>
      <c r="AK121" s="425"/>
      <c r="AL121" s="425"/>
      <c r="AM121" s="425"/>
      <c r="AN121" s="425"/>
      <c r="AO121" s="425"/>
      <c r="AP121" s="425"/>
      <c r="AQ121" s="425"/>
      <c r="AR121" s="425"/>
      <c r="AS121" s="425"/>
      <c r="AT121" s="540"/>
      <c r="AU121" s="426"/>
      <c r="AV121" s="426"/>
      <c r="AW121" s="548"/>
      <c r="AX121" s="426"/>
      <c r="AY121" s="426"/>
      <c r="AZ121" s="425"/>
      <c r="BA121" s="425"/>
      <c r="BB121" s="425"/>
      <c r="BC121" s="425"/>
      <c r="BD121" s="425"/>
      <c r="BE121" s="425"/>
      <c r="BF121" s="425"/>
      <c r="BG121" s="425"/>
      <c r="BH121" s="425"/>
      <c r="BI121" s="425"/>
      <c r="BJ121" s="425"/>
      <c r="BK121" s="426"/>
      <c r="BL121" s="427"/>
      <c r="BM121" s="1072"/>
      <c r="BN121" s="581"/>
      <c r="BO121" s="514"/>
      <c r="BP121" s="486"/>
      <c r="BQ121" s="485"/>
      <c r="BR121" s="485"/>
      <c r="BS121" s="485"/>
      <c r="BT121" s="731"/>
      <c r="BU121" s="485"/>
      <c r="BV121" s="486"/>
      <c r="BW121" s="779" t="s">
        <v>1081</v>
      </c>
      <c r="BX121" s="731"/>
      <c r="BY121" s="890" t="s">
        <v>1081</v>
      </c>
      <c r="BZ121" s="731"/>
    </row>
    <row r="122" spans="1:78" ht="60" customHeight="1" x14ac:dyDescent="0.35">
      <c r="A122" s="1066" t="s">
        <v>1183</v>
      </c>
      <c r="B122" s="1019"/>
      <c r="C122" s="1022"/>
      <c r="D122" s="983"/>
      <c r="E122" s="1047"/>
      <c r="F122" s="983"/>
      <c r="G122" s="1032"/>
      <c r="H122" s="983"/>
      <c r="I122" s="983"/>
      <c r="J122" s="983"/>
      <c r="K122" s="983"/>
      <c r="L122" s="1002"/>
      <c r="M122" s="982" t="s">
        <v>1184</v>
      </c>
      <c r="N122" s="918" t="s">
        <v>1185</v>
      </c>
      <c r="O122" s="918">
        <v>1</v>
      </c>
      <c r="P122" s="999" t="s">
        <v>1186</v>
      </c>
      <c r="Q122" s="302" t="s">
        <v>950</v>
      </c>
      <c r="R122" s="302" t="s">
        <v>951</v>
      </c>
      <c r="S122" s="44">
        <v>0.05</v>
      </c>
      <c r="T122" s="369" t="s">
        <v>958</v>
      </c>
      <c r="U122" s="298" t="s">
        <v>932</v>
      </c>
      <c r="V122" s="298" t="s">
        <v>959</v>
      </c>
      <c r="W122" s="298" t="s">
        <v>932</v>
      </c>
      <c r="X122" s="298" t="s">
        <v>932</v>
      </c>
      <c r="Y122" s="298" t="s">
        <v>932</v>
      </c>
      <c r="Z122" s="298" t="s">
        <v>932</v>
      </c>
      <c r="AA122" s="298" t="s">
        <v>932</v>
      </c>
      <c r="AB122" s="298" t="s">
        <v>932</v>
      </c>
      <c r="AC122" s="298" t="s">
        <v>932</v>
      </c>
      <c r="AD122" s="298" t="s">
        <v>932</v>
      </c>
      <c r="AE122" s="298" t="s">
        <v>932</v>
      </c>
      <c r="AF122" s="298" t="s">
        <v>932</v>
      </c>
      <c r="AG122" s="298" t="s">
        <v>932</v>
      </c>
      <c r="AH122" s="303" t="s">
        <v>62</v>
      </c>
      <c r="AI122" s="303" t="s">
        <v>47</v>
      </c>
      <c r="AJ122" s="677" t="s">
        <v>960</v>
      </c>
      <c r="AK122" s="677" t="s">
        <v>960</v>
      </c>
      <c r="AL122" s="677" t="s">
        <v>960</v>
      </c>
      <c r="AM122" s="677" t="s">
        <v>960</v>
      </c>
      <c r="AN122" s="677" t="s">
        <v>960</v>
      </c>
      <c r="AO122" s="677" t="s">
        <v>960</v>
      </c>
      <c r="AP122" s="677" t="s">
        <v>960</v>
      </c>
      <c r="AQ122" s="677" t="s">
        <v>960</v>
      </c>
      <c r="AR122" s="677" t="s">
        <v>960</v>
      </c>
      <c r="AS122" s="677" t="s">
        <v>960</v>
      </c>
      <c r="AT122" s="985" t="s">
        <v>934</v>
      </c>
      <c r="AU122" s="955" t="s">
        <v>318</v>
      </c>
      <c r="AV122" s="955">
        <v>1</v>
      </c>
      <c r="AW122" s="956" t="s">
        <v>1015</v>
      </c>
      <c r="AX122" s="947" t="s">
        <v>62</v>
      </c>
      <c r="AY122" s="947" t="s">
        <v>62</v>
      </c>
      <c r="AZ122" s="950" t="s">
        <v>62</v>
      </c>
      <c r="BA122" s="950" t="s">
        <v>62</v>
      </c>
      <c r="BB122" s="950" t="s">
        <v>47</v>
      </c>
      <c r="BC122" s="950" t="s">
        <v>960</v>
      </c>
      <c r="BD122" s="950" t="s">
        <v>960</v>
      </c>
      <c r="BE122" s="950" t="s">
        <v>960</v>
      </c>
      <c r="BF122" s="950" t="s">
        <v>960</v>
      </c>
      <c r="BG122" s="950" t="s">
        <v>960</v>
      </c>
      <c r="BH122" s="950" t="s">
        <v>960</v>
      </c>
      <c r="BI122" s="950" t="s">
        <v>960</v>
      </c>
      <c r="BJ122" s="950" t="s">
        <v>741</v>
      </c>
      <c r="BK122" s="1001" t="s">
        <v>936</v>
      </c>
      <c r="BL122" s="1007">
        <v>239008760</v>
      </c>
      <c r="BM122" s="1072"/>
      <c r="BN122" s="1001" t="s">
        <v>937</v>
      </c>
      <c r="BO122" s="550" t="s">
        <v>1187</v>
      </c>
      <c r="BP122" s="307" t="s">
        <v>1188</v>
      </c>
      <c r="BQ122" s="307" t="s">
        <v>1101</v>
      </c>
      <c r="BR122" s="713" t="s">
        <v>1102</v>
      </c>
      <c r="BS122" s="550" t="s">
        <v>1102</v>
      </c>
      <c r="BT122" s="571" t="s">
        <v>1189</v>
      </c>
      <c r="BU122" s="571" t="s">
        <v>1189</v>
      </c>
      <c r="BV122" s="571" t="s">
        <v>1189</v>
      </c>
      <c r="BW122" s="779" t="s">
        <v>1190</v>
      </c>
      <c r="BX122" s="550" t="s">
        <v>1191</v>
      </c>
      <c r="BY122" s="880" t="s">
        <v>1191</v>
      </c>
      <c r="BZ122" s="880" t="s">
        <v>1191</v>
      </c>
    </row>
    <row r="123" spans="1:78" ht="60" customHeight="1" x14ac:dyDescent="0.35">
      <c r="A123" s="1067"/>
      <c r="B123" s="1019"/>
      <c r="C123" s="1022"/>
      <c r="D123" s="983"/>
      <c r="E123" s="1047"/>
      <c r="F123" s="983"/>
      <c r="G123" s="1032"/>
      <c r="H123" s="983"/>
      <c r="I123" s="983"/>
      <c r="J123" s="983"/>
      <c r="K123" s="983"/>
      <c r="L123" s="1002"/>
      <c r="M123" s="983"/>
      <c r="N123" s="920"/>
      <c r="O123" s="920"/>
      <c r="P123" s="1027"/>
      <c r="Q123" s="302" t="s">
        <v>913</v>
      </c>
      <c r="R123" s="302" t="s">
        <v>952</v>
      </c>
      <c r="S123" s="44">
        <v>0.3</v>
      </c>
      <c r="T123" s="369" t="s">
        <v>1021</v>
      </c>
      <c r="U123" s="298" t="s">
        <v>932</v>
      </c>
      <c r="V123" s="298" t="s">
        <v>932</v>
      </c>
      <c r="W123" s="298" t="s">
        <v>932</v>
      </c>
      <c r="X123" s="298" t="s">
        <v>959</v>
      </c>
      <c r="Y123" s="298" t="s">
        <v>932</v>
      </c>
      <c r="Z123" s="298" t="s">
        <v>932</v>
      </c>
      <c r="AA123" s="298" t="s">
        <v>932</v>
      </c>
      <c r="AB123" s="298" t="s">
        <v>932</v>
      </c>
      <c r="AC123" s="298" t="s">
        <v>932</v>
      </c>
      <c r="AD123" s="298" t="s">
        <v>932</v>
      </c>
      <c r="AE123" s="298" t="s">
        <v>932</v>
      </c>
      <c r="AF123" s="298" t="s">
        <v>932</v>
      </c>
      <c r="AG123" s="298" t="s">
        <v>932</v>
      </c>
      <c r="AH123" s="303" t="s">
        <v>741</v>
      </c>
      <c r="AI123" s="303" t="s">
        <v>741</v>
      </c>
      <c r="AJ123" s="677" t="s">
        <v>741</v>
      </c>
      <c r="AK123" s="677" t="s">
        <v>47</v>
      </c>
      <c r="AL123" s="677" t="s">
        <v>960</v>
      </c>
      <c r="AM123" s="677" t="s">
        <v>960</v>
      </c>
      <c r="AN123" s="677" t="s">
        <v>960</v>
      </c>
      <c r="AO123" s="677" t="s">
        <v>960</v>
      </c>
      <c r="AP123" s="677" t="s">
        <v>960</v>
      </c>
      <c r="AQ123" s="677" t="s">
        <v>960</v>
      </c>
      <c r="AR123" s="677" t="s">
        <v>960</v>
      </c>
      <c r="AS123" s="677" t="s">
        <v>960</v>
      </c>
      <c r="AT123" s="986"/>
      <c r="AU123" s="931"/>
      <c r="AV123" s="931"/>
      <c r="AW123" s="957"/>
      <c r="AX123" s="948"/>
      <c r="AY123" s="948"/>
      <c r="AZ123" s="951"/>
      <c r="BA123" s="951"/>
      <c r="BB123" s="951"/>
      <c r="BC123" s="951"/>
      <c r="BD123" s="951"/>
      <c r="BE123" s="951"/>
      <c r="BF123" s="951"/>
      <c r="BG123" s="951"/>
      <c r="BH123" s="951"/>
      <c r="BI123" s="951"/>
      <c r="BJ123" s="951"/>
      <c r="BK123" s="1002"/>
      <c r="BL123" s="1008"/>
      <c r="BM123" s="1072"/>
      <c r="BN123" s="1002"/>
      <c r="BO123" s="550" t="s">
        <v>938</v>
      </c>
      <c r="BP123" s="307" t="s">
        <v>999</v>
      </c>
      <c r="BQ123" s="307" t="s">
        <v>999</v>
      </c>
      <c r="BR123" s="713" t="s">
        <v>1102</v>
      </c>
      <c r="BS123" s="550" t="s">
        <v>1102</v>
      </c>
      <c r="BT123" s="571" t="s">
        <v>1189</v>
      </c>
      <c r="BU123" s="571" t="s">
        <v>1189</v>
      </c>
      <c r="BV123" s="571" t="s">
        <v>1189</v>
      </c>
      <c r="BW123" s="779" t="s">
        <v>1190</v>
      </c>
      <c r="BX123" s="550" t="s">
        <v>1191</v>
      </c>
      <c r="BY123" s="880" t="s">
        <v>1191</v>
      </c>
      <c r="BZ123" s="880" t="s">
        <v>1191</v>
      </c>
    </row>
    <row r="124" spans="1:78" ht="60" customHeight="1" x14ac:dyDescent="0.35">
      <c r="A124" s="1067"/>
      <c r="B124" s="1019"/>
      <c r="C124" s="1022"/>
      <c r="D124" s="983"/>
      <c r="E124" s="1047"/>
      <c r="F124" s="983"/>
      <c r="G124" s="1032"/>
      <c r="H124" s="983"/>
      <c r="I124" s="983"/>
      <c r="J124" s="983"/>
      <c r="K124" s="983"/>
      <c r="L124" s="1002"/>
      <c r="M124" s="983"/>
      <c r="N124" s="920"/>
      <c r="O124" s="920"/>
      <c r="P124" s="1027"/>
      <c r="Q124" s="302" t="s">
        <v>913</v>
      </c>
      <c r="R124" s="302" t="s">
        <v>953</v>
      </c>
      <c r="S124" s="44">
        <v>0.3</v>
      </c>
      <c r="T124" s="369" t="s">
        <v>977</v>
      </c>
      <c r="U124" s="298" t="s">
        <v>932</v>
      </c>
      <c r="V124" s="298" t="s">
        <v>932</v>
      </c>
      <c r="W124" s="298" t="s">
        <v>932</v>
      </c>
      <c r="X124" s="298" t="s">
        <v>932</v>
      </c>
      <c r="Y124" s="298" t="s">
        <v>959</v>
      </c>
      <c r="Z124" s="298" t="s">
        <v>932</v>
      </c>
      <c r="AA124" s="298" t="s">
        <v>932</v>
      </c>
      <c r="AB124" s="298" t="s">
        <v>932</v>
      </c>
      <c r="AC124" s="298" t="s">
        <v>932</v>
      </c>
      <c r="AD124" s="298" t="s">
        <v>932</v>
      </c>
      <c r="AE124" s="298" t="s">
        <v>932</v>
      </c>
      <c r="AF124" s="298" t="s">
        <v>932</v>
      </c>
      <c r="AG124" s="298" t="s">
        <v>932</v>
      </c>
      <c r="AH124" s="303" t="s">
        <v>741</v>
      </c>
      <c r="AI124" s="303" t="s">
        <v>741</v>
      </c>
      <c r="AJ124" s="677" t="s">
        <v>741</v>
      </c>
      <c r="AK124" s="677" t="s">
        <v>47</v>
      </c>
      <c r="AL124" s="677" t="s">
        <v>960</v>
      </c>
      <c r="AM124" s="677" t="s">
        <v>960</v>
      </c>
      <c r="AN124" s="677" t="s">
        <v>960</v>
      </c>
      <c r="AO124" s="677" t="s">
        <v>960</v>
      </c>
      <c r="AP124" s="677" t="s">
        <v>960</v>
      </c>
      <c r="AQ124" s="677" t="s">
        <v>960</v>
      </c>
      <c r="AR124" s="677" t="s">
        <v>960</v>
      </c>
      <c r="AS124" s="677" t="s">
        <v>960</v>
      </c>
      <c r="AT124" s="986"/>
      <c r="AU124" s="931"/>
      <c r="AV124" s="931"/>
      <c r="AW124" s="957"/>
      <c r="AX124" s="948"/>
      <c r="AY124" s="948"/>
      <c r="AZ124" s="951"/>
      <c r="BA124" s="951"/>
      <c r="BB124" s="951"/>
      <c r="BC124" s="951"/>
      <c r="BD124" s="951"/>
      <c r="BE124" s="951"/>
      <c r="BF124" s="951"/>
      <c r="BG124" s="951"/>
      <c r="BH124" s="951"/>
      <c r="BI124" s="951"/>
      <c r="BJ124" s="951"/>
      <c r="BK124" s="1002"/>
      <c r="BL124" s="1008"/>
      <c r="BM124" s="1072"/>
      <c r="BN124" s="1002"/>
      <c r="BO124" s="550" t="s">
        <v>938</v>
      </c>
      <c r="BP124" s="307" t="s">
        <v>999</v>
      </c>
      <c r="BQ124" s="307" t="s">
        <v>999</v>
      </c>
      <c r="BR124" s="713" t="s">
        <v>1192</v>
      </c>
      <c r="BS124" s="550" t="s">
        <v>1102</v>
      </c>
      <c r="BT124" s="571" t="s">
        <v>1189</v>
      </c>
      <c r="BU124" s="571" t="s">
        <v>1189</v>
      </c>
      <c r="BV124" s="571" t="s">
        <v>1189</v>
      </c>
      <c r="BW124" s="779" t="s">
        <v>1190</v>
      </c>
      <c r="BX124" s="550" t="s">
        <v>1191</v>
      </c>
      <c r="BY124" s="880" t="s">
        <v>1191</v>
      </c>
      <c r="BZ124" s="880" t="s">
        <v>1191</v>
      </c>
    </row>
    <row r="125" spans="1:78" ht="60" customHeight="1" x14ac:dyDescent="0.35">
      <c r="A125" s="1067"/>
      <c r="B125" s="1019"/>
      <c r="C125" s="1022"/>
      <c r="D125" s="983"/>
      <c r="E125" s="1047"/>
      <c r="F125" s="983"/>
      <c r="G125" s="1032"/>
      <c r="H125" s="983"/>
      <c r="I125" s="983"/>
      <c r="J125" s="983"/>
      <c r="K125" s="983"/>
      <c r="L125" s="1002"/>
      <c r="M125" s="983"/>
      <c r="N125" s="920"/>
      <c r="O125" s="920"/>
      <c r="P125" s="1027"/>
      <c r="Q125" s="302" t="s">
        <v>913</v>
      </c>
      <c r="R125" s="302" t="s">
        <v>954</v>
      </c>
      <c r="S125" s="44">
        <v>0.3</v>
      </c>
      <c r="T125" s="369" t="s">
        <v>1015</v>
      </c>
      <c r="U125" s="298" t="s">
        <v>932</v>
      </c>
      <c r="V125" s="298" t="s">
        <v>932</v>
      </c>
      <c r="W125" s="298" t="s">
        <v>932</v>
      </c>
      <c r="X125" s="298" t="s">
        <v>932</v>
      </c>
      <c r="Y125" s="298" t="s">
        <v>932</v>
      </c>
      <c r="Z125" s="298" t="s">
        <v>959</v>
      </c>
      <c r="AA125" s="298" t="s">
        <v>932</v>
      </c>
      <c r="AB125" s="298" t="s">
        <v>932</v>
      </c>
      <c r="AC125" s="298" t="s">
        <v>932</v>
      </c>
      <c r="AD125" s="298" t="s">
        <v>932</v>
      </c>
      <c r="AE125" s="298" t="s">
        <v>932</v>
      </c>
      <c r="AF125" s="298" t="s">
        <v>932</v>
      </c>
      <c r="AG125" s="298" t="s">
        <v>932</v>
      </c>
      <c r="AH125" s="303" t="s">
        <v>741</v>
      </c>
      <c r="AI125" s="303" t="s">
        <v>741</v>
      </c>
      <c r="AJ125" s="677" t="s">
        <v>741</v>
      </c>
      <c r="AK125" s="677" t="s">
        <v>47</v>
      </c>
      <c r="AL125" s="677" t="s">
        <v>960</v>
      </c>
      <c r="AM125" s="677" t="s">
        <v>960</v>
      </c>
      <c r="AN125" s="677" t="s">
        <v>960</v>
      </c>
      <c r="AO125" s="677" t="s">
        <v>960</v>
      </c>
      <c r="AP125" s="677" t="s">
        <v>960</v>
      </c>
      <c r="AQ125" s="677" t="s">
        <v>960</v>
      </c>
      <c r="AR125" s="677" t="s">
        <v>960</v>
      </c>
      <c r="AS125" s="677" t="s">
        <v>960</v>
      </c>
      <c r="AT125" s="986"/>
      <c r="AU125" s="931"/>
      <c r="AV125" s="931"/>
      <c r="AW125" s="957"/>
      <c r="AX125" s="948"/>
      <c r="AY125" s="948"/>
      <c r="AZ125" s="951"/>
      <c r="BA125" s="951"/>
      <c r="BB125" s="951"/>
      <c r="BC125" s="951"/>
      <c r="BD125" s="951"/>
      <c r="BE125" s="951"/>
      <c r="BF125" s="951"/>
      <c r="BG125" s="951"/>
      <c r="BH125" s="951"/>
      <c r="BI125" s="951"/>
      <c r="BJ125" s="951"/>
      <c r="BK125" s="1002"/>
      <c r="BL125" s="1008"/>
      <c r="BM125" s="1072"/>
      <c r="BN125" s="1002"/>
      <c r="BO125" s="550" t="s">
        <v>938</v>
      </c>
      <c r="BP125" s="307" t="s">
        <v>999</v>
      </c>
      <c r="BQ125" s="307" t="s">
        <v>999</v>
      </c>
      <c r="BR125" s="713" t="s">
        <v>1193</v>
      </c>
      <c r="BS125" s="550" t="s">
        <v>1102</v>
      </c>
      <c r="BT125" s="571" t="s">
        <v>1189</v>
      </c>
      <c r="BU125" s="571" t="s">
        <v>1189</v>
      </c>
      <c r="BV125" s="571" t="s">
        <v>1189</v>
      </c>
      <c r="BW125" s="779" t="s">
        <v>1190</v>
      </c>
      <c r="BX125" s="550" t="s">
        <v>1191</v>
      </c>
      <c r="BY125" s="880" t="s">
        <v>1191</v>
      </c>
      <c r="BZ125" s="880" t="s">
        <v>1191</v>
      </c>
    </row>
    <row r="126" spans="1:78" ht="60" customHeight="1" x14ac:dyDescent="0.35">
      <c r="A126" s="1068"/>
      <c r="B126" s="1019"/>
      <c r="C126" s="1022"/>
      <c r="D126" s="983"/>
      <c r="E126" s="1047"/>
      <c r="F126" s="983"/>
      <c r="G126" s="1032"/>
      <c r="H126" s="983"/>
      <c r="I126" s="983"/>
      <c r="J126" s="984"/>
      <c r="K126" s="983"/>
      <c r="L126" s="1002"/>
      <c r="M126" s="984"/>
      <c r="N126" s="919"/>
      <c r="O126" s="919"/>
      <c r="P126" s="1000"/>
      <c r="Q126" s="302" t="s">
        <v>955</v>
      </c>
      <c r="R126" s="302" t="s">
        <v>956</v>
      </c>
      <c r="S126" s="44">
        <v>0.05</v>
      </c>
      <c r="T126" s="369" t="s">
        <v>1015</v>
      </c>
      <c r="U126" s="298" t="s">
        <v>932</v>
      </c>
      <c r="V126" s="298" t="s">
        <v>932</v>
      </c>
      <c r="W126" s="298" t="s">
        <v>932</v>
      </c>
      <c r="X126" s="298" t="s">
        <v>932</v>
      </c>
      <c r="Y126" s="298" t="s">
        <v>932</v>
      </c>
      <c r="Z126" s="298" t="s">
        <v>959</v>
      </c>
      <c r="AA126" s="298" t="s">
        <v>932</v>
      </c>
      <c r="AB126" s="298" t="s">
        <v>932</v>
      </c>
      <c r="AC126" s="298" t="s">
        <v>932</v>
      </c>
      <c r="AD126" s="298" t="s">
        <v>932</v>
      </c>
      <c r="AE126" s="298" t="s">
        <v>932</v>
      </c>
      <c r="AF126" s="298" t="s">
        <v>932</v>
      </c>
      <c r="AG126" s="298" t="s">
        <v>932</v>
      </c>
      <c r="AH126" s="303" t="s">
        <v>741</v>
      </c>
      <c r="AI126" s="303" t="s">
        <v>741</v>
      </c>
      <c r="AJ126" s="677" t="s">
        <v>741</v>
      </c>
      <c r="AK126" s="677" t="s">
        <v>62</v>
      </c>
      <c r="AL126" s="677" t="s">
        <v>47</v>
      </c>
      <c r="AM126" s="677" t="s">
        <v>960</v>
      </c>
      <c r="AN126" s="677" t="s">
        <v>960</v>
      </c>
      <c r="AO126" s="677" t="s">
        <v>960</v>
      </c>
      <c r="AP126" s="677" t="s">
        <v>960</v>
      </c>
      <c r="AQ126" s="677" t="s">
        <v>960</v>
      </c>
      <c r="AR126" s="677" t="s">
        <v>960</v>
      </c>
      <c r="AS126" s="677" t="s">
        <v>960</v>
      </c>
      <c r="AT126" s="987"/>
      <c r="AU126" s="932"/>
      <c r="AV126" s="932"/>
      <c r="AW126" s="958"/>
      <c r="AX126" s="949"/>
      <c r="AY126" s="949"/>
      <c r="AZ126" s="952"/>
      <c r="BA126" s="952"/>
      <c r="BB126" s="952"/>
      <c r="BC126" s="952"/>
      <c r="BD126" s="952"/>
      <c r="BE126" s="952"/>
      <c r="BF126" s="952"/>
      <c r="BG126" s="952"/>
      <c r="BH126" s="952"/>
      <c r="BI126" s="952"/>
      <c r="BJ126" s="952"/>
      <c r="BK126" s="1006"/>
      <c r="BL126" s="1009"/>
      <c r="BM126" s="1072"/>
      <c r="BN126" s="1006"/>
      <c r="BO126" s="550" t="s">
        <v>938</v>
      </c>
      <c r="BP126" s="307" t="s">
        <v>999</v>
      </c>
      <c r="BQ126" s="307" t="s">
        <v>999</v>
      </c>
      <c r="BR126" s="713" t="s">
        <v>1194</v>
      </c>
      <c r="BS126" s="550" t="s">
        <v>1195</v>
      </c>
      <c r="BT126" s="571" t="s">
        <v>1189</v>
      </c>
      <c r="BU126" s="571" t="s">
        <v>1189</v>
      </c>
      <c r="BV126" s="571" t="s">
        <v>1189</v>
      </c>
      <c r="BW126" s="779" t="s">
        <v>1190</v>
      </c>
      <c r="BX126" s="550" t="s">
        <v>1191</v>
      </c>
      <c r="BY126" s="880" t="s">
        <v>1191</v>
      </c>
      <c r="BZ126" s="880" t="s">
        <v>1191</v>
      </c>
    </row>
    <row r="127" spans="1:78" ht="60" customHeight="1" x14ac:dyDescent="0.35">
      <c r="A127" s="1066" t="s">
        <v>1040</v>
      </c>
      <c r="B127" s="1019"/>
      <c r="C127" s="1022"/>
      <c r="D127" s="983"/>
      <c r="E127" s="1047"/>
      <c r="F127" s="983"/>
      <c r="G127" s="1032"/>
      <c r="H127" s="983"/>
      <c r="I127" s="983"/>
      <c r="J127" s="806"/>
      <c r="K127" s="983"/>
      <c r="L127" s="1002"/>
      <c r="M127" s="744"/>
      <c r="N127" s="745"/>
      <c r="O127" s="918">
        <v>1</v>
      </c>
      <c r="P127" s="1141" t="s">
        <v>1196</v>
      </c>
      <c r="Q127" s="302" t="s">
        <v>913</v>
      </c>
      <c r="R127" s="302" t="s">
        <v>954</v>
      </c>
      <c r="S127" s="44">
        <v>0.95</v>
      </c>
      <c r="T127" s="369" t="s">
        <v>1015</v>
      </c>
      <c r="U127" s="321" t="s">
        <v>932</v>
      </c>
      <c r="V127" s="321" t="s">
        <v>932</v>
      </c>
      <c r="W127" s="321" t="s">
        <v>932</v>
      </c>
      <c r="X127" s="321" t="s">
        <v>932</v>
      </c>
      <c r="Y127" s="321" t="s">
        <v>932</v>
      </c>
      <c r="Z127" s="321" t="s">
        <v>959</v>
      </c>
      <c r="AA127" s="321" t="s">
        <v>932</v>
      </c>
      <c r="AB127" s="321" t="s">
        <v>932</v>
      </c>
      <c r="AC127" s="321" t="s">
        <v>932</v>
      </c>
      <c r="AD127" s="321" t="s">
        <v>932</v>
      </c>
      <c r="AE127" s="321" t="s">
        <v>932</v>
      </c>
      <c r="AF127" s="321" t="s">
        <v>932</v>
      </c>
      <c r="AG127" s="321" t="s">
        <v>932</v>
      </c>
      <c r="AH127" s="303" t="s">
        <v>741</v>
      </c>
      <c r="AI127" s="303" t="s">
        <v>741</v>
      </c>
      <c r="AJ127" s="677" t="s">
        <v>741</v>
      </c>
      <c r="AK127" s="677" t="s">
        <v>741</v>
      </c>
      <c r="AL127" s="677" t="s">
        <v>741</v>
      </c>
      <c r="AM127" s="677" t="s">
        <v>47</v>
      </c>
      <c r="AN127" s="677" t="s">
        <v>960</v>
      </c>
      <c r="AO127" s="677" t="s">
        <v>960</v>
      </c>
      <c r="AP127" s="677" t="s">
        <v>960</v>
      </c>
      <c r="AQ127" s="677" t="s">
        <v>960</v>
      </c>
      <c r="AR127" s="677" t="s">
        <v>960</v>
      </c>
      <c r="AS127" s="677" t="s">
        <v>960</v>
      </c>
      <c r="AT127" s="985" t="s">
        <v>934</v>
      </c>
      <c r="AU127" s="960" t="s">
        <v>318</v>
      </c>
      <c r="AV127" s="960">
        <v>1</v>
      </c>
      <c r="AW127" s="956" t="s">
        <v>1015</v>
      </c>
      <c r="AX127" s="950" t="s">
        <v>741</v>
      </c>
      <c r="AY127" s="950" t="s">
        <v>741</v>
      </c>
      <c r="AZ127" s="950" t="s">
        <v>741</v>
      </c>
      <c r="BA127" s="950" t="s">
        <v>741</v>
      </c>
      <c r="BB127" s="950" t="s">
        <v>741</v>
      </c>
      <c r="BC127" s="950" t="s">
        <v>47</v>
      </c>
      <c r="BD127" s="950" t="s">
        <v>960</v>
      </c>
      <c r="BE127" s="950" t="s">
        <v>960</v>
      </c>
      <c r="BF127" s="950" t="s">
        <v>960</v>
      </c>
      <c r="BG127" s="950" t="s">
        <v>960</v>
      </c>
      <c r="BH127" s="950" t="s">
        <v>960</v>
      </c>
      <c r="BI127" s="950" t="s">
        <v>960</v>
      </c>
      <c r="BJ127" s="950" t="s">
        <v>960</v>
      </c>
      <c r="BK127" s="1001" t="s">
        <v>936</v>
      </c>
      <c r="BL127" s="1007"/>
      <c r="BM127" s="1072"/>
      <c r="BN127" s="1001" t="s">
        <v>937</v>
      </c>
      <c r="BO127" s="550" t="s">
        <v>938</v>
      </c>
      <c r="BP127" s="307" t="s">
        <v>999</v>
      </c>
      <c r="BQ127" s="307" t="s">
        <v>940</v>
      </c>
      <c r="BR127" s="306" t="s">
        <v>941</v>
      </c>
      <c r="BS127" s="550" t="s">
        <v>942</v>
      </c>
      <c r="BT127" s="738" t="s">
        <v>1197</v>
      </c>
      <c r="BU127" s="571" t="s">
        <v>1189</v>
      </c>
      <c r="BV127" s="571" t="s">
        <v>1189</v>
      </c>
      <c r="BW127" s="779" t="s">
        <v>1190</v>
      </c>
      <c r="BX127" s="550" t="s">
        <v>1191</v>
      </c>
      <c r="BY127" s="880" t="s">
        <v>1191</v>
      </c>
      <c r="BZ127" s="880" t="s">
        <v>1191</v>
      </c>
    </row>
    <row r="128" spans="1:78" ht="60" customHeight="1" x14ac:dyDescent="0.35">
      <c r="A128" s="1068"/>
      <c r="B128" s="1019"/>
      <c r="C128" s="1022"/>
      <c r="D128" s="983"/>
      <c r="E128" s="1047"/>
      <c r="F128" s="983"/>
      <c r="G128" s="1032"/>
      <c r="H128" s="983"/>
      <c r="I128" s="983"/>
      <c r="J128" s="806"/>
      <c r="K128" s="983"/>
      <c r="L128" s="1002"/>
      <c r="M128" s="744"/>
      <c r="N128" s="745"/>
      <c r="O128" s="919"/>
      <c r="P128" s="1142"/>
      <c r="Q128" s="302" t="s">
        <v>913</v>
      </c>
      <c r="R128" s="302" t="s">
        <v>956</v>
      </c>
      <c r="S128" s="44">
        <v>0.05</v>
      </c>
      <c r="T128" s="369" t="s">
        <v>1015</v>
      </c>
      <c r="U128" s="324" t="s">
        <v>932</v>
      </c>
      <c r="V128" s="324" t="s">
        <v>932</v>
      </c>
      <c r="W128" s="324" t="s">
        <v>932</v>
      </c>
      <c r="X128" s="324" t="s">
        <v>932</v>
      </c>
      <c r="Y128" s="324" t="s">
        <v>932</v>
      </c>
      <c r="Z128" s="324" t="s">
        <v>959</v>
      </c>
      <c r="AA128" s="324" t="s">
        <v>932</v>
      </c>
      <c r="AB128" s="324" t="s">
        <v>932</v>
      </c>
      <c r="AC128" s="324" t="s">
        <v>932</v>
      </c>
      <c r="AD128" s="324" t="s">
        <v>932</v>
      </c>
      <c r="AE128" s="324" t="s">
        <v>932</v>
      </c>
      <c r="AF128" s="324" t="s">
        <v>932</v>
      </c>
      <c r="AG128" s="325" t="s">
        <v>932</v>
      </c>
      <c r="AH128" s="326" t="s">
        <v>741</v>
      </c>
      <c r="AI128" s="326" t="s">
        <v>741</v>
      </c>
      <c r="AJ128" s="677" t="s">
        <v>741</v>
      </c>
      <c r="AK128" s="677" t="s">
        <v>741</v>
      </c>
      <c r="AL128" s="677" t="s">
        <v>741</v>
      </c>
      <c r="AM128" s="677" t="s">
        <v>47</v>
      </c>
      <c r="AN128" s="677" t="s">
        <v>960</v>
      </c>
      <c r="AO128" s="677" t="s">
        <v>960</v>
      </c>
      <c r="AP128" s="677" t="s">
        <v>960</v>
      </c>
      <c r="AQ128" s="677" t="s">
        <v>960</v>
      </c>
      <c r="AR128" s="677" t="s">
        <v>960</v>
      </c>
      <c r="AS128" s="677" t="s">
        <v>960</v>
      </c>
      <c r="AT128" s="987"/>
      <c r="AU128" s="961"/>
      <c r="AV128" s="961"/>
      <c r="AW128" s="958"/>
      <c r="AX128" s="952"/>
      <c r="AY128" s="952"/>
      <c r="AZ128" s="952"/>
      <c r="BA128" s="952"/>
      <c r="BB128" s="952"/>
      <c r="BC128" s="952"/>
      <c r="BD128" s="952"/>
      <c r="BE128" s="952"/>
      <c r="BF128" s="952"/>
      <c r="BG128" s="952"/>
      <c r="BH128" s="952"/>
      <c r="BI128" s="952"/>
      <c r="BJ128" s="952"/>
      <c r="BK128" s="1006"/>
      <c r="BL128" s="1009"/>
      <c r="BM128" s="1072"/>
      <c r="BN128" s="1006"/>
      <c r="BO128" s="550" t="s">
        <v>938</v>
      </c>
      <c r="BP128" s="307" t="s">
        <v>999</v>
      </c>
      <c r="BQ128" s="307" t="s">
        <v>940</v>
      </c>
      <c r="BR128" s="306" t="s">
        <v>941</v>
      </c>
      <c r="BS128" s="550" t="s">
        <v>942</v>
      </c>
      <c r="BT128" s="204" t="s">
        <v>1028</v>
      </c>
      <c r="BU128" s="571" t="s">
        <v>1189</v>
      </c>
      <c r="BV128" s="571" t="s">
        <v>1189</v>
      </c>
      <c r="BW128" s="779" t="s">
        <v>1190</v>
      </c>
      <c r="BX128" s="550" t="s">
        <v>1191</v>
      </c>
      <c r="BY128" s="880" t="s">
        <v>1191</v>
      </c>
      <c r="BZ128" s="880" t="s">
        <v>1191</v>
      </c>
    </row>
    <row r="129" spans="1:78" ht="60" customHeight="1" x14ac:dyDescent="0.35">
      <c r="A129" s="1066"/>
      <c r="B129" s="1019"/>
      <c r="C129" s="1022"/>
      <c r="D129" s="983"/>
      <c r="E129" s="1047"/>
      <c r="F129" s="983"/>
      <c r="G129" s="1032"/>
      <c r="H129" s="983"/>
      <c r="I129" s="983"/>
      <c r="J129" s="806"/>
      <c r="K129" s="983"/>
      <c r="L129" s="1002"/>
      <c r="M129" s="744"/>
      <c r="N129" s="745"/>
      <c r="O129" s="1049">
        <v>1</v>
      </c>
      <c r="P129" s="1051" t="s">
        <v>1198</v>
      </c>
      <c r="Q129" s="302" t="s">
        <v>913</v>
      </c>
      <c r="R129" s="839" t="s">
        <v>954</v>
      </c>
      <c r="S129" s="44">
        <v>0.5</v>
      </c>
      <c r="T129" s="840" t="s">
        <v>935</v>
      </c>
      <c r="U129" s="321" t="s">
        <v>932</v>
      </c>
      <c r="V129" s="321" t="s">
        <v>932</v>
      </c>
      <c r="W129" s="321" t="s">
        <v>932</v>
      </c>
      <c r="X129" s="321" t="s">
        <v>932</v>
      </c>
      <c r="Y129" s="321" t="s">
        <v>932</v>
      </c>
      <c r="Z129" s="321" t="s">
        <v>932</v>
      </c>
      <c r="AA129" s="321" t="s">
        <v>932</v>
      </c>
      <c r="AB129" s="321" t="s">
        <v>932</v>
      </c>
      <c r="AC129" s="321" t="s">
        <v>932</v>
      </c>
      <c r="AD129" s="321" t="s">
        <v>932</v>
      </c>
      <c r="AE129" s="321" t="s">
        <v>932</v>
      </c>
      <c r="AF129" s="321" t="s">
        <v>959</v>
      </c>
      <c r="AG129" s="321" t="s">
        <v>932</v>
      </c>
      <c r="AH129" s="326" t="s">
        <v>741</v>
      </c>
      <c r="AI129" s="326" t="s">
        <v>741</v>
      </c>
      <c r="AJ129" s="326" t="s">
        <v>741</v>
      </c>
      <c r="AK129" s="326" t="s">
        <v>741</v>
      </c>
      <c r="AL129" s="326" t="s">
        <v>741</v>
      </c>
      <c r="AM129" s="326" t="s">
        <v>741</v>
      </c>
      <c r="AN129" s="326" t="s">
        <v>741</v>
      </c>
      <c r="AO129" s="326" t="s">
        <v>47</v>
      </c>
      <c r="AP129" s="677" t="s">
        <v>960</v>
      </c>
      <c r="AQ129" s="677" t="s">
        <v>960</v>
      </c>
      <c r="AR129" s="677" t="s">
        <v>960</v>
      </c>
      <c r="AS129" s="677" t="s">
        <v>960</v>
      </c>
      <c r="AT129" s="1097" t="s">
        <v>934</v>
      </c>
      <c r="AU129" s="1099" t="s">
        <v>318</v>
      </c>
      <c r="AV129" s="1098">
        <v>1</v>
      </c>
      <c r="AW129" s="959" t="s">
        <v>935</v>
      </c>
      <c r="AX129" s="841"/>
      <c r="AY129" s="841"/>
      <c r="AZ129" s="841"/>
      <c r="BA129" s="841"/>
      <c r="BB129" s="841"/>
      <c r="BC129" s="841"/>
      <c r="BD129" s="841"/>
      <c r="BE129" s="953" t="s">
        <v>47</v>
      </c>
      <c r="BF129" s="953" t="s">
        <v>960</v>
      </c>
      <c r="BG129" s="953" t="s">
        <v>960</v>
      </c>
      <c r="BH129" s="953" t="s">
        <v>960</v>
      </c>
      <c r="BI129" s="953" t="s">
        <v>960</v>
      </c>
      <c r="BJ129" s="683"/>
      <c r="BK129" s="807"/>
      <c r="BL129" s="879"/>
      <c r="BM129" s="1072"/>
      <c r="BN129" s="807"/>
      <c r="BO129" s="550"/>
      <c r="BP129" s="307"/>
      <c r="BQ129" s="307"/>
      <c r="BR129" s="306"/>
      <c r="BS129" s="550"/>
      <c r="BT129" s="204"/>
      <c r="BU129" s="550"/>
      <c r="BV129" s="550"/>
      <c r="BW129" s="845"/>
      <c r="BX129" s="885" t="s">
        <v>1199</v>
      </c>
      <c r="BY129" s="880" t="s">
        <v>1200</v>
      </c>
      <c r="BZ129" s="880" t="s">
        <v>1200</v>
      </c>
    </row>
    <row r="130" spans="1:78" ht="72.650000000000006" customHeight="1" x14ac:dyDescent="0.35">
      <c r="A130" s="1068"/>
      <c r="B130" s="1019"/>
      <c r="C130" s="1022"/>
      <c r="D130" s="983"/>
      <c r="E130" s="1047"/>
      <c r="F130" s="983"/>
      <c r="G130" s="1032"/>
      <c r="H130" s="983"/>
      <c r="I130" s="983"/>
      <c r="J130" s="806"/>
      <c r="K130" s="983"/>
      <c r="L130" s="1002"/>
      <c r="M130" s="744"/>
      <c r="N130" s="745"/>
      <c r="O130" s="1050"/>
      <c r="P130" s="1051"/>
      <c r="Q130" s="302" t="s">
        <v>913</v>
      </c>
      <c r="R130" s="842" t="s">
        <v>956</v>
      </c>
      <c r="S130" s="44">
        <v>0.5</v>
      </c>
      <c r="T130" s="840" t="s">
        <v>935</v>
      </c>
      <c r="U130" s="324" t="s">
        <v>932</v>
      </c>
      <c r="V130" s="324" t="s">
        <v>932</v>
      </c>
      <c r="W130" s="324" t="s">
        <v>932</v>
      </c>
      <c r="X130" s="324" t="s">
        <v>932</v>
      </c>
      <c r="Y130" s="324" t="s">
        <v>932</v>
      </c>
      <c r="Z130" s="324" t="s">
        <v>932</v>
      </c>
      <c r="AA130" s="324" t="s">
        <v>932</v>
      </c>
      <c r="AB130" s="324" t="s">
        <v>932</v>
      </c>
      <c r="AC130" s="324" t="s">
        <v>932</v>
      </c>
      <c r="AD130" s="324" t="s">
        <v>932</v>
      </c>
      <c r="AE130" s="324" t="s">
        <v>932</v>
      </c>
      <c r="AF130" s="324" t="s">
        <v>959</v>
      </c>
      <c r="AG130" s="321" t="s">
        <v>932</v>
      </c>
      <c r="AH130" s="326" t="s">
        <v>741</v>
      </c>
      <c r="AI130" s="326" t="s">
        <v>741</v>
      </c>
      <c r="AJ130" s="326" t="s">
        <v>741</v>
      </c>
      <c r="AK130" s="326" t="s">
        <v>741</v>
      </c>
      <c r="AL130" s="326" t="s">
        <v>741</v>
      </c>
      <c r="AM130" s="326" t="s">
        <v>741</v>
      </c>
      <c r="AN130" s="326" t="s">
        <v>741</v>
      </c>
      <c r="AO130" s="326" t="s">
        <v>47</v>
      </c>
      <c r="AP130" s="677" t="s">
        <v>960</v>
      </c>
      <c r="AQ130" s="677" t="s">
        <v>960</v>
      </c>
      <c r="AR130" s="677" t="s">
        <v>960</v>
      </c>
      <c r="AS130" s="677" t="s">
        <v>960</v>
      </c>
      <c r="AT130" s="1097"/>
      <c r="AU130" s="1100"/>
      <c r="AV130" s="1098"/>
      <c r="AW130" s="959"/>
      <c r="AX130" s="841"/>
      <c r="AY130" s="841"/>
      <c r="AZ130" s="841"/>
      <c r="BA130" s="841"/>
      <c r="BB130" s="841"/>
      <c r="BC130" s="841"/>
      <c r="BD130" s="841"/>
      <c r="BE130" s="954"/>
      <c r="BF130" s="954"/>
      <c r="BG130" s="954"/>
      <c r="BH130" s="954"/>
      <c r="BI130" s="954"/>
      <c r="BJ130" s="683"/>
      <c r="BK130" s="807"/>
      <c r="BL130" s="879"/>
      <c r="BM130" s="1072"/>
      <c r="BN130" s="807"/>
      <c r="BO130" s="550"/>
      <c r="BP130" s="307"/>
      <c r="BQ130" s="307"/>
      <c r="BR130" s="306"/>
      <c r="BS130" s="550"/>
      <c r="BT130" s="204"/>
      <c r="BU130" s="550"/>
      <c r="BV130" s="550"/>
      <c r="BW130" s="845"/>
      <c r="BX130" s="550" t="s">
        <v>1201</v>
      </c>
      <c r="BY130" s="880" t="s">
        <v>1200</v>
      </c>
      <c r="BZ130" s="880" t="s">
        <v>1200</v>
      </c>
    </row>
    <row r="131" spans="1:78" ht="25.5" customHeight="1" x14ac:dyDescent="0.35">
      <c r="A131" s="503"/>
      <c r="B131" s="1019"/>
      <c r="C131" s="1022"/>
      <c r="D131" s="983"/>
      <c r="E131" s="1047"/>
      <c r="F131" s="983"/>
      <c r="G131" s="1032"/>
      <c r="H131" s="983"/>
      <c r="I131" s="983"/>
      <c r="J131" s="450"/>
      <c r="K131" s="983"/>
      <c r="L131" s="1002"/>
      <c r="M131" s="416"/>
      <c r="N131" s="417"/>
      <c r="O131" s="417"/>
      <c r="P131" s="522"/>
      <c r="Q131" s="532" t="s">
        <v>1202</v>
      </c>
      <c r="R131" s="522" t="s">
        <v>1203</v>
      </c>
      <c r="S131" s="418"/>
      <c r="T131" s="541"/>
      <c r="U131" s="419"/>
      <c r="V131" s="419"/>
      <c r="W131" s="419"/>
      <c r="X131" s="419"/>
      <c r="Y131" s="419"/>
      <c r="Z131" s="419"/>
      <c r="AA131" s="419"/>
      <c r="AB131" s="419"/>
      <c r="AC131" s="419"/>
      <c r="AD131" s="419"/>
      <c r="AE131" s="419"/>
      <c r="AF131" s="419"/>
      <c r="AG131" s="419"/>
      <c r="AH131" s="419"/>
      <c r="AI131" s="419"/>
      <c r="AJ131" s="419"/>
      <c r="AK131" s="419"/>
      <c r="AL131" s="419"/>
      <c r="AM131" s="419"/>
      <c r="AN131" s="419"/>
      <c r="AO131" s="419"/>
      <c r="AP131" s="419"/>
      <c r="AQ131" s="419"/>
      <c r="AR131" s="419"/>
      <c r="AS131" s="419"/>
      <c r="AT131" s="541"/>
      <c r="AU131" s="420"/>
      <c r="AV131" s="420"/>
      <c r="AW131" s="549"/>
      <c r="AX131" s="420"/>
      <c r="AY131" s="420"/>
      <c r="AZ131" s="419"/>
      <c r="BA131" s="419"/>
      <c r="BB131" s="419"/>
      <c r="BC131" s="419"/>
      <c r="BD131" s="419"/>
      <c r="BE131" s="419"/>
      <c r="BF131" s="419"/>
      <c r="BG131" s="419"/>
      <c r="BH131" s="419"/>
      <c r="BI131" s="419"/>
      <c r="BJ131" s="419"/>
      <c r="BK131" s="420"/>
      <c r="BL131" s="421"/>
      <c r="BM131" s="1072"/>
      <c r="BN131" s="582"/>
      <c r="BO131" s="515"/>
      <c r="BP131" s="483"/>
      <c r="BQ131" s="483"/>
      <c r="BR131" s="714"/>
      <c r="BS131" s="712"/>
      <c r="BT131" s="732"/>
      <c r="BU131" s="483"/>
      <c r="BV131" s="484"/>
      <c r="BW131" s="204"/>
      <c r="BX131" s="712"/>
      <c r="BY131" s="712"/>
      <c r="BZ131" s="712"/>
    </row>
    <row r="132" spans="1:78" ht="83.25" customHeight="1" x14ac:dyDescent="0.35">
      <c r="A132" s="504" t="s">
        <v>1204</v>
      </c>
      <c r="B132" s="1019"/>
      <c r="C132" s="1022"/>
      <c r="D132" s="983"/>
      <c r="E132" s="1047"/>
      <c r="F132" s="983"/>
      <c r="G132" s="1032"/>
      <c r="H132" s="983"/>
      <c r="I132" s="983"/>
      <c r="J132" s="982" t="s">
        <v>1205</v>
      </c>
      <c r="K132" s="983"/>
      <c r="L132" s="1002"/>
      <c r="M132" s="925" t="s">
        <v>1206</v>
      </c>
      <c r="N132" s="925" t="s">
        <v>1207</v>
      </c>
      <c r="O132" s="1043">
        <v>1</v>
      </c>
      <c r="P132" s="999" t="s">
        <v>225</v>
      </c>
      <c r="Q132" s="794" t="s">
        <v>1202</v>
      </c>
      <c r="R132" s="794" t="s">
        <v>1208</v>
      </c>
      <c r="S132" s="371">
        <v>1</v>
      </c>
      <c r="T132" s="301" t="s">
        <v>1209</v>
      </c>
      <c r="U132" s="296" t="s">
        <v>959</v>
      </c>
      <c r="V132" s="296" t="s">
        <v>959</v>
      </c>
      <c r="W132" s="296" t="s">
        <v>959</v>
      </c>
      <c r="X132" s="296" t="s">
        <v>959</v>
      </c>
      <c r="Y132" s="296" t="s">
        <v>959</v>
      </c>
      <c r="Z132" s="296" t="s">
        <v>959</v>
      </c>
      <c r="AA132" s="296" t="s">
        <v>959</v>
      </c>
      <c r="AB132" s="296" t="s">
        <v>959</v>
      </c>
      <c r="AC132" s="296" t="s">
        <v>959</v>
      </c>
      <c r="AD132" s="296" t="s">
        <v>959</v>
      </c>
      <c r="AE132" s="296" t="s">
        <v>959</v>
      </c>
      <c r="AF132" s="296" t="s">
        <v>959</v>
      </c>
      <c r="AG132" s="297" t="s">
        <v>932</v>
      </c>
      <c r="AH132" s="303" t="s">
        <v>47</v>
      </c>
      <c r="AI132" s="303" t="s">
        <v>47</v>
      </c>
      <c r="AJ132" s="677" t="s">
        <v>47</v>
      </c>
      <c r="AK132" s="677" t="s">
        <v>47</v>
      </c>
      <c r="AL132" s="677" t="s">
        <v>47</v>
      </c>
      <c r="AM132" s="677" t="s">
        <v>47</v>
      </c>
      <c r="AN132" s="677" t="s">
        <v>47</v>
      </c>
      <c r="AO132" s="677" t="s">
        <v>47</v>
      </c>
      <c r="AP132" s="677" t="s">
        <v>47</v>
      </c>
      <c r="AQ132" s="677" t="s">
        <v>47</v>
      </c>
      <c r="AR132" s="677" t="s">
        <v>47</v>
      </c>
      <c r="AS132" s="677" t="s">
        <v>47</v>
      </c>
      <c r="AT132" s="794" t="s">
        <v>1210</v>
      </c>
      <c r="AU132" s="788" t="s">
        <v>318</v>
      </c>
      <c r="AV132" s="788">
        <v>12</v>
      </c>
      <c r="AW132" s="797" t="s">
        <v>1209</v>
      </c>
      <c r="AX132" s="803" t="s">
        <v>47</v>
      </c>
      <c r="AY132" s="803" t="s">
        <v>47</v>
      </c>
      <c r="AZ132" s="791" t="s">
        <v>47</v>
      </c>
      <c r="BA132" s="791" t="s">
        <v>47</v>
      </c>
      <c r="BB132" s="791" t="s">
        <v>47</v>
      </c>
      <c r="BC132" s="791" t="s">
        <v>47</v>
      </c>
      <c r="BD132" s="791" t="s">
        <v>47</v>
      </c>
      <c r="BE132" s="791" t="s">
        <v>47</v>
      </c>
      <c r="BF132" s="791" t="s">
        <v>47</v>
      </c>
      <c r="BG132" s="791" t="s">
        <v>47</v>
      </c>
      <c r="BH132" s="791" t="s">
        <v>47</v>
      </c>
      <c r="BI132" s="791" t="s">
        <v>47</v>
      </c>
      <c r="BJ132" s="791" t="s">
        <v>741</v>
      </c>
      <c r="BK132" s="1001" t="s">
        <v>936</v>
      </c>
      <c r="BL132" s="1075">
        <v>902898000</v>
      </c>
      <c r="BM132" s="1072"/>
      <c r="BN132" s="1001" t="s">
        <v>937</v>
      </c>
      <c r="BO132" s="550" t="s">
        <v>1211</v>
      </c>
      <c r="BP132" s="628" t="s">
        <v>1212</v>
      </c>
      <c r="BQ132" s="628" t="s">
        <v>1213</v>
      </c>
      <c r="BR132" s="715" t="s">
        <v>1214</v>
      </c>
      <c r="BS132" s="628" t="s">
        <v>1215</v>
      </c>
      <c r="BT132" s="628" t="s">
        <v>1216</v>
      </c>
      <c r="BU132" s="628" t="s">
        <v>1217</v>
      </c>
      <c r="BV132" s="703" t="s">
        <v>1218</v>
      </c>
      <c r="BW132" s="204" t="s">
        <v>1219</v>
      </c>
      <c r="BX132" s="550" t="s">
        <v>1220</v>
      </c>
      <c r="BY132" s="628" t="s">
        <v>1221</v>
      </c>
      <c r="BZ132" s="550" t="s">
        <v>1222</v>
      </c>
    </row>
    <row r="133" spans="1:78" ht="57.75" customHeight="1" x14ac:dyDescent="0.35">
      <c r="A133" s="504" t="s">
        <v>1223</v>
      </c>
      <c r="B133" s="1019"/>
      <c r="C133" s="1022"/>
      <c r="D133" s="983"/>
      <c r="E133" s="1047"/>
      <c r="F133" s="983"/>
      <c r="G133" s="1032"/>
      <c r="H133" s="983"/>
      <c r="I133" s="983"/>
      <c r="J133" s="983"/>
      <c r="K133" s="983"/>
      <c r="L133" s="1002"/>
      <c r="M133" s="926"/>
      <c r="N133" s="926"/>
      <c r="O133" s="1044"/>
      <c r="P133" s="1027"/>
      <c r="Q133" s="302" t="s">
        <v>1202</v>
      </c>
      <c r="R133" s="302" t="s">
        <v>1224</v>
      </c>
      <c r="S133" s="44">
        <v>1</v>
      </c>
      <c r="T133" s="301" t="s">
        <v>1209</v>
      </c>
      <c r="U133" s="296" t="s">
        <v>959</v>
      </c>
      <c r="V133" s="296" t="s">
        <v>959</v>
      </c>
      <c r="W133" s="296" t="s">
        <v>959</v>
      </c>
      <c r="X133" s="296" t="s">
        <v>959</v>
      </c>
      <c r="Y133" s="296" t="s">
        <v>959</v>
      </c>
      <c r="Z133" s="296" t="s">
        <v>959</v>
      </c>
      <c r="AA133" s="296" t="s">
        <v>959</v>
      </c>
      <c r="AB133" s="296" t="s">
        <v>959</v>
      </c>
      <c r="AC133" s="296" t="s">
        <v>959</v>
      </c>
      <c r="AD133" s="296" t="s">
        <v>959</v>
      </c>
      <c r="AE133" s="296" t="s">
        <v>959</v>
      </c>
      <c r="AF133" s="296" t="s">
        <v>959</v>
      </c>
      <c r="AG133" s="297" t="s">
        <v>932</v>
      </c>
      <c r="AH133" s="303" t="s">
        <v>47</v>
      </c>
      <c r="AI133" s="303" t="s">
        <v>47</v>
      </c>
      <c r="AJ133" s="677" t="s">
        <v>47</v>
      </c>
      <c r="AK133" s="677" t="s">
        <v>47</v>
      </c>
      <c r="AL133" s="677" t="s">
        <v>47</v>
      </c>
      <c r="AM133" s="677" t="s">
        <v>47</v>
      </c>
      <c r="AN133" s="677" t="s">
        <v>47</v>
      </c>
      <c r="AO133" s="677" t="s">
        <v>47</v>
      </c>
      <c r="AP133" s="677" t="s">
        <v>47</v>
      </c>
      <c r="AQ133" s="677" t="s">
        <v>47</v>
      </c>
      <c r="AR133" s="677" t="s">
        <v>47</v>
      </c>
      <c r="AS133" s="677" t="s">
        <v>47</v>
      </c>
      <c r="AT133" s="302" t="s">
        <v>1225</v>
      </c>
      <c r="AU133" s="559" t="s">
        <v>318</v>
      </c>
      <c r="AV133" s="559">
        <v>12</v>
      </c>
      <c r="AW133" s="626" t="s">
        <v>1209</v>
      </c>
      <c r="AX133" s="803" t="s">
        <v>47</v>
      </c>
      <c r="AY133" s="803" t="s">
        <v>47</v>
      </c>
      <c r="AZ133" s="791" t="s">
        <v>47</v>
      </c>
      <c r="BA133" s="791" t="s">
        <v>47</v>
      </c>
      <c r="BB133" s="791" t="s">
        <v>47</v>
      </c>
      <c r="BC133" s="791" t="s">
        <v>47</v>
      </c>
      <c r="BD133" s="791" t="s">
        <v>47</v>
      </c>
      <c r="BE133" s="791" t="s">
        <v>47</v>
      </c>
      <c r="BF133" s="791" t="s">
        <v>47</v>
      </c>
      <c r="BG133" s="791" t="s">
        <v>47</v>
      </c>
      <c r="BH133" s="791" t="s">
        <v>47</v>
      </c>
      <c r="BI133" s="791" t="s">
        <v>47</v>
      </c>
      <c r="BJ133" s="791" t="s">
        <v>741</v>
      </c>
      <c r="BK133" s="1002"/>
      <c r="BL133" s="1076"/>
      <c r="BM133" s="1072"/>
      <c r="BN133" s="1002"/>
      <c r="BO133" s="550" t="s">
        <v>1226</v>
      </c>
      <c r="BP133" s="628" t="s">
        <v>1227</v>
      </c>
      <c r="BQ133" s="628" t="s">
        <v>1228</v>
      </c>
      <c r="BR133" s="715" t="s">
        <v>1229</v>
      </c>
      <c r="BS133" s="628" t="s">
        <v>1230</v>
      </c>
      <c r="BT133" s="628" t="s">
        <v>1231</v>
      </c>
      <c r="BU133" s="628" t="s">
        <v>1232</v>
      </c>
      <c r="BV133" s="703" t="s">
        <v>1233</v>
      </c>
      <c r="BW133" s="204" t="s">
        <v>1234</v>
      </c>
      <c r="BX133" s="575" t="s">
        <v>1235</v>
      </c>
      <c r="BY133" s="628" t="s">
        <v>1236</v>
      </c>
      <c r="BZ133" s="550" t="s">
        <v>1237</v>
      </c>
    </row>
    <row r="134" spans="1:78" ht="145.5" customHeight="1" x14ac:dyDescent="0.35">
      <c r="A134" s="504" t="s">
        <v>1238</v>
      </c>
      <c r="B134" s="1019"/>
      <c r="C134" s="1022"/>
      <c r="D134" s="983"/>
      <c r="E134" s="1047"/>
      <c r="F134" s="983"/>
      <c r="G134" s="1032"/>
      <c r="H134" s="983"/>
      <c r="I134" s="983"/>
      <c r="J134" s="983"/>
      <c r="K134" s="983"/>
      <c r="L134" s="1002"/>
      <c r="M134" s="926"/>
      <c r="N134" s="926"/>
      <c r="O134" s="1044"/>
      <c r="P134" s="1027"/>
      <c r="Q134" s="302" t="s">
        <v>1202</v>
      </c>
      <c r="R134" s="302" t="s">
        <v>1239</v>
      </c>
      <c r="S134" s="44">
        <v>1</v>
      </c>
      <c r="T134" s="301" t="s">
        <v>1209</v>
      </c>
      <c r="U134" s="296" t="s">
        <v>959</v>
      </c>
      <c r="V134" s="296" t="s">
        <v>959</v>
      </c>
      <c r="W134" s="296" t="s">
        <v>959</v>
      </c>
      <c r="X134" s="296" t="s">
        <v>959</v>
      </c>
      <c r="Y134" s="296" t="s">
        <v>959</v>
      </c>
      <c r="Z134" s="296" t="s">
        <v>959</v>
      </c>
      <c r="AA134" s="296" t="s">
        <v>959</v>
      </c>
      <c r="AB134" s="296" t="s">
        <v>959</v>
      </c>
      <c r="AC134" s="296" t="s">
        <v>959</v>
      </c>
      <c r="AD134" s="296" t="s">
        <v>959</v>
      </c>
      <c r="AE134" s="296" t="s">
        <v>959</v>
      </c>
      <c r="AF134" s="296" t="s">
        <v>959</v>
      </c>
      <c r="AG134" s="297" t="s">
        <v>932</v>
      </c>
      <c r="AH134" s="303" t="s">
        <v>47</v>
      </c>
      <c r="AI134" s="303" t="s">
        <v>47</v>
      </c>
      <c r="AJ134" s="677" t="s">
        <v>47</v>
      </c>
      <c r="AK134" s="677" t="s">
        <v>47</v>
      </c>
      <c r="AL134" s="677" t="s">
        <v>47</v>
      </c>
      <c r="AM134" s="677" t="s">
        <v>47</v>
      </c>
      <c r="AN134" s="677" t="s">
        <v>47</v>
      </c>
      <c r="AO134" s="677" t="s">
        <v>47</v>
      </c>
      <c r="AP134" s="677" t="s">
        <v>47</v>
      </c>
      <c r="AQ134" s="677" t="s">
        <v>47</v>
      </c>
      <c r="AR134" s="677" t="s">
        <v>47</v>
      </c>
      <c r="AS134" s="677" t="s">
        <v>47</v>
      </c>
      <c r="AT134" s="302" t="s">
        <v>1240</v>
      </c>
      <c r="AU134" s="559" t="s">
        <v>318</v>
      </c>
      <c r="AV134" s="559">
        <v>12</v>
      </c>
      <c r="AW134" s="626" t="s">
        <v>1209</v>
      </c>
      <c r="AX134" s="803" t="s">
        <v>47</v>
      </c>
      <c r="AY134" s="803" t="s">
        <v>47</v>
      </c>
      <c r="AZ134" s="791" t="s">
        <v>47</v>
      </c>
      <c r="BA134" s="791" t="s">
        <v>47</v>
      </c>
      <c r="BB134" s="791" t="s">
        <v>47</v>
      </c>
      <c r="BC134" s="791" t="s">
        <v>47</v>
      </c>
      <c r="BD134" s="791" t="s">
        <v>47</v>
      </c>
      <c r="BE134" s="791" t="s">
        <v>47</v>
      </c>
      <c r="BF134" s="791" t="s">
        <v>47</v>
      </c>
      <c r="BG134" s="791" t="s">
        <v>47</v>
      </c>
      <c r="BH134" s="791" t="s">
        <v>47</v>
      </c>
      <c r="BI134" s="791" t="s">
        <v>47</v>
      </c>
      <c r="BJ134" s="791" t="s">
        <v>741</v>
      </c>
      <c r="BK134" s="1002"/>
      <c r="BL134" s="1076"/>
      <c r="BM134" s="1072"/>
      <c r="BN134" s="1002"/>
      <c r="BO134" s="550" t="s">
        <v>1241</v>
      </c>
      <c r="BP134" s="628" t="s">
        <v>1242</v>
      </c>
      <c r="BQ134" s="676" t="s">
        <v>1243</v>
      </c>
      <c r="BR134" s="715" t="s">
        <v>1244</v>
      </c>
      <c r="BS134" s="628" t="s">
        <v>1245</v>
      </c>
      <c r="BT134" s="733" t="s">
        <v>1246</v>
      </c>
      <c r="BU134" s="715" t="s">
        <v>1247</v>
      </c>
      <c r="BV134" s="703" t="s">
        <v>1248</v>
      </c>
      <c r="BW134" s="204" t="s">
        <v>1249</v>
      </c>
      <c r="BX134" s="550" t="s">
        <v>1250</v>
      </c>
      <c r="BY134" s="628" t="s">
        <v>1251</v>
      </c>
      <c r="BZ134" s="550" t="s">
        <v>1252</v>
      </c>
    </row>
    <row r="135" spans="1:78" ht="66.75" customHeight="1" x14ac:dyDescent="0.35">
      <c r="A135" s="504" t="s">
        <v>1253</v>
      </c>
      <c r="B135" s="1019"/>
      <c r="C135" s="1022"/>
      <c r="D135" s="983"/>
      <c r="E135" s="1047"/>
      <c r="F135" s="983"/>
      <c r="G135" s="1032"/>
      <c r="H135" s="983"/>
      <c r="I135" s="983"/>
      <c r="J135" s="983"/>
      <c r="K135" s="983"/>
      <c r="L135" s="1002"/>
      <c r="M135" s="926"/>
      <c r="N135" s="934"/>
      <c r="O135" s="1045"/>
      <c r="P135" s="1000"/>
      <c r="Q135" s="302" t="s">
        <v>1202</v>
      </c>
      <c r="R135" s="302" t="s">
        <v>1254</v>
      </c>
      <c r="S135" s="44">
        <v>1</v>
      </c>
      <c r="T135" s="301" t="s">
        <v>1209</v>
      </c>
      <c r="U135" s="296" t="s">
        <v>959</v>
      </c>
      <c r="V135" s="296" t="s">
        <v>959</v>
      </c>
      <c r="W135" s="296" t="s">
        <v>959</v>
      </c>
      <c r="X135" s="296" t="s">
        <v>959</v>
      </c>
      <c r="Y135" s="296" t="s">
        <v>959</v>
      </c>
      <c r="Z135" s="296" t="s">
        <v>959</v>
      </c>
      <c r="AA135" s="296" t="s">
        <v>959</v>
      </c>
      <c r="AB135" s="296" t="s">
        <v>959</v>
      </c>
      <c r="AC135" s="296" t="s">
        <v>959</v>
      </c>
      <c r="AD135" s="296" t="s">
        <v>959</v>
      </c>
      <c r="AE135" s="296" t="s">
        <v>959</v>
      </c>
      <c r="AF135" s="296" t="s">
        <v>959</v>
      </c>
      <c r="AG135" s="297" t="s">
        <v>932</v>
      </c>
      <c r="AH135" s="303" t="s">
        <v>47</v>
      </c>
      <c r="AI135" s="303" t="s">
        <v>47</v>
      </c>
      <c r="AJ135" s="677" t="s">
        <v>47</v>
      </c>
      <c r="AK135" s="677" t="s">
        <v>47</v>
      </c>
      <c r="AL135" s="677" t="s">
        <v>47</v>
      </c>
      <c r="AM135" s="677" t="s">
        <v>47</v>
      </c>
      <c r="AN135" s="677" t="s">
        <v>47</v>
      </c>
      <c r="AO135" s="677" t="s">
        <v>47</v>
      </c>
      <c r="AP135" s="677" t="s">
        <v>47</v>
      </c>
      <c r="AQ135" s="677" t="s">
        <v>47</v>
      </c>
      <c r="AR135" s="677" t="s">
        <v>47</v>
      </c>
      <c r="AS135" s="677" t="s">
        <v>47</v>
      </c>
      <c r="AT135" s="302" t="s">
        <v>1255</v>
      </c>
      <c r="AU135" s="559" t="s">
        <v>318</v>
      </c>
      <c r="AV135" s="559">
        <v>12</v>
      </c>
      <c r="AW135" s="626" t="s">
        <v>1209</v>
      </c>
      <c r="AX135" s="803" t="s">
        <v>47</v>
      </c>
      <c r="AY135" s="803" t="s">
        <v>47</v>
      </c>
      <c r="AZ135" s="791" t="s">
        <v>47</v>
      </c>
      <c r="BA135" s="791" t="s">
        <v>47</v>
      </c>
      <c r="BB135" s="791" t="s">
        <v>47</v>
      </c>
      <c r="BC135" s="791" t="s">
        <v>47</v>
      </c>
      <c r="BD135" s="791" t="s">
        <v>47</v>
      </c>
      <c r="BE135" s="791" t="s">
        <v>47</v>
      </c>
      <c r="BF135" s="791" t="s">
        <v>47</v>
      </c>
      <c r="BG135" s="791" t="s">
        <v>47</v>
      </c>
      <c r="BH135" s="791" t="s">
        <v>47</v>
      </c>
      <c r="BI135" s="791" t="s">
        <v>47</v>
      </c>
      <c r="BJ135" s="791" t="s">
        <v>741</v>
      </c>
      <c r="BK135" s="1002"/>
      <c r="BL135" s="1076"/>
      <c r="BM135" s="1072"/>
      <c r="BN135" s="1002"/>
      <c r="BO135" s="550" t="s">
        <v>1256</v>
      </c>
      <c r="BP135" s="676" t="s">
        <v>1257</v>
      </c>
      <c r="BQ135" s="676" t="s">
        <v>1258</v>
      </c>
      <c r="BR135" s="715" t="s">
        <v>1259</v>
      </c>
      <c r="BS135" s="628" t="s">
        <v>1260</v>
      </c>
      <c r="BT135" s="733" t="s">
        <v>1261</v>
      </c>
      <c r="BU135" s="733" t="s">
        <v>1262</v>
      </c>
      <c r="BV135" s="733" t="s">
        <v>1263</v>
      </c>
      <c r="BW135" s="204" t="s">
        <v>1264</v>
      </c>
      <c r="BX135" s="550" t="s">
        <v>1265</v>
      </c>
      <c r="BY135" s="628" t="s">
        <v>1266</v>
      </c>
      <c r="BZ135" s="550" t="s">
        <v>1267</v>
      </c>
    </row>
    <row r="136" spans="1:78" ht="96" customHeight="1" x14ac:dyDescent="0.35">
      <c r="A136" s="504" t="s">
        <v>1268</v>
      </c>
      <c r="B136" s="1019"/>
      <c r="C136" s="1022"/>
      <c r="D136" s="983"/>
      <c r="E136" s="1047"/>
      <c r="F136" s="983"/>
      <c r="G136" s="1032"/>
      <c r="H136" s="983"/>
      <c r="I136" s="983"/>
      <c r="J136" s="983"/>
      <c r="K136" s="983"/>
      <c r="L136" s="1002"/>
      <c r="M136" s="926"/>
      <c r="N136" s="925" t="s">
        <v>1269</v>
      </c>
      <c r="O136" s="1043">
        <v>1</v>
      </c>
      <c r="P136" s="999" t="s">
        <v>1270</v>
      </c>
      <c r="Q136" s="793" t="s">
        <v>1202</v>
      </c>
      <c r="R136" s="793" t="s">
        <v>1271</v>
      </c>
      <c r="S136" s="43">
        <v>1</v>
      </c>
      <c r="T136" s="629" t="s">
        <v>1209</v>
      </c>
      <c r="U136" s="408" t="s">
        <v>959</v>
      </c>
      <c r="V136" s="408" t="s">
        <v>959</v>
      </c>
      <c r="W136" s="408" t="s">
        <v>959</v>
      </c>
      <c r="X136" s="408" t="s">
        <v>959</v>
      </c>
      <c r="Y136" s="408" t="s">
        <v>959</v>
      </c>
      <c r="Z136" s="408" t="s">
        <v>959</v>
      </c>
      <c r="AA136" s="408" t="s">
        <v>959</v>
      </c>
      <c r="AB136" s="408" t="s">
        <v>959</v>
      </c>
      <c r="AC136" s="408" t="s">
        <v>959</v>
      </c>
      <c r="AD136" s="408" t="s">
        <v>959</v>
      </c>
      <c r="AE136" s="408" t="s">
        <v>959</v>
      </c>
      <c r="AF136" s="408" t="s">
        <v>959</v>
      </c>
      <c r="AG136" s="588" t="s">
        <v>932</v>
      </c>
      <c r="AH136" s="326" t="s">
        <v>47</v>
      </c>
      <c r="AI136" s="303" t="s">
        <v>47</v>
      </c>
      <c r="AJ136" s="677" t="s">
        <v>47</v>
      </c>
      <c r="AK136" s="677" t="s">
        <v>47</v>
      </c>
      <c r="AL136" s="677" t="s">
        <v>47</v>
      </c>
      <c r="AM136" s="677" t="s">
        <v>47</v>
      </c>
      <c r="AN136" s="677" t="s">
        <v>47</v>
      </c>
      <c r="AO136" s="677" t="s">
        <v>47</v>
      </c>
      <c r="AP136" s="677" t="s">
        <v>47</v>
      </c>
      <c r="AQ136" s="677" t="s">
        <v>47</v>
      </c>
      <c r="AR136" s="677" t="s">
        <v>47</v>
      </c>
      <c r="AS136" s="677" t="s">
        <v>47</v>
      </c>
      <c r="AT136" s="793" t="s">
        <v>1272</v>
      </c>
      <c r="AU136" s="821" t="s">
        <v>318</v>
      </c>
      <c r="AV136" s="821">
        <v>12</v>
      </c>
      <c r="AW136" s="796" t="s">
        <v>1209</v>
      </c>
      <c r="AX136" s="801" t="s">
        <v>47</v>
      </c>
      <c r="AY136" s="802" t="s">
        <v>47</v>
      </c>
      <c r="AZ136" s="791" t="s">
        <v>47</v>
      </c>
      <c r="BA136" s="791" t="s">
        <v>47</v>
      </c>
      <c r="BB136" s="791" t="s">
        <v>47</v>
      </c>
      <c r="BC136" s="791" t="s">
        <v>47</v>
      </c>
      <c r="BD136" s="800" t="s">
        <v>47</v>
      </c>
      <c r="BE136" s="800" t="s">
        <v>47</v>
      </c>
      <c r="BF136" s="800" t="s">
        <v>47</v>
      </c>
      <c r="BG136" s="791" t="s">
        <v>47</v>
      </c>
      <c r="BH136" s="791" t="s">
        <v>47</v>
      </c>
      <c r="BI136" s="800" t="s">
        <v>47</v>
      </c>
      <c r="BJ136" s="800" t="s">
        <v>741</v>
      </c>
      <c r="BK136" s="1002"/>
      <c r="BL136" s="1076"/>
      <c r="BM136" s="1072"/>
      <c r="BN136" s="1002"/>
      <c r="BO136" s="589" t="s">
        <v>1273</v>
      </c>
      <c r="BP136" s="628" t="s">
        <v>1274</v>
      </c>
      <c r="BQ136" s="628" t="s">
        <v>1275</v>
      </c>
      <c r="BR136" s="716" t="s">
        <v>1276</v>
      </c>
      <c r="BS136" s="628" t="s">
        <v>1277</v>
      </c>
      <c r="BT136" s="628" t="s">
        <v>1278</v>
      </c>
      <c r="BU136" s="628" t="s">
        <v>1279</v>
      </c>
      <c r="BV136" s="628" t="s">
        <v>1280</v>
      </c>
      <c r="BW136" s="204" t="s">
        <v>1281</v>
      </c>
      <c r="BX136" s="550" t="s">
        <v>1282</v>
      </c>
      <c r="BY136" s="628" t="s">
        <v>1283</v>
      </c>
      <c r="BZ136" s="550" t="s">
        <v>1284</v>
      </c>
    </row>
    <row r="137" spans="1:78" ht="75" customHeight="1" x14ac:dyDescent="0.35">
      <c r="A137" s="504" t="s">
        <v>1285</v>
      </c>
      <c r="B137" s="1019"/>
      <c r="C137" s="1022"/>
      <c r="D137" s="983"/>
      <c r="E137" s="1047"/>
      <c r="F137" s="983"/>
      <c r="G137" s="1032"/>
      <c r="H137" s="983"/>
      <c r="I137" s="983"/>
      <c r="J137" s="983"/>
      <c r="K137" s="983"/>
      <c r="L137" s="1002"/>
      <c r="M137" s="926"/>
      <c r="N137" s="926"/>
      <c r="O137" s="1044"/>
      <c r="P137" s="1065"/>
      <c r="Q137" s="603" t="s">
        <v>1202</v>
      </c>
      <c r="R137" s="630" t="s">
        <v>1286</v>
      </c>
      <c r="S137" s="593">
        <v>1</v>
      </c>
      <c r="T137" s="578" t="s">
        <v>1209</v>
      </c>
      <c r="U137" s="561" t="s">
        <v>959</v>
      </c>
      <c r="V137" s="561" t="s">
        <v>959</v>
      </c>
      <c r="W137" s="561" t="s">
        <v>959</v>
      </c>
      <c r="X137" s="561" t="s">
        <v>959</v>
      </c>
      <c r="Y137" s="561" t="s">
        <v>959</v>
      </c>
      <c r="Z137" s="561" t="s">
        <v>959</v>
      </c>
      <c r="AA137" s="561" t="s">
        <v>959</v>
      </c>
      <c r="AB137" s="561" t="s">
        <v>959</v>
      </c>
      <c r="AC137" s="561" t="s">
        <v>959</v>
      </c>
      <c r="AD137" s="561" t="s">
        <v>959</v>
      </c>
      <c r="AE137" s="561" t="s">
        <v>959</v>
      </c>
      <c r="AF137" s="561" t="s">
        <v>959</v>
      </c>
      <c r="AG137" s="561" t="s">
        <v>932</v>
      </c>
      <c r="AH137" s="590" t="s">
        <v>47</v>
      </c>
      <c r="AI137" s="303" t="s">
        <v>47</v>
      </c>
      <c r="AJ137" s="677" t="s">
        <v>47</v>
      </c>
      <c r="AK137" s="677" t="s">
        <v>47</v>
      </c>
      <c r="AL137" s="677" t="s">
        <v>47</v>
      </c>
      <c r="AM137" s="677" t="s">
        <v>47</v>
      </c>
      <c r="AN137" s="677" t="s">
        <v>47</v>
      </c>
      <c r="AO137" s="677" t="s">
        <v>47</v>
      </c>
      <c r="AP137" s="677" t="s">
        <v>47</v>
      </c>
      <c r="AQ137" s="677" t="s">
        <v>47</v>
      </c>
      <c r="AR137" s="677" t="s">
        <v>47</v>
      </c>
      <c r="AS137" s="677" t="s">
        <v>47</v>
      </c>
      <c r="AT137" s="603" t="s">
        <v>1287</v>
      </c>
      <c r="AU137" s="591" t="s">
        <v>318</v>
      </c>
      <c r="AV137" s="591">
        <v>12</v>
      </c>
      <c r="AW137" s="631" t="s">
        <v>1209</v>
      </c>
      <c r="AX137" s="562" t="s">
        <v>47</v>
      </c>
      <c r="AY137" s="562" t="s">
        <v>47</v>
      </c>
      <c r="AZ137" s="791" t="s">
        <v>47</v>
      </c>
      <c r="BA137" s="791" t="s">
        <v>47</v>
      </c>
      <c r="BB137" s="791" t="s">
        <v>47</v>
      </c>
      <c r="BC137" s="791" t="s">
        <v>47</v>
      </c>
      <c r="BD137" s="685" t="s">
        <v>47</v>
      </c>
      <c r="BE137" s="685" t="s">
        <v>47</v>
      </c>
      <c r="BF137" s="685" t="s">
        <v>47</v>
      </c>
      <c r="BG137" s="791" t="s">
        <v>47</v>
      </c>
      <c r="BH137" s="791" t="s">
        <v>47</v>
      </c>
      <c r="BI137" s="685" t="s">
        <v>47</v>
      </c>
      <c r="BJ137" s="685" t="s">
        <v>741</v>
      </c>
      <c r="BK137" s="1095"/>
      <c r="BL137" s="1096"/>
      <c r="BM137" s="1073"/>
      <c r="BN137" s="1095"/>
      <c r="BO137" s="592" t="s">
        <v>1288</v>
      </c>
      <c r="BP137" s="632" t="s">
        <v>1289</v>
      </c>
      <c r="BQ137" s="632" t="s">
        <v>1290</v>
      </c>
      <c r="BR137" s="717" t="s">
        <v>1291</v>
      </c>
      <c r="BS137" s="628" t="s">
        <v>1292</v>
      </c>
      <c r="BT137" s="628" t="s">
        <v>1293</v>
      </c>
      <c r="BU137" s="628" t="s">
        <v>1294</v>
      </c>
      <c r="BV137" s="628" t="s">
        <v>1295</v>
      </c>
      <c r="BW137" s="204" t="s">
        <v>1296</v>
      </c>
      <c r="BX137" s="550" t="s">
        <v>1297</v>
      </c>
      <c r="BY137" s="628" t="s">
        <v>1298</v>
      </c>
      <c r="BZ137" s="550" t="s">
        <v>1299</v>
      </c>
    </row>
    <row r="138" spans="1:78" ht="78" customHeight="1" x14ac:dyDescent="0.35">
      <c r="A138" s="504" t="s">
        <v>1300</v>
      </c>
      <c r="B138" s="1019"/>
      <c r="C138" s="1022"/>
      <c r="D138" s="983"/>
      <c r="E138" s="1047"/>
      <c r="F138" s="983"/>
      <c r="G138" s="1032"/>
      <c r="H138" s="983"/>
      <c r="I138" s="983"/>
      <c r="J138" s="983"/>
      <c r="K138" s="983"/>
      <c r="L138" s="1002"/>
      <c r="M138" s="926"/>
      <c r="N138" s="934"/>
      <c r="O138" s="1045"/>
      <c r="P138" s="1000"/>
      <c r="Q138" s="633" t="s">
        <v>1202</v>
      </c>
      <c r="R138" s="603" t="s">
        <v>1301</v>
      </c>
      <c r="S138" s="594">
        <v>1</v>
      </c>
      <c r="T138" s="301" t="s">
        <v>1209</v>
      </c>
      <c r="U138" s="296" t="s">
        <v>959</v>
      </c>
      <c r="V138" s="296" t="s">
        <v>959</v>
      </c>
      <c r="W138" s="296" t="s">
        <v>959</v>
      </c>
      <c r="X138" s="296" t="s">
        <v>959</v>
      </c>
      <c r="Y138" s="296" t="s">
        <v>959</v>
      </c>
      <c r="Z138" s="296" t="s">
        <v>959</v>
      </c>
      <c r="AA138" s="296" t="s">
        <v>959</v>
      </c>
      <c r="AB138" s="296" t="s">
        <v>959</v>
      </c>
      <c r="AC138" s="296" t="s">
        <v>959</v>
      </c>
      <c r="AD138" s="296" t="s">
        <v>959</v>
      </c>
      <c r="AE138" s="296" t="s">
        <v>959</v>
      </c>
      <c r="AF138" s="296" t="s">
        <v>959</v>
      </c>
      <c r="AG138" s="296" t="s">
        <v>932</v>
      </c>
      <c r="AH138" s="305" t="s">
        <v>47</v>
      </c>
      <c r="AI138" s="303" t="s">
        <v>47</v>
      </c>
      <c r="AJ138" s="677" t="s">
        <v>47</v>
      </c>
      <c r="AK138" s="677" t="s">
        <v>47</v>
      </c>
      <c r="AL138" s="677" t="s">
        <v>47</v>
      </c>
      <c r="AM138" s="677" t="s">
        <v>47</v>
      </c>
      <c r="AN138" s="677" t="s">
        <v>47</v>
      </c>
      <c r="AO138" s="677" t="s">
        <v>47</v>
      </c>
      <c r="AP138" s="677" t="s">
        <v>47</v>
      </c>
      <c r="AQ138" s="677" t="s">
        <v>47</v>
      </c>
      <c r="AR138" s="677" t="s">
        <v>47</v>
      </c>
      <c r="AS138" s="677" t="s">
        <v>47</v>
      </c>
      <c r="AT138" s="794" t="s">
        <v>1302</v>
      </c>
      <c r="AU138" s="788" t="s">
        <v>318</v>
      </c>
      <c r="AV138" s="788">
        <v>12</v>
      </c>
      <c r="AW138" s="797" t="s">
        <v>1209</v>
      </c>
      <c r="AX138" s="803" t="s">
        <v>47</v>
      </c>
      <c r="AY138" s="803" t="s">
        <v>47</v>
      </c>
      <c r="AZ138" s="791" t="s">
        <v>47</v>
      </c>
      <c r="BA138" s="791" t="s">
        <v>47</v>
      </c>
      <c r="BB138" s="791" t="s">
        <v>47</v>
      </c>
      <c r="BC138" s="791" t="s">
        <v>47</v>
      </c>
      <c r="BD138" s="791" t="s">
        <v>47</v>
      </c>
      <c r="BE138" s="791" t="s">
        <v>47</v>
      </c>
      <c r="BF138" s="791" t="s">
        <v>47</v>
      </c>
      <c r="BG138" s="791" t="s">
        <v>47</v>
      </c>
      <c r="BH138" s="791" t="s">
        <v>47</v>
      </c>
      <c r="BI138" s="791" t="s">
        <v>47</v>
      </c>
      <c r="BJ138" s="791" t="s">
        <v>741</v>
      </c>
      <c r="BK138" s="1006"/>
      <c r="BL138" s="1077"/>
      <c r="BM138" s="1072"/>
      <c r="BN138" s="1006"/>
      <c r="BO138" s="634" t="s">
        <v>1303</v>
      </c>
      <c r="BP138" s="628" t="s">
        <v>1304</v>
      </c>
      <c r="BQ138" s="628" t="s">
        <v>1305</v>
      </c>
      <c r="BR138" s="716" t="s">
        <v>1306</v>
      </c>
      <c r="BS138" s="628" t="s">
        <v>1307</v>
      </c>
      <c r="BT138" s="628" t="s">
        <v>1308</v>
      </c>
      <c r="BU138" s="628" t="s">
        <v>1309</v>
      </c>
      <c r="BV138" s="628" t="s">
        <v>1310</v>
      </c>
      <c r="BW138" s="204" t="s">
        <v>1311</v>
      </c>
      <c r="BX138" s="550" t="s">
        <v>1312</v>
      </c>
      <c r="BY138" s="628" t="s">
        <v>1313</v>
      </c>
      <c r="BZ138" s="550" t="s">
        <v>1314</v>
      </c>
    </row>
    <row r="139" spans="1:78" ht="87.75" customHeight="1" x14ac:dyDescent="0.35">
      <c r="A139" s="1062" t="s">
        <v>1315</v>
      </c>
      <c r="B139" s="1019"/>
      <c r="C139" s="1022"/>
      <c r="D139" s="983"/>
      <c r="E139" s="1047"/>
      <c r="F139" s="983"/>
      <c r="G139" s="1032"/>
      <c r="H139" s="983"/>
      <c r="I139" s="983"/>
      <c r="J139" s="983"/>
      <c r="K139" s="983"/>
      <c r="L139" s="1002"/>
      <c r="M139" s="926"/>
      <c r="N139" s="925" t="s">
        <v>1316</v>
      </c>
      <c r="O139" s="1043">
        <v>1</v>
      </c>
      <c r="P139" s="985" t="s">
        <v>1317</v>
      </c>
      <c r="Q139" s="302" t="s">
        <v>1202</v>
      </c>
      <c r="R139" s="794" t="s">
        <v>1318</v>
      </c>
      <c r="S139" s="44">
        <v>0.2</v>
      </c>
      <c r="T139" s="301" t="s">
        <v>966</v>
      </c>
      <c r="U139" s="298" t="s">
        <v>932</v>
      </c>
      <c r="V139" s="298" t="s">
        <v>932</v>
      </c>
      <c r="W139" s="298" t="s">
        <v>959</v>
      </c>
      <c r="X139" s="298" t="s">
        <v>932</v>
      </c>
      <c r="Y139" s="298" t="s">
        <v>932</v>
      </c>
      <c r="Z139" s="298" t="s">
        <v>932</v>
      </c>
      <c r="AA139" s="298" t="s">
        <v>932</v>
      </c>
      <c r="AB139" s="298" t="s">
        <v>932</v>
      </c>
      <c r="AC139" s="298" t="s">
        <v>932</v>
      </c>
      <c r="AD139" s="298" t="s">
        <v>932</v>
      </c>
      <c r="AE139" s="298" t="s">
        <v>932</v>
      </c>
      <c r="AF139" s="298" t="s">
        <v>932</v>
      </c>
      <c r="AG139" s="298" t="s">
        <v>932</v>
      </c>
      <c r="AH139" s="303" t="s">
        <v>741</v>
      </c>
      <c r="AI139" s="303" t="s">
        <v>741</v>
      </c>
      <c r="AJ139" s="677" t="s">
        <v>47</v>
      </c>
      <c r="AK139" s="677" t="s">
        <v>960</v>
      </c>
      <c r="AL139" s="677" t="s">
        <v>960</v>
      </c>
      <c r="AM139" s="677" t="s">
        <v>960</v>
      </c>
      <c r="AN139" s="677" t="s">
        <v>960</v>
      </c>
      <c r="AO139" s="677" t="s">
        <v>960</v>
      </c>
      <c r="AP139" s="677" t="s">
        <v>960</v>
      </c>
      <c r="AQ139" s="677" t="s">
        <v>960</v>
      </c>
      <c r="AR139" s="677" t="s">
        <v>960</v>
      </c>
      <c r="AS139" s="677" t="s">
        <v>960</v>
      </c>
      <c r="AT139" s="985" t="s">
        <v>1319</v>
      </c>
      <c r="AU139" s="955" t="s">
        <v>318</v>
      </c>
      <c r="AV139" s="982">
        <v>1</v>
      </c>
      <c r="AW139" s="1112" t="s">
        <v>935</v>
      </c>
      <c r="AX139" s="947" t="s">
        <v>741</v>
      </c>
      <c r="AY139" s="947" t="s">
        <v>741</v>
      </c>
      <c r="AZ139" s="950" t="s">
        <v>62</v>
      </c>
      <c r="BA139" s="950" t="s">
        <v>62</v>
      </c>
      <c r="BB139" s="950" t="s">
        <v>62</v>
      </c>
      <c r="BC139" s="950" t="s">
        <v>62</v>
      </c>
      <c r="BD139" s="950" t="s">
        <v>62</v>
      </c>
      <c r="BE139" s="950" t="s">
        <v>62</v>
      </c>
      <c r="BF139" s="950" t="s">
        <v>62</v>
      </c>
      <c r="BG139" s="950" t="s">
        <v>742</v>
      </c>
      <c r="BH139" s="950" t="s">
        <v>62</v>
      </c>
      <c r="BI139" s="950" t="s">
        <v>47</v>
      </c>
      <c r="BJ139" s="950" t="s">
        <v>741</v>
      </c>
      <c r="BK139" s="1001" t="s">
        <v>936</v>
      </c>
      <c r="BL139" s="1075">
        <v>360000000</v>
      </c>
      <c r="BM139" s="1072"/>
      <c r="BN139" s="1001" t="s">
        <v>937</v>
      </c>
      <c r="BO139" s="550" t="s">
        <v>1320</v>
      </c>
      <c r="BP139" s="550" t="s">
        <v>1320</v>
      </c>
      <c r="BQ139" s="703" t="s">
        <v>1321</v>
      </c>
      <c r="BR139" s="715" t="s">
        <v>1321</v>
      </c>
      <c r="BS139" s="628" t="s">
        <v>1322</v>
      </c>
      <c r="BT139" s="733" t="s">
        <v>1323</v>
      </c>
      <c r="BU139" s="703" t="s">
        <v>1321</v>
      </c>
      <c r="BV139" s="703" t="s">
        <v>1321</v>
      </c>
      <c r="BW139" s="703" t="s">
        <v>1324</v>
      </c>
      <c r="BX139" s="628" t="s">
        <v>1321</v>
      </c>
      <c r="BY139" s="628" t="s">
        <v>1321</v>
      </c>
      <c r="BZ139" s="628" t="s">
        <v>1321</v>
      </c>
    </row>
    <row r="140" spans="1:78" ht="87.75" customHeight="1" x14ac:dyDescent="0.35">
      <c r="A140" s="1063"/>
      <c r="B140" s="1019"/>
      <c r="C140" s="1022"/>
      <c r="D140" s="983"/>
      <c r="E140" s="1047"/>
      <c r="F140" s="983"/>
      <c r="G140" s="1032"/>
      <c r="H140" s="983"/>
      <c r="I140" s="983"/>
      <c r="J140" s="983"/>
      <c r="K140" s="983"/>
      <c r="L140" s="1002"/>
      <c r="M140" s="926"/>
      <c r="N140" s="926"/>
      <c r="O140" s="1044"/>
      <c r="P140" s="986"/>
      <c r="Q140" s="302" t="s">
        <v>1202</v>
      </c>
      <c r="R140" s="302" t="s">
        <v>1325</v>
      </c>
      <c r="S140" s="44">
        <v>0.3</v>
      </c>
      <c r="T140" s="301" t="s">
        <v>1015</v>
      </c>
      <c r="U140" s="298" t="s">
        <v>932</v>
      </c>
      <c r="V140" s="298" t="s">
        <v>932</v>
      </c>
      <c r="W140" s="298" t="s">
        <v>932</v>
      </c>
      <c r="X140" s="298" t="s">
        <v>932</v>
      </c>
      <c r="Y140" s="298" t="s">
        <v>932</v>
      </c>
      <c r="Z140" s="298" t="s">
        <v>959</v>
      </c>
      <c r="AA140" s="298" t="s">
        <v>932</v>
      </c>
      <c r="AB140" s="298" t="s">
        <v>932</v>
      </c>
      <c r="AC140" s="298" t="s">
        <v>932</v>
      </c>
      <c r="AD140" s="298" t="s">
        <v>932</v>
      </c>
      <c r="AE140" s="298" t="s">
        <v>932</v>
      </c>
      <c r="AF140" s="298" t="s">
        <v>932</v>
      </c>
      <c r="AG140" s="298" t="s">
        <v>932</v>
      </c>
      <c r="AH140" s="303" t="s">
        <v>741</v>
      </c>
      <c r="AI140" s="303" t="s">
        <v>741</v>
      </c>
      <c r="AJ140" s="677" t="s">
        <v>741</v>
      </c>
      <c r="AK140" s="677" t="s">
        <v>741</v>
      </c>
      <c r="AL140" s="677" t="s">
        <v>47</v>
      </c>
      <c r="AM140" s="677" t="s">
        <v>960</v>
      </c>
      <c r="AN140" s="677" t="s">
        <v>960</v>
      </c>
      <c r="AO140" s="677" t="s">
        <v>960</v>
      </c>
      <c r="AP140" s="677" t="s">
        <v>960</v>
      </c>
      <c r="AQ140" s="677" t="s">
        <v>960</v>
      </c>
      <c r="AR140" s="677" t="s">
        <v>960</v>
      </c>
      <c r="AS140" s="677" t="s">
        <v>960</v>
      </c>
      <c r="AT140" s="986"/>
      <c r="AU140" s="931"/>
      <c r="AV140" s="983"/>
      <c r="AW140" s="1113"/>
      <c r="AX140" s="948"/>
      <c r="AY140" s="948"/>
      <c r="AZ140" s="951"/>
      <c r="BA140" s="951"/>
      <c r="BB140" s="951"/>
      <c r="BC140" s="951"/>
      <c r="BD140" s="951"/>
      <c r="BE140" s="951"/>
      <c r="BF140" s="951"/>
      <c r="BG140" s="951"/>
      <c r="BH140" s="951"/>
      <c r="BI140" s="951"/>
      <c r="BJ140" s="951"/>
      <c r="BK140" s="1002"/>
      <c r="BL140" s="1076"/>
      <c r="BM140" s="1072"/>
      <c r="BN140" s="1002"/>
      <c r="BO140" s="550" t="s">
        <v>1320</v>
      </c>
      <c r="BP140" s="550" t="s">
        <v>1320</v>
      </c>
      <c r="BQ140" s="550" t="s">
        <v>1320</v>
      </c>
      <c r="BR140" s="718" t="s">
        <v>1326</v>
      </c>
      <c r="BS140" s="628" t="s">
        <v>1327</v>
      </c>
      <c r="BT140" s="705" t="s">
        <v>1328</v>
      </c>
      <c r="BU140" s="772" t="s">
        <v>1328</v>
      </c>
      <c r="BV140" s="780" t="s">
        <v>1328</v>
      </c>
      <c r="BW140" s="307" t="s">
        <v>1329</v>
      </c>
      <c r="BX140" s="575"/>
      <c r="BY140" s="891"/>
      <c r="BZ140" s="550" t="s">
        <v>1330</v>
      </c>
    </row>
    <row r="141" spans="1:78" ht="99.75" customHeight="1" x14ac:dyDescent="0.35">
      <c r="A141" s="1064"/>
      <c r="B141" s="1019"/>
      <c r="C141" s="1022"/>
      <c r="D141" s="983"/>
      <c r="E141" s="1047"/>
      <c r="F141" s="984"/>
      <c r="G141" s="1033"/>
      <c r="H141" s="984"/>
      <c r="I141" s="984"/>
      <c r="J141" s="984"/>
      <c r="K141" s="984"/>
      <c r="L141" s="1006"/>
      <c r="M141" s="934"/>
      <c r="N141" s="934"/>
      <c r="O141" s="1045"/>
      <c r="P141" s="987"/>
      <c r="Q141" s="793" t="s">
        <v>1202</v>
      </c>
      <c r="R141" s="861" t="s">
        <v>1331</v>
      </c>
      <c r="S141" s="43">
        <v>0.5</v>
      </c>
      <c r="T141" s="629" t="s">
        <v>1332</v>
      </c>
      <c r="U141" s="411" t="s">
        <v>932</v>
      </c>
      <c r="V141" s="411" t="s">
        <v>932</v>
      </c>
      <c r="W141" s="411" t="s">
        <v>932</v>
      </c>
      <c r="X141" s="411" t="s">
        <v>932</v>
      </c>
      <c r="Y141" s="411" t="s">
        <v>932</v>
      </c>
      <c r="Z141" s="411" t="s">
        <v>932</v>
      </c>
      <c r="AA141" s="411" t="s">
        <v>932</v>
      </c>
      <c r="AB141" s="412" t="s">
        <v>959</v>
      </c>
      <c r="AC141" s="412" t="s">
        <v>959</v>
      </c>
      <c r="AD141" s="412" t="s">
        <v>932</v>
      </c>
      <c r="AE141" s="412" t="s">
        <v>959</v>
      </c>
      <c r="AF141" s="412" t="s">
        <v>959</v>
      </c>
      <c r="AG141" s="411" t="s">
        <v>932</v>
      </c>
      <c r="AH141" s="303" t="s">
        <v>741</v>
      </c>
      <c r="AI141" s="303" t="s">
        <v>741</v>
      </c>
      <c r="AJ141" s="677" t="s">
        <v>741</v>
      </c>
      <c r="AK141" s="677" t="s">
        <v>741</v>
      </c>
      <c r="AL141" s="677" t="s">
        <v>62</v>
      </c>
      <c r="AM141" s="677" t="s">
        <v>62</v>
      </c>
      <c r="AN141" s="677" t="s">
        <v>62</v>
      </c>
      <c r="AO141" s="677" t="s">
        <v>47</v>
      </c>
      <c r="AP141" s="677" t="s">
        <v>47</v>
      </c>
      <c r="AQ141" s="677" t="s">
        <v>742</v>
      </c>
      <c r="AR141" s="677" t="s">
        <v>47</v>
      </c>
      <c r="AS141" s="677" t="s">
        <v>47</v>
      </c>
      <c r="AT141" s="987"/>
      <c r="AU141" s="932"/>
      <c r="AV141" s="984"/>
      <c r="AW141" s="1114"/>
      <c r="AX141" s="949"/>
      <c r="AY141" s="949"/>
      <c r="AZ141" s="952"/>
      <c r="BA141" s="952"/>
      <c r="BB141" s="952"/>
      <c r="BC141" s="952"/>
      <c r="BD141" s="952"/>
      <c r="BE141" s="952"/>
      <c r="BF141" s="952"/>
      <c r="BG141" s="952"/>
      <c r="BH141" s="952"/>
      <c r="BI141" s="952"/>
      <c r="BJ141" s="952"/>
      <c r="BK141" s="1006"/>
      <c r="BL141" s="1077"/>
      <c r="BM141" s="1074"/>
      <c r="BN141" s="1006"/>
      <c r="BO141" s="550" t="s">
        <v>1320</v>
      </c>
      <c r="BP141" s="550" t="s">
        <v>1320</v>
      </c>
      <c r="BQ141" s="550" t="s">
        <v>1320</v>
      </c>
      <c r="BR141" s="718" t="s">
        <v>1326</v>
      </c>
      <c r="BS141" s="628" t="s">
        <v>1333</v>
      </c>
      <c r="BT141" s="733" t="s">
        <v>1334</v>
      </c>
      <c r="BU141" s="733" t="s">
        <v>1335</v>
      </c>
      <c r="BV141" s="733" t="s">
        <v>1336</v>
      </c>
      <c r="BW141" s="307" t="s">
        <v>1337</v>
      </c>
      <c r="BX141" s="550" t="s">
        <v>1338</v>
      </c>
      <c r="BY141" s="628" t="s">
        <v>1339</v>
      </c>
      <c r="BZ141" s="550" t="s">
        <v>1340</v>
      </c>
    </row>
    <row r="142" spans="1:78" ht="27" customHeight="1" x14ac:dyDescent="0.35">
      <c r="A142" s="505"/>
      <c r="B142" s="1019"/>
      <c r="C142" s="1022"/>
      <c r="D142" s="983"/>
      <c r="E142" s="1047"/>
      <c r="F142" s="445"/>
      <c r="G142" s="447"/>
      <c r="H142" s="445"/>
      <c r="I142" s="428"/>
      <c r="J142" s="429"/>
      <c r="K142" s="429"/>
      <c r="L142" s="430"/>
      <c r="M142" s="429"/>
      <c r="N142" s="431"/>
      <c r="O142" s="431"/>
      <c r="P142" s="635"/>
      <c r="Q142" s="533" t="s">
        <v>1341</v>
      </c>
      <c r="R142" s="523" t="s">
        <v>1342</v>
      </c>
      <c r="S142" s="432"/>
      <c r="T142" s="636"/>
      <c r="U142" s="429"/>
      <c r="V142" s="429"/>
      <c r="W142" s="429"/>
      <c r="X142" s="429"/>
      <c r="Y142" s="429"/>
      <c r="Z142" s="429"/>
      <c r="AA142" s="429"/>
      <c r="AB142" s="429"/>
      <c r="AC142" s="429"/>
      <c r="AD142" s="429"/>
      <c r="AE142" s="429"/>
      <c r="AF142" s="429"/>
      <c r="AG142" s="429"/>
      <c r="AH142" s="429"/>
      <c r="AI142" s="429"/>
      <c r="AJ142" s="429"/>
      <c r="AK142" s="429"/>
      <c r="AL142" s="429"/>
      <c r="AM142" s="429"/>
      <c r="AN142" s="429"/>
      <c r="AO142" s="429"/>
      <c r="AP142" s="429"/>
      <c r="AQ142" s="429"/>
      <c r="AR142" s="429"/>
      <c r="AS142" s="429"/>
      <c r="AT142" s="637"/>
      <c r="AU142" s="433"/>
      <c r="AV142" s="433"/>
      <c r="AW142" s="638"/>
      <c r="AX142" s="433"/>
      <c r="AY142" s="433"/>
      <c r="AZ142" s="696"/>
      <c r="BA142" s="696"/>
      <c r="BB142" s="696"/>
      <c r="BC142" s="696"/>
      <c r="BD142" s="696"/>
      <c r="BE142" s="696"/>
      <c r="BF142" s="696"/>
      <c r="BG142" s="696"/>
      <c r="BH142" s="696"/>
      <c r="BI142" s="696"/>
      <c r="BJ142" s="696"/>
      <c r="BK142" s="434"/>
      <c r="BL142" s="435"/>
      <c r="BM142" s="435"/>
      <c r="BN142" s="583"/>
      <c r="BO142" s="516"/>
      <c r="BP142" s="575"/>
      <c r="BQ142" s="472"/>
      <c r="BR142" s="719"/>
      <c r="BS142" s="575"/>
      <c r="BT142" s="734"/>
      <c r="BU142" s="472"/>
      <c r="BV142" s="473"/>
      <c r="BW142" s="473"/>
      <c r="BX142" s="575"/>
      <c r="BY142" s="575"/>
      <c r="BZ142" s="575"/>
    </row>
    <row r="143" spans="1:78" ht="72" customHeight="1" x14ac:dyDescent="0.35">
      <c r="A143" s="368" t="s">
        <v>1343</v>
      </c>
      <c r="B143" s="1019"/>
      <c r="C143" s="1022"/>
      <c r="D143" s="983"/>
      <c r="E143" s="1047"/>
      <c r="F143" s="982" t="s">
        <v>1344</v>
      </c>
      <c r="G143" s="1031" t="s">
        <v>1345</v>
      </c>
      <c r="H143" s="982" t="s">
        <v>1346</v>
      </c>
      <c r="I143" s="918" t="s">
        <v>612</v>
      </c>
      <c r="J143" s="918" t="s">
        <v>1347</v>
      </c>
      <c r="K143" s="918" t="s">
        <v>1348</v>
      </c>
      <c r="L143" s="1001" t="s">
        <v>1349</v>
      </c>
      <c r="M143" s="982" t="s">
        <v>1350</v>
      </c>
      <c r="N143" s="985" t="s">
        <v>1351</v>
      </c>
      <c r="O143" s="1034">
        <v>1</v>
      </c>
      <c r="P143" s="799" t="s">
        <v>1352</v>
      </c>
      <c r="Q143" s="805" t="s">
        <v>1341</v>
      </c>
      <c r="R143" s="794" t="s">
        <v>1353</v>
      </c>
      <c r="S143" s="301">
        <v>0.15</v>
      </c>
      <c r="T143" s="639" t="s">
        <v>1354</v>
      </c>
      <c r="U143" s="296" t="s">
        <v>959</v>
      </c>
      <c r="V143" s="296" t="s">
        <v>932</v>
      </c>
      <c r="W143" s="296" t="s">
        <v>932</v>
      </c>
      <c r="X143" s="296" t="s">
        <v>932</v>
      </c>
      <c r="Y143" s="296" t="s">
        <v>959</v>
      </c>
      <c r="Z143" s="296" t="s">
        <v>932</v>
      </c>
      <c r="AA143" s="296" t="s">
        <v>932</v>
      </c>
      <c r="AB143" s="296" t="s">
        <v>932</v>
      </c>
      <c r="AC143" s="296" t="s">
        <v>959</v>
      </c>
      <c r="AD143" s="296" t="s">
        <v>932</v>
      </c>
      <c r="AE143" s="296" t="s">
        <v>932</v>
      </c>
      <c r="AF143" s="296" t="s">
        <v>932</v>
      </c>
      <c r="AG143" s="296" t="s">
        <v>932</v>
      </c>
      <c r="AH143" s="791" t="s">
        <v>47</v>
      </c>
      <c r="AI143" s="791" t="s">
        <v>741</v>
      </c>
      <c r="AJ143" s="677" t="s">
        <v>741</v>
      </c>
      <c r="AK143" s="677" t="s">
        <v>62</v>
      </c>
      <c r="AL143" s="677" t="s">
        <v>47</v>
      </c>
      <c r="AM143" s="677" t="s">
        <v>741</v>
      </c>
      <c r="AN143" s="677" t="s">
        <v>741</v>
      </c>
      <c r="AO143" s="677" t="s">
        <v>741</v>
      </c>
      <c r="AP143" s="677" t="s">
        <v>47</v>
      </c>
      <c r="AQ143" s="677" t="s">
        <v>62</v>
      </c>
      <c r="AR143" s="677" t="s">
        <v>62</v>
      </c>
      <c r="AS143" s="677" t="s">
        <v>960</v>
      </c>
      <c r="AT143" s="794" t="s">
        <v>1355</v>
      </c>
      <c r="AU143" s="414" t="s">
        <v>318</v>
      </c>
      <c r="AV143" s="415">
        <v>3</v>
      </c>
      <c r="AW143" s="797" t="s">
        <v>1356</v>
      </c>
      <c r="AX143" s="803" t="s">
        <v>47</v>
      </c>
      <c r="AY143" s="803" t="s">
        <v>741</v>
      </c>
      <c r="AZ143" s="791" t="s">
        <v>62</v>
      </c>
      <c r="BA143" s="791" t="s">
        <v>741</v>
      </c>
      <c r="BB143" s="791" t="s">
        <v>47</v>
      </c>
      <c r="BC143" s="791" t="s">
        <v>741</v>
      </c>
      <c r="BD143" s="791" t="s">
        <v>741</v>
      </c>
      <c r="BE143" s="791" t="s">
        <v>741</v>
      </c>
      <c r="BF143" s="791" t="s">
        <v>47</v>
      </c>
      <c r="BG143" s="791" t="s">
        <v>62</v>
      </c>
      <c r="BH143" s="791" t="s">
        <v>62</v>
      </c>
      <c r="BI143" s="791" t="s">
        <v>960</v>
      </c>
      <c r="BJ143" s="791" t="s">
        <v>741</v>
      </c>
      <c r="BK143" s="1001" t="s">
        <v>936</v>
      </c>
      <c r="BL143" s="1075">
        <v>15000000</v>
      </c>
      <c r="BM143" s="811"/>
      <c r="BN143" s="1001" t="s">
        <v>1357</v>
      </c>
      <c r="BO143" s="640" t="s">
        <v>1358</v>
      </c>
      <c r="BP143" s="550" t="s">
        <v>1359</v>
      </c>
      <c r="BQ143" s="704" t="s">
        <v>1360</v>
      </c>
      <c r="BR143" s="720" t="s">
        <v>941</v>
      </c>
      <c r="BS143" s="550" t="s">
        <v>1361</v>
      </c>
      <c r="BT143" s="571" t="s">
        <v>1094</v>
      </c>
      <c r="BU143" s="306" t="s">
        <v>993</v>
      </c>
      <c r="BV143" s="307" t="s">
        <v>1362</v>
      </c>
      <c r="BW143" s="307" t="s">
        <v>1363</v>
      </c>
      <c r="BX143" s="550" t="s">
        <v>1364</v>
      </c>
      <c r="BY143" s="550" t="s">
        <v>1365</v>
      </c>
      <c r="BZ143" s="550" t="s">
        <v>1365</v>
      </c>
    </row>
    <row r="144" spans="1:78" ht="77.25" customHeight="1" x14ac:dyDescent="0.35">
      <c r="A144" s="368" t="s">
        <v>1366</v>
      </c>
      <c r="B144" s="1019"/>
      <c r="C144" s="1022"/>
      <c r="D144" s="983"/>
      <c r="E144" s="1047"/>
      <c r="F144" s="983"/>
      <c r="G144" s="1032"/>
      <c r="H144" s="983"/>
      <c r="I144" s="920"/>
      <c r="J144" s="920"/>
      <c r="K144" s="920"/>
      <c r="L144" s="1002"/>
      <c r="M144" s="983"/>
      <c r="N144" s="986"/>
      <c r="O144" s="1035"/>
      <c r="P144" s="372" t="s">
        <v>1352</v>
      </c>
      <c r="Q144" s="627" t="s">
        <v>1341</v>
      </c>
      <c r="R144" s="302" t="s">
        <v>1367</v>
      </c>
      <c r="S144" s="369">
        <v>0.15</v>
      </c>
      <c r="T144" s="641" t="s">
        <v>1368</v>
      </c>
      <c r="U144" s="296" t="s">
        <v>932</v>
      </c>
      <c r="V144" s="296" t="s">
        <v>932</v>
      </c>
      <c r="W144" s="296" t="s">
        <v>959</v>
      </c>
      <c r="X144" s="296" t="s">
        <v>932</v>
      </c>
      <c r="Y144" s="296" t="s">
        <v>932</v>
      </c>
      <c r="Z144" s="296" t="s">
        <v>932</v>
      </c>
      <c r="AA144" s="296" t="s">
        <v>932</v>
      </c>
      <c r="AB144" s="296" t="s">
        <v>932</v>
      </c>
      <c r="AC144" s="296" t="s">
        <v>959</v>
      </c>
      <c r="AD144" s="296" t="s">
        <v>932</v>
      </c>
      <c r="AE144" s="296" t="s">
        <v>932</v>
      </c>
      <c r="AF144" s="296" t="s">
        <v>932</v>
      </c>
      <c r="AG144" s="296" t="s">
        <v>932</v>
      </c>
      <c r="AH144" s="683" t="s">
        <v>741</v>
      </c>
      <c r="AI144" s="683" t="s">
        <v>62</v>
      </c>
      <c r="AJ144" s="677" t="s">
        <v>47</v>
      </c>
      <c r="AK144" s="677" t="s">
        <v>62</v>
      </c>
      <c r="AL144" s="677" t="s">
        <v>741</v>
      </c>
      <c r="AM144" s="677" t="s">
        <v>741</v>
      </c>
      <c r="AN144" s="677" t="s">
        <v>741</v>
      </c>
      <c r="AO144" s="677" t="s">
        <v>741</v>
      </c>
      <c r="AP144" s="677" t="s">
        <v>47</v>
      </c>
      <c r="AQ144" s="677" t="s">
        <v>62</v>
      </c>
      <c r="AR144" s="677" t="s">
        <v>62</v>
      </c>
      <c r="AS144" s="677" t="s">
        <v>960</v>
      </c>
      <c r="AT144" s="302" t="s">
        <v>1369</v>
      </c>
      <c r="AU144" s="373" t="s">
        <v>318</v>
      </c>
      <c r="AV144" s="320">
        <v>2</v>
      </c>
      <c r="AW144" s="626" t="s">
        <v>1370</v>
      </c>
      <c r="AX144" s="491" t="s">
        <v>741</v>
      </c>
      <c r="AY144" s="491" t="s">
        <v>62</v>
      </c>
      <c r="AZ144" s="683" t="s">
        <v>47</v>
      </c>
      <c r="BA144" s="683" t="s">
        <v>62</v>
      </c>
      <c r="BB144" s="683" t="s">
        <v>741</v>
      </c>
      <c r="BC144" s="683" t="s">
        <v>741</v>
      </c>
      <c r="BD144" s="683" t="s">
        <v>741</v>
      </c>
      <c r="BE144" s="683" t="s">
        <v>741</v>
      </c>
      <c r="BF144" s="683" t="s">
        <v>47</v>
      </c>
      <c r="BG144" s="683" t="s">
        <v>62</v>
      </c>
      <c r="BH144" s="683" t="s">
        <v>62</v>
      </c>
      <c r="BI144" s="683" t="s">
        <v>960</v>
      </c>
      <c r="BJ144" s="683" t="s">
        <v>741</v>
      </c>
      <c r="BK144" s="1002"/>
      <c r="BL144" s="1076"/>
      <c r="BM144" s="811"/>
      <c r="BN144" s="1002"/>
      <c r="BO144" s="550" t="s">
        <v>1371</v>
      </c>
      <c r="BP144" s="550" t="s">
        <v>1372</v>
      </c>
      <c r="BQ144" s="616" t="s">
        <v>1373</v>
      </c>
      <c r="BR144" s="720" t="s">
        <v>1374</v>
      </c>
      <c r="BS144" s="550" t="s">
        <v>942</v>
      </c>
      <c r="BT144" s="571" t="s">
        <v>943</v>
      </c>
      <c r="BU144" s="306" t="s">
        <v>993</v>
      </c>
      <c r="BV144" s="307" t="s">
        <v>1375</v>
      </c>
      <c r="BW144" s="307" t="s">
        <v>1376</v>
      </c>
      <c r="BX144" s="550" t="s">
        <v>1377</v>
      </c>
      <c r="BY144" s="550" t="s">
        <v>1365</v>
      </c>
      <c r="BZ144" s="550" t="s">
        <v>1365</v>
      </c>
    </row>
    <row r="145" spans="1:78" ht="114" customHeight="1" x14ac:dyDescent="0.35">
      <c r="A145" s="368" t="s">
        <v>1378</v>
      </c>
      <c r="B145" s="1019"/>
      <c r="C145" s="1022"/>
      <c r="D145" s="983"/>
      <c r="E145" s="1047"/>
      <c r="F145" s="983"/>
      <c r="G145" s="1032"/>
      <c r="H145" s="983"/>
      <c r="I145" s="919"/>
      <c r="J145" s="919"/>
      <c r="K145" s="919"/>
      <c r="L145" s="1006"/>
      <c r="M145" s="984"/>
      <c r="N145" s="987"/>
      <c r="O145" s="1036"/>
      <c r="P145" s="798" t="s">
        <v>1352</v>
      </c>
      <c r="Q145" s="804" t="s">
        <v>1341</v>
      </c>
      <c r="R145" s="793" t="s">
        <v>1379</v>
      </c>
      <c r="S145" s="378">
        <v>0.7</v>
      </c>
      <c r="T145" s="642" t="s">
        <v>1380</v>
      </c>
      <c r="U145" s="408" t="s">
        <v>932</v>
      </c>
      <c r="V145" s="408" t="s">
        <v>932</v>
      </c>
      <c r="W145" s="408" t="s">
        <v>932</v>
      </c>
      <c r="X145" s="408" t="s">
        <v>932</v>
      </c>
      <c r="Y145" s="408" t="s">
        <v>932</v>
      </c>
      <c r="Z145" s="408" t="s">
        <v>932</v>
      </c>
      <c r="AA145" s="408" t="s">
        <v>959</v>
      </c>
      <c r="AB145" s="408" t="s">
        <v>959</v>
      </c>
      <c r="AC145" s="408" t="s">
        <v>932</v>
      </c>
      <c r="AD145" s="408" t="s">
        <v>959</v>
      </c>
      <c r="AE145" s="408" t="s">
        <v>959</v>
      </c>
      <c r="AF145" s="408" t="s">
        <v>932</v>
      </c>
      <c r="AG145" s="408" t="s">
        <v>932</v>
      </c>
      <c r="AH145" s="790" t="s">
        <v>741</v>
      </c>
      <c r="AI145" s="790" t="s">
        <v>741</v>
      </c>
      <c r="AJ145" s="677" t="s">
        <v>741</v>
      </c>
      <c r="AK145" s="677" t="s">
        <v>62</v>
      </c>
      <c r="AL145" s="677" t="s">
        <v>741</v>
      </c>
      <c r="AM145" s="677" t="s">
        <v>62</v>
      </c>
      <c r="AN145" s="677" t="s">
        <v>47</v>
      </c>
      <c r="AO145" s="677" t="s">
        <v>47</v>
      </c>
      <c r="AP145" s="677" t="s">
        <v>62</v>
      </c>
      <c r="AQ145" s="677" t="s">
        <v>47</v>
      </c>
      <c r="AR145" s="677" t="s">
        <v>62</v>
      </c>
      <c r="AS145" s="677" t="s">
        <v>47</v>
      </c>
      <c r="AT145" s="793" t="s">
        <v>632</v>
      </c>
      <c r="AU145" s="409" t="s">
        <v>318</v>
      </c>
      <c r="AV145" s="410">
        <v>4</v>
      </c>
      <c r="AW145" s="796" t="s">
        <v>1381</v>
      </c>
      <c r="AX145" s="801" t="s">
        <v>741</v>
      </c>
      <c r="AY145" s="801" t="s">
        <v>741</v>
      </c>
      <c r="AZ145" s="790" t="s">
        <v>62</v>
      </c>
      <c r="BA145" s="790" t="s">
        <v>741</v>
      </c>
      <c r="BB145" s="790" t="s">
        <v>741</v>
      </c>
      <c r="BC145" s="790" t="s">
        <v>62</v>
      </c>
      <c r="BD145" s="790" t="s">
        <v>47</v>
      </c>
      <c r="BE145" s="790" t="s">
        <v>47</v>
      </c>
      <c r="BF145" s="790" t="s">
        <v>62</v>
      </c>
      <c r="BG145" s="790" t="s">
        <v>47</v>
      </c>
      <c r="BH145" s="790" t="s">
        <v>62</v>
      </c>
      <c r="BI145" s="790" t="s">
        <v>47</v>
      </c>
      <c r="BJ145" s="790" t="s">
        <v>741</v>
      </c>
      <c r="BK145" s="1006"/>
      <c r="BL145" s="1077"/>
      <c r="BM145" s="811"/>
      <c r="BN145" s="1006"/>
      <c r="BO145" s="550" t="s">
        <v>1371</v>
      </c>
      <c r="BP145" s="550" t="s">
        <v>1382</v>
      </c>
      <c r="BQ145" s="704" t="s">
        <v>1383</v>
      </c>
      <c r="BR145" s="720" t="s">
        <v>1384</v>
      </c>
      <c r="BS145" s="550" t="s">
        <v>942</v>
      </c>
      <c r="BT145" s="571" t="s">
        <v>1385</v>
      </c>
      <c r="BU145" s="307" t="s">
        <v>1386</v>
      </c>
      <c r="BV145" s="307" t="s">
        <v>1387</v>
      </c>
      <c r="BW145" s="307" t="s">
        <v>1388</v>
      </c>
      <c r="BX145" s="550" t="s">
        <v>1389</v>
      </c>
      <c r="BY145" s="550" t="s">
        <v>1390</v>
      </c>
      <c r="BZ145" s="688" t="s">
        <v>1391</v>
      </c>
    </row>
    <row r="146" spans="1:78" ht="25.5" customHeight="1" x14ac:dyDescent="0.35">
      <c r="A146" s="506"/>
      <c r="B146" s="1019"/>
      <c r="C146" s="1022"/>
      <c r="D146" s="983"/>
      <c r="E146" s="1047"/>
      <c r="F146" s="983"/>
      <c r="G146" s="1032"/>
      <c r="H146" s="983"/>
      <c r="I146" s="436"/>
      <c r="J146" s="437"/>
      <c r="K146" s="437"/>
      <c r="L146" s="438"/>
      <c r="M146" s="439"/>
      <c r="N146" s="440"/>
      <c r="O146" s="440"/>
      <c r="P146" s="524"/>
      <c r="Q146" s="534" t="s">
        <v>1392</v>
      </c>
      <c r="R146" s="524" t="s">
        <v>1393</v>
      </c>
      <c r="S146" s="496" t="s">
        <v>1394</v>
      </c>
      <c r="T146" s="544" t="s">
        <v>1395</v>
      </c>
      <c r="U146" s="437"/>
      <c r="V146" s="437"/>
      <c r="W146" s="437"/>
      <c r="X146" s="437"/>
      <c r="Y146" s="437"/>
      <c r="Z146" s="437"/>
      <c r="AA146" s="437"/>
      <c r="AB146" s="437"/>
      <c r="AC146" s="437"/>
      <c r="AD146" s="437"/>
      <c r="AE146" s="437"/>
      <c r="AF146" s="437"/>
      <c r="AG146" s="437"/>
      <c r="AH146" s="437"/>
      <c r="AI146" s="437"/>
      <c r="AJ146" s="437"/>
      <c r="AK146" s="437"/>
      <c r="AL146" s="437"/>
      <c r="AM146" s="437"/>
      <c r="AN146" s="437"/>
      <c r="AO146" s="437"/>
      <c r="AP146" s="437"/>
      <c r="AQ146" s="437"/>
      <c r="AR146" s="437"/>
      <c r="AS146" s="437"/>
      <c r="AT146" s="643"/>
      <c r="AU146" s="441"/>
      <c r="AV146" s="441"/>
      <c r="AW146" s="643"/>
      <c r="AX146" s="441"/>
      <c r="AY146" s="441"/>
      <c r="AZ146" s="697"/>
      <c r="BA146" s="697"/>
      <c r="BB146" s="697"/>
      <c r="BC146" s="697"/>
      <c r="BD146" s="697"/>
      <c r="BE146" s="697"/>
      <c r="BF146" s="697"/>
      <c r="BG146" s="697"/>
      <c r="BH146" s="697"/>
      <c r="BI146" s="697"/>
      <c r="BJ146" s="697"/>
      <c r="BK146" s="442"/>
      <c r="BL146" s="443"/>
      <c r="BM146" s="443"/>
      <c r="BN146" s="584"/>
      <c r="BO146" s="517"/>
      <c r="BP146" s="576"/>
      <c r="BQ146" s="481"/>
      <c r="BR146" s="721"/>
      <c r="BS146" s="576"/>
      <c r="BT146" s="735"/>
      <c r="BU146" s="481"/>
      <c r="BV146" s="482"/>
      <c r="BW146" s="482"/>
      <c r="BX146" s="576"/>
      <c r="BY146" s="576"/>
      <c r="BZ146" s="576"/>
    </row>
    <row r="147" spans="1:78" ht="279" x14ac:dyDescent="0.35">
      <c r="A147" s="507" t="s">
        <v>1396</v>
      </c>
      <c r="B147" s="1019"/>
      <c r="C147" s="1022"/>
      <c r="D147" s="983"/>
      <c r="E147" s="1047"/>
      <c r="F147" s="983"/>
      <c r="G147" s="1032"/>
      <c r="H147" s="983"/>
      <c r="I147" s="786" t="s">
        <v>1397</v>
      </c>
      <c r="J147" s="786" t="s">
        <v>1398</v>
      </c>
      <c r="K147" s="786" t="s">
        <v>1348</v>
      </c>
      <c r="L147" s="1001" t="s">
        <v>1349</v>
      </c>
      <c r="M147" s="383" t="s">
        <v>1399</v>
      </c>
      <c r="N147" s="814" t="s">
        <v>1400</v>
      </c>
      <c r="O147" s="371">
        <v>0.95</v>
      </c>
      <c r="P147" s="799" t="s">
        <v>520</v>
      </c>
      <c r="Q147" s="799" t="s">
        <v>1401</v>
      </c>
      <c r="R147" s="794" t="s">
        <v>1402</v>
      </c>
      <c r="S147" s="381">
        <v>1</v>
      </c>
      <c r="T147" s="301" t="s">
        <v>1209</v>
      </c>
      <c r="U147" s="296" t="s">
        <v>959</v>
      </c>
      <c r="V147" s="296" t="s">
        <v>959</v>
      </c>
      <c r="W147" s="296" t="s">
        <v>959</v>
      </c>
      <c r="X147" s="296" t="s">
        <v>959</v>
      </c>
      <c r="Y147" s="296" t="s">
        <v>959</v>
      </c>
      <c r="Z147" s="296" t="s">
        <v>959</v>
      </c>
      <c r="AA147" s="296" t="s">
        <v>959</v>
      </c>
      <c r="AB147" s="296" t="s">
        <v>959</v>
      </c>
      <c r="AC147" s="296" t="s">
        <v>959</v>
      </c>
      <c r="AD147" s="296" t="s">
        <v>959</v>
      </c>
      <c r="AE147" s="296" t="s">
        <v>959</v>
      </c>
      <c r="AF147" s="296" t="s">
        <v>959</v>
      </c>
      <c r="AG147" s="296" t="s">
        <v>932</v>
      </c>
      <c r="AH147" s="790" t="s">
        <v>47</v>
      </c>
      <c r="AI147" s="790" t="s">
        <v>47</v>
      </c>
      <c r="AJ147" s="677" t="s">
        <v>47</v>
      </c>
      <c r="AK147" s="677" t="s">
        <v>47</v>
      </c>
      <c r="AL147" s="677" t="s">
        <v>47</v>
      </c>
      <c r="AM147" s="677" t="s">
        <v>47</v>
      </c>
      <c r="AN147" s="677" t="s">
        <v>47</v>
      </c>
      <c r="AO147" s="677" t="s">
        <v>47</v>
      </c>
      <c r="AP147" s="677" t="s">
        <v>47</v>
      </c>
      <c r="AQ147" s="677" t="s">
        <v>47</v>
      </c>
      <c r="AR147" s="677" t="s">
        <v>47</v>
      </c>
      <c r="AS147" s="677" t="s">
        <v>47</v>
      </c>
      <c r="AT147" s="794" t="s">
        <v>1403</v>
      </c>
      <c r="AU147" s="377">
        <v>0.95</v>
      </c>
      <c r="AV147" s="377">
        <v>1</v>
      </c>
      <c r="AW147" s="794" t="s">
        <v>935</v>
      </c>
      <c r="AX147" s="803" t="s">
        <v>62</v>
      </c>
      <c r="AY147" s="491" t="s">
        <v>62</v>
      </c>
      <c r="AZ147" s="683" t="s">
        <v>62</v>
      </c>
      <c r="BA147" s="683" t="s">
        <v>62</v>
      </c>
      <c r="BB147" s="683" t="s">
        <v>62</v>
      </c>
      <c r="BC147" s="683" t="s">
        <v>62</v>
      </c>
      <c r="BD147" s="683" t="s">
        <v>62</v>
      </c>
      <c r="BE147" s="683" t="s">
        <v>62</v>
      </c>
      <c r="BF147" s="683" t="s">
        <v>62</v>
      </c>
      <c r="BG147" s="683" t="s">
        <v>62</v>
      </c>
      <c r="BH147" s="683" t="s">
        <v>62</v>
      </c>
      <c r="BI147" s="683" t="s">
        <v>47</v>
      </c>
      <c r="BJ147" s="683" t="s">
        <v>741</v>
      </c>
      <c r="BK147" s="810" t="s">
        <v>1404</v>
      </c>
      <c r="BL147" s="570"/>
      <c r="BM147" s="569"/>
      <c r="BN147" s="792" t="s">
        <v>1405</v>
      </c>
      <c r="BO147" s="550" t="s">
        <v>1406</v>
      </c>
      <c r="BP147" s="550" t="s">
        <v>1407</v>
      </c>
      <c r="BQ147" s="550" t="s">
        <v>1408</v>
      </c>
      <c r="BR147" s="722" t="s">
        <v>1409</v>
      </c>
      <c r="BS147" s="550" t="s">
        <v>1410</v>
      </c>
      <c r="BT147" s="571" t="s">
        <v>1411</v>
      </c>
      <c r="BU147" s="571" t="s">
        <v>1412</v>
      </c>
      <c r="BV147" s="307" t="s">
        <v>1413</v>
      </c>
      <c r="BW147" s="307" t="s">
        <v>1414</v>
      </c>
      <c r="BX147" s="550" t="s">
        <v>1415</v>
      </c>
      <c r="BY147" s="628" t="s">
        <v>1416</v>
      </c>
      <c r="BZ147" s="550" t="s">
        <v>2411</v>
      </c>
    </row>
    <row r="148" spans="1:78" ht="69.75" customHeight="1" x14ac:dyDescent="0.35">
      <c r="A148" s="507" t="s">
        <v>1417</v>
      </c>
      <c r="B148" s="1019"/>
      <c r="C148" s="1022"/>
      <c r="D148" s="983"/>
      <c r="E148" s="1047"/>
      <c r="F148" s="983"/>
      <c r="G148" s="1032"/>
      <c r="H148" s="983"/>
      <c r="I148" s="918" t="s">
        <v>1418</v>
      </c>
      <c r="J148" s="918" t="s">
        <v>1419</v>
      </c>
      <c r="K148" s="918" t="s">
        <v>1420</v>
      </c>
      <c r="L148" s="1002"/>
      <c r="M148" s="982" t="s">
        <v>1421</v>
      </c>
      <c r="N148" s="1120" t="s">
        <v>1422</v>
      </c>
      <c r="O148" s="1039">
        <v>1</v>
      </c>
      <c r="P148" s="1028" t="s">
        <v>1420</v>
      </c>
      <c r="Q148" s="372" t="s">
        <v>1392</v>
      </c>
      <c r="R148" s="302" t="s">
        <v>1423</v>
      </c>
      <c r="S148" s="444">
        <v>0.2</v>
      </c>
      <c r="T148" s="369" t="s">
        <v>1424</v>
      </c>
      <c r="U148" s="298" t="s">
        <v>959</v>
      </c>
      <c r="V148" s="298" t="s">
        <v>959</v>
      </c>
      <c r="W148" s="298" t="s">
        <v>932</v>
      </c>
      <c r="X148" s="298" t="s">
        <v>932</v>
      </c>
      <c r="Y148" s="298" t="s">
        <v>932</v>
      </c>
      <c r="Z148" s="298" t="s">
        <v>932</v>
      </c>
      <c r="AA148" s="298" t="s">
        <v>932</v>
      </c>
      <c r="AB148" s="298" t="s">
        <v>932</v>
      </c>
      <c r="AC148" s="298" t="s">
        <v>932</v>
      </c>
      <c r="AD148" s="298" t="s">
        <v>932</v>
      </c>
      <c r="AE148" s="298" t="s">
        <v>932</v>
      </c>
      <c r="AF148" s="298" t="s">
        <v>932</v>
      </c>
      <c r="AG148" s="298" t="s">
        <v>932</v>
      </c>
      <c r="AH148" s="790" t="s">
        <v>47</v>
      </c>
      <c r="AI148" s="790" t="s">
        <v>47</v>
      </c>
      <c r="AJ148" s="677" t="s">
        <v>960</v>
      </c>
      <c r="AK148" s="677" t="s">
        <v>960</v>
      </c>
      <c r="AL148" s="677" t="s">
        <v>960</v>
      </c>
      <c r="AM148" s="677" t="s">
        <v>960</v>
      </c>
      <c r="AN148" s="677" t="s">
        <v>960</v>
      </c>
      <c r="AO148" s="677" t="s">
        <v>960</v>
      </c>
      <c r="AP148" s="677" t="s">
        <v>960</v>
      </c>
      <c r="AQ148" s="677" t="s">
        <v>960</v>
      </c>
      <c r="AR148" s="677" t="s">
        <v>960</v>
      </c>
      <c r="AS148" s="677" t="s">
        <v>960</v>
      </c>
      <c r="AT148" s="302" t="s">
        <v>1425</v>
      </c>
      <c r="AU148" s="376">
        <v>1</v>
      </c>
      <c r="AV148" s="376">
        <v>1</v>
      </c>
      <c r="AW148" s="302" t="s">
        <v>958</v>
      </c>
      <c r="AX148" s="803" t="s">
        <v>62</v>
      </c>
      <c r="AY148" s="491" t="s">
        <v>47</v>
      </c>
      <c r="AZ148" s="683" t="s">
        <v>960</v>
      </c>
      <c r="BA148" s="683" t="s">
        <v>960</v>
      </c>
      <c r="BB148" s="683" t="s">
        <v>960</v>
      </c>
      <c r="BC148" s="683" t="s">
        <v>960</v>
      </c>
      <c r="BD148" s="683" t="s">
        <v>960</v>
      </c>
      <c r="BE148" s="683" t="s">
        <v>960</v>
      </c>
      <c r="BF148" s="683" t="s">
        <v>960</v>
      </c>
      <c r="BG148" s="683" t="s">
        <v>960</v>
      </c>
      <c r="BH148" s="683" t="s">
        <v>960</v>
      </c>
      <c r="BI148" s="683" t="s">
        <v>960</v>
      </c>
      <c r="BJ148" s="683" t="s">
        <v>741</v>
      </c>
      <c r="BK148" s="1080" t="s">
        <v>936</v>
      </c>
      <c r="BL148" s="1081">
        <v>30000000</v>
      </c>
      <c r="BM148" s="1081">
        <v>1000000000</v>
      </c>
      <c r="BN148" s="1010" t="s">
        <v>1426</v>
      </c>
      <c r="BO148" s="571" t="s">
        <v>1427</v>
      </c>
      <c r="BP148" s="550" t="s">
        <v>56</v>
      </c>
      <c r="BQ148" s="550" t="s">
        <v>56</v>
      </c>
      <c r="BR148" s="713" t="s">
        <v>1102</v>
      </c>
      <c r="BS148" s="550" t="s">
        <v>1102</v>
      </c>
      <c r="BT148" s="550" t="s">
        <v>1102</v>
      </c>
      <c r="BU148" s="550" t="s">
        <v>1102</v>
      </c>
      <c r="BV148" s="550" t="s">
        <v>1102</v>
      </c>
      <c r="BW148" s="550" t="s">
        <v>344</v>
      </c>
      <c r="BX148" s="571" t="s">
        <v>1102</v>
      </c>
      <c r="BY148" s="550" t="s">
        <v>975</v>
      </c>
      <c r="BZ148" s="550" t="s">
        <v>975</v>
      </c>
    </row>
    <row r="149" spans="1:78" ht="56.25" customHeight="1" x14ac:dyDescent="0.35">
      <c r="A149" s="507" t="s">
        <v>1428</v>
      </c>
      <c r="B149" s="1019"/>
      <c r="C149" s="1022"/>
      <c r="D149" s="983"/>
      <c r="E149" s="1047"/>
      <c r="F149" s="983"/>
      <c r="G149" s="1032"/>
      <c r="H149" s="983"/>
      <c r="I149" s="920"/>
      <c r="J149" s="920"/>
      <c r="K149" s="920"/>
      <c r="L149" s="1002"/>
      <c r="M149" s="983"/>
      <c r="N149" s="1121"/>
      <c r="O149" s="1040"/>
      <c r="P149" s="1029"/>
      <c r="Q149" s="372" t="s">
        <v>1392</v>
      </c>
      <c r="R149" s="302" t="s">
        <v>1429</v>
      </c>
      <c r="S149" s="444">
        <v>0.2</v>
      </c>
      <c r="T149" s="369" t="s">
        <v>1430</v>
      </c>
      <c r="U149" s="298" t="s">
        <v>959</v>
      </c>
      <c r="V149" s="298" t="s">
        <v>959</v>
      </c>
      <c r="W149" s="298" t="s">
        <v>959</v>
      </c>
      <c r="X149" s="298" t="s">
        <v>932</v>
      </c>
      <c r="Y149" s="298" t="s">
        <v>932</v>
      </c>
      <c r="Z149" s="298" t="s">
        <v>932</v>
      </c>
      <c r="AA149" s="298" t="s">
        <v>932</v>
      </c>
      <c r="AB149" s="298" t="s">
        <v>932</v>
      </c>
      <c r="AC149" s="298" t="s">
        <v>932</v>
      </c>
      <c r="AD149" s="298" t="s">
        <v>932</v>
      </c>
      <c r="AE149" s="298" t="s">
        <v>932</v>
      </c>
      <c r="AF149" s="298" t="s">
        <v>932</v>
      </c>
      <c r="AG149" s="298" t="s">
        <v>932</v>
      </c>
      <c r="AH149" s="790" t="s">
        <v>47</v>
      </c>
      <c r="AI149" s="790" t="s">
        <v>47</v>
      </c>
      <c r="AJ149" s="677" t="s">
        <v>47</v>
      </c>
      <c r="AK149" s="677" t="s">
        <v>960</v>
      </c>
      <c r="AL149" s="677" t="s">
        <v>960</v>
      </c>
      <c r="AM149" s="677" t="s">
        <v>960</v>
      </c>
      <c r="AN149" s="677" t="s">
        <v>960</v>
      </c>
      <c r="AO149" s="677" t="s">
        <v>960</v>
      </c>
      <c r="AP149" s="677" t="s">
        <v>960</v>
      </c>
      <c r="AQ149" s="677" t="s">
        <v>960</v>
      </c>
      <c r="AR149" s="677" t="s">
        <v>960</v>
      </c>
      <c r="AS149" s="677" t="s">
        <v>960</v>
      </c>
      <c r="AT149" s="302" t="s">
        <v>1431</v>
      </c>
      <c r="AU149" s="376" t="s">
        <v>318</v>
      </c>
      <c r="AV149" s="376">
        <v>1</v>
      </c>
      <c r="AW149" s="302" t="s">
        <v>966</v>
      </c>
      <c r="AX149" s="803" t="s">
        <v>62</v>
      </c>
      <c r="AY149" s="491" t="s">
        <v>62</v>
      </c>
      <c r="AZ149" s="683" t="s">
        <v>47</v>
      </c>
      <c r="BA149" s="683" t="s">
        <v>960</v>
      </c>
      <c r="BB149" s="683" t="s">
        <v>960</v>
      </c>
      <c r="BC149" s="683" t="s">
        <v>960</v>
      </c>
      <c r="BD149" s="683" t="s">
        <v>960</v>
      </c>
      <c r="BE149" s="683" t="s">
        <v>960</v>
      </c>
      <c r="BF149" s="683" t="s">
        <v>960</v>
      </c>
      <c r="BG149" s="683" t="s">
        <v>960</v>
      </c>
      <c r="BH149" s="683" t="s">
        <v>960</v>
      </c>
      <c r="BI149" s="683" t="s">
        <v>960</v>
      </c>
      <c r="BJ149" s="683" t="s">
        <v>741</v>
      </c>
      <c r="BK149" s="1080"/>
      <c r="BL149" s="1081"/>
      <c r="BM149" s="1081"/>
      <c r="BN149" s="1010"/>
      <c r="BO149" s="571" t="s">
        <v>1432</v>
      </c>
      <c r="BP149" s="550" t="s">
        <v>1433</v>
      </c>
      <c r="BQ149" s="550" t="s">
        <v>56</v>
      </c>
      <c r="BR149" s="713" t="s">
        <v>1102</v>
      </c>
      <c r="BS149" s="550" t="s">
        <v>1102</v>
      </c>
      <c r="BT149" s="550" t="s">
        <v>1102</v>
      </c>
      <c r="BU149" s="550" t="s">
        <v>1102</v>
      </c>
      <c r="BV149" s="550" t="s">
        <v>1102</v>
      </c>
      <c r="BW149" s="550" t="s">
        <v>344</v>
      </c>
      <c r="BX149" s="571" t="s">
        <v>1102</v>
      </c>
      <c r="BY149" s="550" t="s">
        <v>975</v>
      </c>
      <c r="BZ149" s="550" t="s">
        <v>975</v>
      </c>
    </row>
    <row r="150" spans="1:78" ht="153.75" customHeight="1" x14ac:dyDescent="0.35">
      <c r="A150" s="507" t="s">
        <v>1434</v>
      </c>
      <c r="B150" s="1019"/>
      <c r="C150" s="1022"/>
      <c r="D150" s="983"/>
      <c r="E150" s="1047"/>
      <c r="F150" s="983"/>
      <c r="G150" s="1032"/>
      <c r="H150" s="983"/>
      <c r="I150" s="920"/>
      <c r="J150" s="920"/>
      <c r="K150" s="920"/>
      <c r="L150" s="1002"/>
      <c r="M150" s="983"/>
      <c r="N150" s="1121"/>
      <c r="O150" s="1040"/>
      <c r="P150" s="1029"/>
      <c r="Q150" s="372" t="s">
        <v>1392</v>
      </c>
      <c r="R150" s="302" t="s">
        <v>1435</v>
      </c>
      <c r="S150" s="444">
        <v>0.4</v>
      </c>
      <c r="T150" s="369" t="s">
        <v>1209</v>
      </c>
      <c r="U150" s="298" t="s">
        <v>959</v>
      </c>
      <c r="V150" s="298" t="s">
        <v>959</v>
      </c>
      <c r="W150" s="298" t="s">
        <v>959</v>
      </c>
      <c r="X150" s="298" t="s">
        <v>959</v>
      </c>
      <c r="Y150" s="298" t="s">
        <v>959</v>
      </c>
      <c r="Z150" s="298" t="s">
        <v>959</v>
      </c>
      <c r="AA150" s="298" t="s">
        <v>959</v>
      </c>
      <c r="AB150" s="298" t="s">
        <v>959</v>
      </c>
      <c r="AC150" s="298" t="s">
        <v>959</v>
      </c>
      <c r="AD150" s="298" t="s">
        <v>959</v>
      </c>
      <c r="AE150" s="298" t="s">
        <v>959</v>
      </c>
      <c r="AF150" s="298" t="s">
        <v>959</v>
      </c>
      <c r="AG150" s="298" t="s">
        <v>932</v>
      </c>
      <c r="AH150" s="790" t="s">
        <v>47</v>
      </c>
      <c r="AI150" s="790" t="s">
        <v>47</v>
      </c>
      <c r="AJ150" s="677" t="s">
        <v>47</v>
      </c>
      <c r="AK150" s="677" t="s">
        <v>47</v>
      </c>
      <c r="AL150" s="677" t="s">
        <v>47</v>
      </c>
      <c r="AM150" s="677" t="s">
        <v>47</v>
      </c>
      <c r="AN150" s="677" t="s">
        <v>47</v>
      </c>
      <c r="AO150" s="677" t="s">
        <v>47</v>
      </c>
      <c r="AP150" s="677" t="s">
        <v>47</v>
      </c>
      <c r="AQ150" s="677" t="s">
        <v>47</v>
      </c>
      <c r="AR150" s="677" t="s">
        <v>47</v>
      </c>
      <c r="AS150" s="677" t="s">
        <v>47</v>
      </c>
      <c r="AT150" s="302" t="s">
        <v>1436</v>
      </c>
      <c r="AU150" s="350" t="s">
        <v>1351</v>
      </c>
      <c r="AV150" s="375">
        <v>1</v>
      </c>
      <c r="AW150" s="302" t="s">
        <v>935</v>
      </c>
      <c r="AX150" s="803" t="s">
        <v>62</v>
      </c>
      <c r="AY150" s="491" t="s">
        <v>62</v>
      </c>
      <c r="AZ150" s="683" t="s">
        <v>62</v>
      </c>
      <c r="BA150" s="683" t="s">
        <v>62</v>
      </c>
      <c r="BB150" s="683" t="s">
        <v>62</v>
      </c>
      <c r="BC150" s="683" t="s">
        <v>62</v>
      </c>
      <c r="BD150" s="683" t="s">
        <v>741</v>
      </c>
      <c r="BE150" s="683" t="s">
        <v>741</v>
      </c>
      <c r="BF150" s="683" t="s">
        <v>62</v>
      </c>
      <c r="BG150" s="683" t="s">
        <v>62</v>
      </c>
      <c r="BH150" s="683" t="s">
        <v>62</v>
      </c>
      <c r="BI150" s="683" t="s">
        <v>47</v>
      </c>
      <c r="BJ150" s="683" t="s">
        <v>741</v>
      </c>
      <c r="BK150" s="1080"/>
      <c r="BL150" s="1081"/>
      <c r="BM150" s="1081"/>
      <c r="BN150" s="1010"/>
      <c r="BO150" s="571" t="s">
        <v>1437</v>
      </c>
      <c r="BP150" s="550" t="s">
        <v>1438</v>
      </c>
      <c r="BQ150" s="550" t="s">
        <v>1439</v>
      </c>
      <c r="BR150" s="722" t="s">
        <v>1440</v>
      </c>
      <c r="BS150" s="550" t="s">
        <v>1441</v>
      </c>
      <c r="BT150" s="689" t="s">
        <v>1442</v>
      </c>
      <c r="BU150" s="689" t="s">
        <v>1443</v>
      </c>
      <c r="BV150" s="307" t="s">
        <v>1444</v>
      </c>
      <c r="BW150" s="307" t="s">
        <v>1445</v>
      </c>
      <c r="BX150" s="550" t="s">
        <v>1446</v>
      </c>
      <c r="BY150" s="550" t="s">
        <v>1447</v>
      </c>
      <c r="BZ150" s="550" t="s">
        <v>1448</v>
      </c>
    </row>
    <row r="151" spans="1:78" ht="69" customHeight="1" x14ac:dyDescent="0.35">
      <c r="A151" s="507" t="s">
        <v>1449</v>
      </c>
      <c r="B151" s="1019"/>
      <c r="C151" s="1022"/>
      <c r="D151" s="983"/>
      <c r="E151" s="1047"/>
      <c r="F151" s="983"/>
      <c r="G151" s="1032"/>
      <c r="H151" s="983"/>
      <c r="I151" s="919"/>
      <c r="J151" s="920"/>
      <c r="K151" s="919"/>
      <c r="L151" s="1002"/>
      <c r="M151" s="983"/>
      <c r="N151" s="1121"/>
      <c r="O151" s="1041"/>
      <c r="P151" s="1030"/>
      <c r="Q151" s="372" t="s">
        <v>1392</v>
      </c>
      <c r="R151" s="302" t="s">
        <v>1450</v>
      </c>
      <c r="S151" s="444">
        <v>0.2</v>
      </c>
      <c r="T151" s="369" t="s">
        <v>1451</v>
      </c>
      <c r="U151" s="298" t="s">
        <v>932</v>
      </c>
      <c r="V151" s="298" t="s">
        <v>932</v>
      </c>
      <c r="W151" s="298" t="s">
        <v>932</v>
      </c>
      <c r="X151" s="298" t="s">
        <v>959</v>
      </c>
      <c r="Y151" s="298" t="s">
        <v>932</v>
      </c>
      <c r="Z151" s="298" t="s">
        <v>932</v>
      </c>
      <c r="AA151" s="298" t="s">
        <v>959</v>
      </c>
      <c r="AB151" s="298" t="s">
        <v>932</v>
      </c>
      <c r="AC151" s="298" t="s">
        <v>932</v>
      </c>
      <c r="AD151" s="298" t="s">
        <v>959</v>
      </c>
      <c r="AE151" s="298" t="s">
        <v>932</v>
      </c>
      <c r="AF151" s="298" t="s">
        <v>932</v>
      </c>
      <c r="AG151" s="298" t="s">
        <v>959</v>
      </c>
      <c r="AH151" s="790" t="s">
        <v>741</v>
      </c>
      <c r="AI151" s="790" t="s">
        <v>741</v>
      </c>
      <c r="AJ151" s="677" t="s">
        <v>741</v>
      </c>
      <c r="AK151" s="677" t="s">
        <v>47</v>
      </c>
      <c r="AL151" s="677" t="s">
        <v>741</v>
      </c>
      <c r="AM151" s="677" t="s">
        <v>741</v>
      </c>
      <c r="AN151" s="677" t="s">
        <v>47</v>
      </c>
      <c r="AO151" s="677" t="s">
        <v>62</v>
      </c>
      <c r="AP151" s="677" t="s">
        <v>62</v>
      </c>
      <c r="AQ151" s="677" t="s">
        <v>47</v>
      </c>
      <c r="AR151" s="677" t="s">
        <v>62</v>
      </c>
      <c r="AS151" s="677" t="s">
        <v>47</v>
      </c>
      <c r="AT151" s="302" t="s">
        <v>1452</v>
      </c>
      <c r="AU151" s="370" t="s">
        <v>318</v>
      </c>
      <c r="AV151" s="376">
        <v>4</v>
      </c>
      <c r="AW151" s="302" t="s">
        <v>1453</v>
      </c>
      <c r="AX151" s="491" t="s">
        <v>741</v>
      </c>
      <c r="AY151" s="491" t="s">
        <v>741</v>
      </c>
      <c r="AZ151" s="683" t="s">
        <v>741</v>
      </c>
      <c r="BA151" s="683" t="s">
        <v>47</v>
      </c>
      <c r="BB151" s="683" t="s">
        <v>741</v>
      </c>
      <c r="BC151" s="683" t="s">
        <v>741</v>
      </c>
      <c r="BD151" s="683" t="s">
        <v>47</v>
      </c>
      <c r="BE151" s="683" t="s">
        <v>741</v>
      </c>
      <c r="BF151" s="683" t="s">
        <v>62</v>
      </c>
      <c r="BG151" s="683" t="s">
        <v>47</v>
      </c>
      <c r="BH151" s="683" t="s">
        <v>62</v>
      </c>
      <c r="BI151" s="683" t="s">
        <v>47</v>
      </c>
      <c r="BJ151" s="683" t="s">
        <v>741</v>
      </c>
      <c r="BK151" s="1080"/>
      <c r="BL151" s="1081"/>
      <c r="BM151" s="1081"/>
      <c r="BN151" s="1010"/>
      <c r="BO151" s="571" t="s">
        <v>1454</v>
      </c>
      <c r="BP151" s="550" t="s">
        <v>1455</v>
      </c>
      <c r="BQ151" s="550" t="s">
        <v>1456</v>
      </c>
      <c r="BR151" s="713" t="s">
        <v>1457</v>
      </c>
      <c r="BS151" s="550" t="s">
        <v>942</v>
      </c>
      <c r="BT151" s="550" t="s">
        <v>1458</v>
      </c>
      <c r="BU151" s="750" t="s">
        <v>1459</v>
      </c>
      <c r="BV151" s="307" t="s">
        <v>1460</v>
      </c>
      <c r="BW151" s="307" t="s">
        <v>1461</v>
      </c>
      <c r="BX151" s="550" t="s">
        <v>1462</v>
      </c>
      <c r="BY151" s="550" t="s">
        <v>1463</v>
      </c>
      <c r="BZ151" s="550" t="s">
        <v>2412</v>
      </c>
    </row>
    <row r="152" spans="1:78" ht="72" customHeight="1" x14ac:dyDescent="0.35">
      <c r="A152" s="507" t="s">
        <v>1464</v>
      </c>
      <c r="B152" s="1019"/>
      <c r="C152" s="1022"/>
      <c r="D152" s="983"/>
      <c r="E152" s="1047"/>
      <c r="F152" s="983"/>
      <c r="G152" s="1032"/>
      <c r="H152" s="983"/>
      <c r="I152" s="918" t="s">
        <v>1418</v>
      </c>
      <c r="J152" s="920"/>
      <c r="K152" s="918" t="s">
        <v>1465</v>
      </c>
      <c r="L152" s="1002"/>
      <c r="M152" s="983"/>
      <c r="N152" s="1121"/>
      <c r="O152" s="299">
        <v>1</v>
      </c>
      <c r="P152" s="627" t="s">
        <v>1466</v>
      </c>
      <c r="Q152" s="372" t="s">
        <v>1392</v>
      </c>
      <c r="R152" s="302" t="s">
        <v>1467</v>
      </c>
      <c r="S152" s="300">
        <v>1</v>
      </c>
      <c r="T152" s="369" t="s">
        <v>1424</v>
      </c>
      <c r="U152" s="298" t="s">
        <v>959</v>
      </c>
      <c r="V152" s="298" t="s">
        <v>959</v>
      </c>
      <c r="W152" s="298" t="s">
        <v>932</v>
      </c>
      <c r="X152" s="298" t="s">
        <v>932</v>
      </c>
      <c r="Y152" s="298" t="s">
        <v>932</v>
      </c>
      <c r="Z152" s="298" t="s">
        <v>932</v>
      </c>
      <c r="AA152" s="298" t="s">
        <v>932</v>
      </c>
      <c r="AB152" s="298" t="s">
        <v>932</v>
      </c>
      <c r="AC152" s="298" t="s">
        <v>932</v>
      </c>
      <c r="AD152" s="298" t="s">
        <v>932</v>
      </c>
      <c r="AE152" s="298" t="s">
        <v>932</v>
      </c>
      <c r="AF152" s="298" t="s">
        <v>932</v>
      </c>
      <c r="AG152" s="298" t="s">
        <v>932</v>
      </c>
      <c r="AH152" s="790" t="s">
        <v>47</v>
      </c>
      <c r="AI152" s="790" t="s">
        <v>47</v>
      </c>
      <c r="AJ152" s="677" t="s">
        <v>960</v>
      </c>
      <c r="AK152" s="677" t="s">
        <v>960</v>
      </c>
      <c r="AL152" s="677" t="s">
        <v>960</v>
      </c>
      <c r="AM152" s="677" t="s">
        <v>960</v>
      </c>
      <c r="AN152" s="677" t="s">
        <v>960</v>
      </c>
      <c r="AO152" s="677" t="s">
        <v>960</v>
      </c>
      <c r="AP152" s="677" t="s">
        <v>960</v>
      </c>
      <c r="AQ152" s="677" t="s">
        <v>960</v>
      </c>
      <c r="AR152" s="677" t="s">
        <v>960</v>
      </c>
      <c r="AS152" s="677" t="s">
        <v>960</v>
      </c>
      <c r="AT152" s="302" t="s">
        <v>1468</v>
      </c>
      <c r="AU152" s="370" t="s">
        <v>318</v>
      </c>
      <c r="AV152" s="376">
        <v>1</v>
      </c>
      <c r="AW152" s="302" t="s">
        <v>958</v>
      </c>
      <c r="AX152" s="491" t="s">
        <v>62</v>
      </c>
      <c r="AY152" s="491" t="s">
        <v>47</v>
      </c>
      <c r="AZ152" s="683" t="s">
        <v>960</v>
      </c>
      <c r="BA152" s="683" t="s">
        <v>960</v>
      </c>
      <c r="BB152" s="683" t="s">
        <v>960</v>
      </c>
      <c r="BC152" s="683" t="s">
        <v>960</v>
      </c>
      <c r="BD152" s="683" t="s">
        <v>960</v>
      </c>
      <c r="BE152" s="683" t="s">
        <v>960</v>
      </c>
      <c r="BF152" s="683" t="s">
        <v>960</v>
      </c>
      <c r="BG152" s="683" t="s">
        <v>960</v>
      </c>
      <c r="BH152" s="683" t="s">
        <v>960</v>
      </c>
      <c r="BI152" s="683" t="s">
        <v>960</v>
      </c>
      <c r="BJ152" s="683" t="s">
        <v>741</v>
      </c>
      <c r="BK152" s="238" t="s">
        <v>936</v>
      </c>
      <c r="BL152" s="819" t="s">
        <v>722</v>
      </c>
      <c r="BM152" s="1081"/>
      <c r="BN152" s="374" t="s">
        <v>1426</v>
      </c>
      <c r="BO152" s="571" t="s">
        <v>1469</v>
      </c>
      <c r="BP152" s="550" t="s">
        <v>1470</v>
      </c>
      <c r="BQ152" s="550" t="s">
        <v>56</v>
      </c>
      <c r="BR152" s="713" t="s">
        <v>1102</v>
      </c>
      <c r="BS152" s="550" t="s">
        <v>1102</v>
      </c>
      <c r="BT152" s="550" t="s">
        <v>1102</v>
      </c>
      <c r="BU152" s="550" t="s">
        <v>1102</v>
      </c>
      <c r="BV152" s="550" t="s">
        <v>1102</v>
      </c>
      <c r="BW152" s="550" t="s">
        <v>344</v>
      </c>
      <c r="BX152" s="571" t="s">
        <v>1102</v>
      </c>
      <c r="BY152" s="550" t="s">
        <v>1090</v>
      </c>
      <c r="BZ152" s="550" t="s">
        <v>1090</v>
      </c>
    </row>
    <row r="153" spans="1:78" ht="71.25" customHeight="1" x14ac:dyDescent="0.35">
      <c r="A153" s="507" t="s">
        <v>1471</v>
      </c>
      <c r="B153" s="1019"/>
      <c r="C153" s="1022"/>
      <c r="D153" s="983"/>
      <c r="E153" s="1047"/>
      <c r="F153" s="983"/>
      <c r="G153" s="1032"/>
      <c r="H153" s="983"/>
      <c r="I153" s="920"/>
      <c r="J153" s="920"/>
      <c r="K153" s="920"/>
      <c r="L153" s="1002"/>
      <c r="M153" s="983"/>
      <c r="N153" s="1121"/>
      <c r="O153" s="299">
        <v>1</v>
      </c>
      <c r="P153" s="627" t="s">
        <v>1472</v>
      </c>
      <c r="Q153" s="372" t="s">
        <v>1392</v>
      </c>
      <c r="R153" s="302" t="s">
        <v>1473</v>
      </c>
      <c r="S153" s="300">
        <v>1</v>
      </c>
      <c r="T153" s="369" t="s">
        <v>1424</v>
      </c>
      <c r="U153" s="298" t="s">
        <v>959</v>
      </c>
      <c r="V153" s="298" t="s">
        <v>959</v>
      </c>
      <c r="W153" s="298" t="s">
        <v>932</v>
      </c>
      <c r="X153" s="298" t="s">
        <v>932</v>
      </c>
      <c r="Y153" s="298" t="s">
        <v>932</v>
      </c>
      <c r="Z153" s="298" t="s">
        <v>932</v>
      </c>
      <c r="AA153" s="298" t="s">
        <v>932</v>
      </c>
      <c r="AB153" s="298" t="s">
        <v>932</v>
      </c>
      <c r="AC153" s="298" t="s">
        <v>932</v>
      </c>
      <c r="AD153" s="298" t="s">
        <v>932</v>
      </c>
      <c r="AE153" s="298" t="s">
        <v>932</v>
      </c>
      <c r="AF153" s="298" t="s">
        <v>932</v>
      </c>
      <c r="AG153" s="298" t="s">
        <v>932</v>
      </c>
      <c r="AH153" s="790" t="s">
        <v>47</v>
      </c>
      <c r="AI153" s="790" t="s">
        <v>47</v>
      </c>
      <c r="AJ153" s="677" t="s">
        <v>960</v>
      </c>
      <c r="AK153" s="677" t="s">
        <v>960</v>
      </c>
      <c r="AL153" s="677" t="s">
        <v>960</v>
      </c>
      <c r="AM153" s="677" t="s">
        <v>960</v>
      </c>
      <c r="AN153" s="677" t="s">
        <v>960</v>
      </c>
      <c r="AO153" s="677" t="s">
        <v>960</v>
      </c>
      <c r="AP153" s="677" t="s">
        <v>960</v>
      </c>
      <c r="AQ153" s="677" t="s">
        <v>960</v>
      </c>
      <c r="AR153" s="677" t="s">
        <v>960</v>
      </c>
      <c r="AS153" s="677" t="s">
        <v>960</v>
      </c>
      <c r="AT153" s="302" t="s">
        <v>1474</v>
      </c>
      <c r="AU153" s="370" t="s">
        <v>318</v>
      </c>
      <c r="AV153" s="376">
        <v>1</v>
      </c>
      <c r="AW153" s="302" t="s">
        <v>958</v>
      </c>
      <c r="AX153" s="491" t="s">
        <v>62</v>
      </c>
      <c r="AY153" s="491" t="s">
        <v>47</v>
      </c>
      <c r="AZ153" s="683" t="s">
        <v>960</v>
      </c>
      <c r="BA153" s="683" t="s">
        <v>960</v>
      </c>
      <c r="BB153" s="683" t="s">
        <v>960</v>
      </c>
      <c r="BC153" s="683" t="s">
        <v>960</v>
      </c>
      <c r="BD153" s="683" t="s">
        <v>960</v>
      </c>
      <c r="BE153" s="683" t="s">
        <v>960</v>
      </c>
      <c r="BF153" s="683" t="s">
        <v>960</v>
      </c>
      <c r="BG153" s="683" t="s">
        <v>960</v>
      </c>
      <c r="BH153" s="683" t="s">
        <v>960</v>
      </c>
      <c r="BI153" s="683" t="s">
        <v>960</v>
      </c>
      <c r="BJ153" s="683" t="s">
        <v>741</v>
      </c>
      <c r="BK153" s="238" t="s">
        <v>936</v>
      </c>
      <c r="BL153" s="819" t="s">
        <v>722</v>
      </c>
      <c r="BM153" s="1081"/>
      <c r="BN153" s="374" t="s">
        <v>1426</v>
      </c>
      <c r="BO153" s="571" t="s">
        <v>1475</v>
      </c>
      <c r="BP153" s="550" t="s">
        <v>1476</v>
      </c>
      <c r="BQ153" s="550" t="s">
        <v>56</v>
      </c>
      <c r="BR153" s="713" t="s">
        <v>1102</v>
      </c>
      <c r="BS153" s="550" t="s">
        <v>1102</v>
      </c>
      <c r="BT153" s="550" t="s">
        <v>1102</v>
      </c>
      <c r="BU153" s="550" t="s">
        <v>1102</v>
      </c>
      <c r="BV153" s="550" t="s">
        <v>1102</v>
      </c>
      <c r="BW153" s="550" t="s">
        <v>344</v>
      </c>
      <c r="BX153" s="571" t="s">
        <v>1102</v>
      </c>
      <c r="BY153" s="550" t="s">
        <v>1090</v>
      </c>
      <c r="BZ153" s="550" t="s">
        <v>1090</v>
      </c>
    </row>
    <row r="154" spans="1:78" ht="69" customHeight="1" x14ac:dyDescent="0.35">
      <c r="A154" s="507" t="s">
        <v>1477</v>
      </c>
      <c r="B154" s="1019"/>
      <c r="C154" s="1022"/>
      <c r="D154" s="983"/>
      <c r="E154" s="1047"/>
      <c r="F154" s="983"/>
      <c r="G154" s="1032"/>
      <c r="H154" s="983"/>
      <c r="I154" s="920"/>
      <c r="J154" s="920"/>
      <c r="K154" s="919"/>
      <c r="L154" s="1002"/>
      <c r="M154" s="983"/>
      <c r="N154" s="1121"/>
      <c r="O154" s="299">
        <v>1</v>
      </c>
      <c r="P154" s="627" t="s">
        <v>1478</v>
      </c>
      <c r="Q154" s="372" t="s">
        <v>1392</v>
      </c>
      <c r="R154" s="302" t="s">
        <v>1479</v>
      </c>
      <c r="S154" s="300">
        <v>1</v>
      </c>
      <c r="T154" s="369" t="s">
        <v>1424</v>
      </c>
      <c r="U154" s="298" t="s">
        <v>959</v>
      </c>
      <c r="V154" s="298" t="s">
        <v>959</v>
      </c>
      <c r="W154" s="298" t="s">
        <v>932</v>
      </c>
      <c r="X154" s="298" t="s">
        <v>932</v>
      </c>
      <c r="Y154" s="298" t="s">
        <v>932</v>
      </c>
      <c r="Z154" s="298" t="s">
        <v>932</v>
      </c>
      <c r="AA154" s="298" t="s">
        <v>932</v>
      </c>
      <c r="AB154" s="298" t="s">
        <v>932</v>
      </c>
      <c r="AC154" s="298" t="s">
        <v>932</v>
      </c>
      <c r="AD154" s="298" t="s">
        <v>932</v>
      </c>
      <c r="AE154" s="298" t="s">
        <v>932</v>
      </c>
      <c r="AF154" s="298" t="s">
        <v>932</v>
      </c>
      <c r="AG154" s="298" t="s">
        <v>932</v>
      </c>
      <c r="AH154" s="790" t="s">
        <v>47</v>
      </c>
      <c r="AI154" s="790" t="s">
        <v>47</v>
      </c>
      <c r="AJ154" s="677" t="s">
        <v>960</v>
      </c>
      <c r="AK154" s="677" t="s">
        <v>960</v>
      </c>
      <c r="AL154" s="677" t="s">
        <v>960</v>
      </c>
      <c r="AM154" s="677" t="s">
        <v>960</v>
      </c>
      <c r="AN154" s="677" t="s">
        <v>960</v>
      </c>
      <c r="AO154" s="677" t="s">
        <v>960</v>
      </c>
      <c r="AP154" s="677" t="s">
        <v>960</v>
      </c>
      <c r="AQ154" s="677" t="s">
        <v>960</v>
      </c>
      <c r="AR154" s="677" t="s">
        <v>960</v>
      </c>
      <c r="AS154" s="677" t="s">
        <v>960</v>
      </c>
      <c r="AT154" s="302" t="s">
        <v>1480</v>
      </c>
      <c r="AU154" s="376" t="s">
        <v>318</v>
      </c>
      <c r="AV154" s="376">
        <v>1</v>
      </c>
      <c r="AW154" s="302" t="s">
        <v>958</v>
      </c>
      <c r="AX154" s="491" t="s">
        <v>62</v>
      </c>
      <c r="AY154" s="491" t="s">
        <v>47</v>
      </c>
      <c r="AZ154" s="683" t="s">
        <v>960</v>
      </c>
      <c r="BA154" s="683" t="s">
        <v>960</v>
      </c>
      <c r="BB154" s="683" t="s">
        <v>960</v>
      </c>
      <c r="BC154" s="683" t="s">
        <v>960</v>
      </c>
      <c r="BD154" s="683" t="s">
        <v>960</v>
      </c>
      <c r="BE154" s="683" t="s">
        <v>960</v>
      </c>
      <c r="BF154" s="683" t="s">
        <v>960</v>
      </c>
      <c r="BG154" s="683" t="s">
        <v>960</v>
      </c>
      <c r="BH154" s="683" t="s">
        <v>960</v>
      </c>
      <c r="BI154" s="683" t="s">
        <v>960</v>
      </c>
      <c r="BJ154" s="683" t="s">
        <v>741</v>
      </c>
      <c r="BK154" s="238" t="s">
        <v>936</v>
      </c>
      <c r="BL154" s="819" t="s">
        <v>722</v>
      </c>
      <c r="BM154" s="1081"/>
      <c r="BN154" s="374" t="s">
        <v>1426</v>
      </c>
      <c r="BO154" s="571" t="s">
        <v>1481</v>
      </c>
      <c r="BP154" s="550" t="s">
        <v>1482</v>
      </c>
      <c r="BQ154" s="550" t="s">
        <v>56</v>
      </c>
      <c r="BR154" s="713" t="s">
        <v>1102</v>
      </c>
      <c r="BS154" s="550" t="s">
        <v>1102</v>
      </c>
      <c r="BT154" s="550" t="s">
        <v>1102</v>
      </c>
      <c r="BU154" s="550" t="s">
        <v>1102</v>
      </c>
      <c r="BV154" s="550" t="s">
        <v>1102</v>
      </c>
      <c r="BW154" s="550" t="s">
        <v>344</v>
      </c>
      <c r="BX154" s="571" t="s">
        <v>1102</v>
      </c>
      <c r="BY154" s="550" t="s">
        <v>1090</v>
      </c>
      <c r="BZ154" s="550" t="s">
        <v>1090</v>
      </c>
    </row>
    <row r="155" spans="1:78" ht="67.5" customHeight="1" x14ac:dyDescent="0.35">
      <c r="A155" s="507" t="s">
        <v>1483</v>
      </c>
      <c r="B155" s="1019"/>
      <c r="C155" s="1022"/>
      <c r="D155" s="983"/>
      <c r="E155" s="1047"/>
      <c r="F155" s="983"/>
      <c r="G155" s="1032"/>
      <c r="H155" s="983"/>
      <c r="I155" s="920"/>
      <c r="J155" s="920"/>
      <c r="K155" s="918" t="s">
        <v>1484</v>
      </c>
      <c r="L155" s="1002"/>
      <c r="M155" s="983"/>
      <c r="N155" s="1121"/>
      <c r="O155" s="1039">
        <v>1</v>
      </c>
      <c r="P155" s="1028" t="s">
        <v>1484</v>
      </c>
      <c r="Q155" s="372" t="s">
        <v>1392</v>
      </c>
      <c r="R155" s="302" t="s">
        <v>1485</v>
      </c>
      <c r="S155" s="300">
        <v>0.2</v>
      </c>
      <c r="T155" s="369" t="s">
        <v>1424</v>
      </c>
      <c r="U155" s="298" t="s">
        <v>959</v>
      </c>
      <c r="V155" s="298" t="s">
        <v>959</v>
      </c>
      <c r="W155" s="298" t="s">
        <v>932</v>
      </c>
      <c r="X155" s="298" t="s">
        <v>932</v>
      </c>
      <c r="Y155" s="298" t="s">
        <v>932</v>
      </c>
      <c r="Z155" s="298" t="s">
        <v>932</v>
      </c>
      <c r="AA155" s="298" t="s">
        <v>932</v>
      </c>
      <c r="AB155" s="298" t="s">
        <v>932</v>
      </c>
      <c r="AC155" s="298" t="s">
        <v>932</v>
      </c>
      <c r="AD155" s="298" t="s">
        <v>932</v>
      </c>
      <c r="AE155" s="298" t="s">
        <v>932</v>
      </c>
      <c r="AF155" s="298" t="s">
        <v>932</v>
      </c>
      <c r="AG155" s="298" t="s">
        <v>932</v>
      </c>
      <c r="AH155" s="790" t="s">
        <v>47</v>
      </c>
      <c r="AI155" s="790" t="s">
        <v>47</v>
      </c>
      <c r="AJ155" s="677" t="s">
        <v>960</v>
      </c>
      <c r="AK155" s="677" t="s">
        <v>960</v>
      </c>
      <c r="AL155" s="677" t="s">
        <v>960</v>
      </c>
      <c r="AM155" s="677" t="s">
        <v>960</v>
      </c>
      <c r="AN155" s="677" t="s">
        <v>960</v>
      </c>
      <c r="AO155" s="677" t="s">
        <v>960</v>
      </c>
      <c r="AP155" s="677" t="s">
        <v>960</v>
      </c>
      <c r="AQ155" s="677" t="s">
        <v>960</v>
      </c>
      <c r="AR155" s="677" t="s">
        <v>960</v>
      </c>
      <c r="AS155" s="677" t="s">
        <v>960</v>
      </c>
      <c r="AT155" s="302" t="s">
        <v>1486</v>
      </c>
      <c r="AU155" s="376" t="s">
        <v>318</v>
      </c>
      <c r="AV155" s="376">
        <v>1</v>
      </c>
      <c r="AW155" s="302" t="s">
        <v>958</v>
      </c>
      <c r="AX155" s="491" t="s">
        <v>62</v>
      </c>
      <c r="AY155" s="491" t="s">
        <v>47</v>
      </c>
      <c r="AZ155" s="683" t="s">
        <v>960</v>
      </c>
      <c r="BA155" s="683" t="s">
        <v>960</v>
      </c>
      <c r="BB155" s="683" t="s">
        <v>960</v>
      </c>
      <c r="BC155" s="683" t="s">
        <v>960</v>
      </c>
      <c r="BD155" s="683" t="s">
        <v>960</v>
      </c>
      <c r="BE155" s="683" t="s">
        <v>960</v>
      </c>
      <c r="BF155" s="683" t="s">
        <v>960</v>
      </c>
      <c r="BG155" s="683" t="s">
        <v>960</v>
      </c>
      <c r="BH155" s="683" t="s">
        <v>960</v>
      </c>
      <c r="BI155" s="683" t="s">
        <v>960</v>
      </c>
      <c r="BJ155" s="683" t="s">
        <v>741</v>
      </c>
      <c r="BK155" s="1080" t="s">
        <v>936</v>
      </c>
      <c r="BL155" s="1081">
        <v>30000000</v>
      </c>
      <c r="BM155" s="1081"/>
      <c r="BN155" s="1080" t="s">
        <v>1426</v>
      </c>
      <c r="BO155" s="571" t="s">
        <v>1487</v>
      </c>
      <c r="BP155" s="550" t="s">
        <v>1488</v>
      </c>
      <c r="BQ155" s="550" t="s">
        <v>56</v>
      </c>
      <c r="BR155" s="713" t="s">
        <v>1102</v>
      </c>
      <c r="BS155" s="550" t="s">
        <v>1102</v>
      </c>
      <c r="BT155" s="550" t="s">
        <v>1102</v>
      </c>
      <c r="BU155" s="550" t="s">
        <v>1102</v>
      </c>
      <c r="BV155" s="550" t="s">
        <v>1102</v>
      </c>
      <c r="BW155" s="550" t="s">
        <v>344</v>
      </c>
      <c r="BX155" s="571" t="s">
        <v>1102</v>
      </c>
      <c r="BY155" s="550" t="s">
        <v>1090</v>
      </c>
      <c r="BZ155" s="550" t="s">
        <v>1090</v>
      </c>
    </row>
    <row r="156" spans="1:78" ht="66" customHeight="1" x14ac:dyDescent="0.35">
      <c r="A156" s="507" t="s">
        <v>1489</v>
      </c>
      <c r="B156" s="1019"/>
      <c r="C156" s="1022"/>
      <c r="D156" s="983"/>
      <c r="E156" s="1047"/>
      <c r="F156" s="983"/>
      <c r="G156" s="1032"/>
      <c r="H156" s="983"/>
      <c r="I156" s="920"/>
      <c r="J156" s="920"/>
      <c r="K156" s="920"/>
      <c r="L156" s="1002"/>
      <c r="M156" s="983"/>
      <c r="N156" s="1121"/>
      <c r="O156" s="1040"/>
      <c r="P156" s="1029"/>
      <c r="Q156" s="372" t="s">
        <v>1392</v>
      </c>
      <c r="R156" s="302" t="s">
        <v>1490</v>
      </c>
      <c r="S156" s="300">
        <v>0.6</v>
      </c>
      <c r="T156" s="369" t="s">
        <v>1491</v>
      </c>
      <c r="U156" s="298" t="s">
        <v>932</v>
      </c>
      <c r="V156" s="298" t="s">
        <v>932</v>
      </c>
      <c r="W156" s="298" t="s">
        <v>932</v>
      </c>
      <c r="X156" s="298" t="s">
        <v>959</v>
      </c>
      <c r="Y156" s="298" t="s">
        <v>959</v>
      </c>
      <c r="Z156" s="298" t="s">
        <v>959</v>
      </c>
      <c r="AA156" s="298" t="s">
        <v>959</v>
      </c>
      <c r="AB156" s="298" t="s">
        <v>959</v>
      </c>
      <c r="AC156" s="298" t="s">
        <v>959</v>
      </c>
      <c r="AD156" s="298" t="s">
        <v>959</v>
      </c>
      <c r="AE156" s="298" t="s">
        <v>959</v>
      </c>
      <c r="AF156" s="298" t="s">
        <v>959</v>
      </c>
      <c r="AG156" s="298" t="s">
        <v>932</v>
      </c>
      <c r="AH156" s="790" t="s">
        <v>62</v>
      </c>
      <c r="AI156" s="790" t="s">
        <v>741</v>
      </c>
      <c r="AJ156" s="677" t="s">
        <v>62</v>
      </c>
      <c r="AK156" s="677" t="s">
        <v>47</v>
      </c>
      <c r="AL156" s="677" t="s">
        <v>47</v>
      </c>
      <c r="AM156" s="677" t="s">
        <v>47</v>
      </c>
      <c r="AN156" s="677" t="s">
        <v>47</v>
      </c>
      <c r="AO156" s="677" t="s">
        <v>47</v>
      </c>
      <c r="AP156" s="677" t="s">
        <v>47</v>
      </c>
      <c r="AQ156" s="677" t="s">
        <v>47</v>
      </c>
      <c r="AR156" s="677" t="s">
        <v>47</v>
      </c>
      <c r="AS156" s="677" t="s">
        <v>47</v>
      </c>
      <c r="AT156" s="302" t="s">
        <v>1492</v>
      </c>
      <c r="AU156" s="350" t="s">
        <v>1351</v>
      </c>
      <c r="AV156" s="375">
        <v>1</v>
      </c>
      <c r="AW156" s="302" t="s">
        <v>935</v>
      </c>
      <c r="AX156" s="491" t="s">
        <v>62</v>
      </c>
      <c r="AY156" s="491" t="s">
        <v>62</v>
      </c>
      <c r="AZ156" s="683" t="s">
        <v>62</v>
      </c>
      <c r="BA156" s="683" t="s">
        <v>62</v>
      </c>
      <c r="BB156" s="683" t="s">
        <v>62</v>
      </c>
      <c r="BC156" s="683" t="s">
        <v>62</v>
      </c>
      <c r="BD156" s="683" t="s">
        <v>741</v>
      </c>
      <c r="BE156" s="683" t="s">
        <v>741</v>
      </c>
      <c r="BF156" s="683" t="s">
        <v>62</v>
      </c>
      <c r="BG156" s="683" t="s">
        <v>62</v>
      </c>
      <c r="BH156" s="683" t="s">
        <v>62</v>
      </c>
      <c r="BI156" s="683" t="s">
        <v>47</v>
      </c>
      <c r="BJ156" s="683" t="s">
        <v>741</v>
      </c>
      <c r="BK156" s="1080"/>
      <c r="BL156" s="1081"/>
      <c r="BM156" s="1081"/>
      <c r="BN156" s="1080"/>
      <c r="BO156" s="571" t="s">
        <v>1493</v>
      </c>
      <c r="BP156" s="550" t="s">
        <v>1455</v>
      </c>
      <c r="BQ156" s="550" t="s">
        <v>1494</v>
      </c>
      <c r="BR156" s="722" t="s">
        <v>1495</v>
      </c>
      <c r="BS156" s="550" t="s">
        <v>1496</v>
      </c>
      <c r="BT156" s="571" t="s">
        <v>1497</v>
      </c>
      <c r="BU156" s="571" t="s">
        <v>1498</v>
      </c>
      <c r="BV156" s="690" t="s">
        <v>1499</v>
      </c>
      <c r="BW156" s="307" t="s">
        <v>1500</v>
      </c>
      <c r="BX156" s="550" t="s">
        <v>1501</v>
      </c>
      <c r="BY156" s="550" t="s">
        <v>1502</v>
      </c>
      <c r="BZ156" s="550" t="s">
        <v>1503</v>
      </c>
    </row>
    <row r="157" spans="1:78" ht="59.25" customHeight="1" x14ac:dyDescent="0.35">
      <c r="A157" s="507" t="s">
        <v>1504</v>
      </c>
      <c r="B157" s="1019"/>
      <c r="C157" s="1022"/>
      <c r="D157" s="983"/>
      <c r="E157" s="1047"/>
      <c r="F157" s="983"/>
      <c r="G157" s="1032"/>
      <c r="H157" s="983"/>
      <c r="I157" s="920"/>
      <c r="J157" s="920"/>
      <c r="K157" s="919"/>
      <c r="L157" s="1002"/>
      <c r="M157" s="983"/>
      <c r="N157" s="1121"/>
      <c r="O157" s="1041"/>
      <c r="P157" s="1030"/>
      <c r="Q157" s="372" t="s">
        <v>1392</v>
      </c>
      <c r="R157" s="302" t="s">
        <v>1450</v>
      </c>
      <c r="S157" s="300">
        <v>0.2</v>
      </c>
      <c r="T157" s="369" t="s">
        <v>1451</v>
      </c>
      <c r="U157" s="298" t="s">
        <v>932</v>
      </c>
      <c r="V157" s="298" t="s">
        <v>932</v>
      </c>
      <c r="W157" s="298" t="s">
        <v>932</v>
      </c>
      <c r="X157" s="298" t="s">
        <v>959</v>
      </c>
      <c r="Y157" s="298" t="s">
        <v>932</v>
      </c>
      <c r="Z157" s="298" t="s">
        <v>932</v>
      </c>
      <c r="AA157" s="298" t="s">
        <v>959</v>
      </c>
      <c r="AB157" s="298" t="s">
        <v>932</v>
      </c>
      <c r="AC157" s="298" t="s">
        <v>932</v>
      </c>
      <c r="AD157" s="298" t="s">
        <v>959</v>
      </c>
      <c r="AE157" s="298" t="s">
        <v>932</v>
      </c>
      <c r="AF157" s="298" t="s">
        <v>932</v>
      </c>
      <c r="AG157" s="298" t="s">
        <v>959</v>
      </c>
      <c r="AH157" s="790" t="s">
        <v>741</v>
      </c>
      <c r="AI157" s="790" t="s">
        <v>741</v>
      </c>
      <c r="AJ157" s="677" t="s">
        <v>741</v>
      </c>
      <c r="AK157" s="677" t="s">
        <v>47</v>
      </c>
      <c r="AL157" s="677" t="s">
        <v>741</v>
      </c>
      <c r="AM157" s="677" t="s">
        <v>741</v>
      </c>
      <c r="AN157" s="677" t="s">
        <v>47</v>
      </c>
      <c r="AO157" s="677" t="s">
        <v>741</v>
      </c>
      <c r="AP157" s="677" t="s">
        <v>62</v>
      </c>
      <c r="AQ157" s="677" t="s">
        <v>47</v>
      </c>
      <c r="AR157" s="677" t="s">
        <v>62</v>
      </c>
      <c r="AS157" s="677" t="s">
        <v>47</v>
      </c>
      <c r="AT157" s="302" t="s">
        <v>1505</v>
      </c>
      <c r="AU157" s="376" t="s">
        <v>318</v>
      </c>
      <c r="AV157" s="410">
        <v>4</v>
      </c>
      <c r="AW157" s="302" t="s">
        <v>1453</v>
      </c>
      <c r="AX157" s="491" t="s">
        <v>741</v>
      </c>
      <c r="AY157" s="491" t="s">
        <v>741</v>
      </c>
      <c r="AZ157" s="683" t="s">
        <v>741</v>
      </c>
      <c r="BA157" s="683" t="s">
        <v>47</v>
      </c>
      <c r="BB157" s="683" t="s">
        <v>741</v>
      </c>
      <c r="BC157" s="683" t="s">
        <v>741</v>
      </c>
      <c r="BD157" s="683" t="s">
        <v>47</v>
      </c>
      <c r="BE157" s="683" t="s">
        <v>741</v>
      </c>
      <c r="BF157" s="683" t="s">
        <v>62</v>
      </c>
      <c r="BG157" s="683" t="s">
        <v>47</v>
      </c>
      <c r="BH157" s="683" t="s">
        <v>62</v>
      </c>
      <c r="BI157" s="683" t="s">
        <v>47</v>
      </c>
      <c r="BJ157" s="683" t="s">
        <v>741</v>
      </c>
      <c r="BK157" s="1080"/>
      <c r="BL157" s="1081"/>
      <c r="BM157" s="1081"/>
      <c r="BN157" s="1080"/>
      <c r="BO157" s="571" t="s">
        <v>1454</v>
      </c>
      <c r="BP157" s="550" t="s">
        <v>1455</v>
      </c>
      <c r="BQ157" s="550" t="s">
        <v>1456</v>
      </c>
      <c r="BR157" s="713" t="s">
        <v>1506</v>
      </c>
      <c r="BS157" s="550" t="s">
        <v>942</v>
      </c>
      <c r="BT157" s="550" t="s">
        <v>1458</v>
      </c>
      <c r="BU157" s="750" t="s">
        <v>1507</v>
      </c>
      <c r="BV157" s="307" t="s">
        <v>1508</v>
      </c>
      <c r="BW157" s="307" t="s">
        <v>1461</v>
      </c>
      <c r="BX157" s="550" t="s">
        <v>1509</v>
      </c>
      <c r="BY157" s="550" t="s">
        <v>1510</v>
      </c>
      <c r="BZ157" s="550" t="s">
        <v>2412</v>
      </c>
    </row>
    <row r="158" spans="1:78" ht="77.25" customHeight="1" x14ac:dyDescent="0.35">
      <c r="A158" s="507" t="s">
        <v>1511</v>
      </c>
      <c r="B158" s="1019"/>
      <c r="C158" s="1022"/>
      <c r="D158" s="983"/>
      <c r="E158" s="1047"/>
      <c r="F158" s="983"/>
      <c r="G158" s="1032"/>
      <c r="H158" s="983"/>
      <c r="I158" s="920"/>
      <c r="J158" s="920"/>
      <c r="K158" s="918" t="s">
        <v>1512</v>
      </c>
      <c r="L158" s="1002"/>
      <c r="M158" s="983"/>
      <c r="N158" s="1121"/>
      <c r="O158" s="1039">
        <v>1</v>
      </c>
      <c r="P158" s="1028" t="s">
        <v>1513</v>
      </c>
      <c r="Q158" s="372" t="s">
        <v>1392</v>
      </c>
      <c r="R158" s="302" t="s">
        <v>1514</v>
      </c>
      <c r="S158" s="444">
        <v>0.2</v>
      </c>
      <c r="T158" s="369" t="s">
        <v>1424</v>
      </c>
      <c r="U158" s="298" t="s">
        <v>959</v>
      </c>
      <c r="V158" s="298" t="s">
        <v>959</v>
      </c>
      <c r="W158" s="298" t="s">
        <v>932</v>
      </c>
      <c r="X158" s="298" t="s">
        <v>932</v>
      </c>
      <c r="Y158" s="298" t="s">
        <v>932</v>
      </c>
      <c r="Z158" s="298" t="s">
        <v>932</v>
      </c>
      <c r="AA158" s="298" t="s">
        <v>932</v>
      </c>
      <c r="AB158" s="298" t="s">
        <v>932</v>
      </c>
      <c r="AC158" s="298" t="s">
        <v>932</v>
      </c>
      <c r="AD158" s="298" t="s">
        <v>932</v>
      </c>
      <c r="AE158" s="298" t="s">
        <v>932</v>
      </c>
      <c r="AF158" s="298" t="s">
        <v>932</v>
      </c>
      <c r="AG158" s="298" t="s">
        <v>932</v>
      </c>
      <c r="AH158" s="790" t="s">
        <v>47</v>
      </c>
      <c r="AI158" s="790" t="s">
        <v>47</v>
      </c>
      <c r="AJ158" s="677" t="s">
        <v>960</v>
      </c>
      <c r="AK158" s="677" t="s">
        <v>960</v>
      </c>
      <c r="AL158" s="677" t="s">
        <v>960</v>
      </c>
      <c r="AM158" s="677" t="s">
        <v>960</v>
      </c>
      <c r="AN158" s="677" t="s">
        <v>960</v>
      </c>
      <c r="AO158" s="677" t="s">
        <v>960</v>
      </c>
      <c r="AP158" s="677" t="s">
        <v>960</v>
      </c>
      <c r="AQ158" s="677" t="s">
        <v>960</v>
      </c>
      <c r="AR158" s="677" t="s">
        <v>960</v>
      </c>
      <c r="AS158" s="677" t="s">
        <v>960</v>
      </c>
      <c r="AT158" s="302" t="s">
        <v>1515</v>
      </c>
      <c r="AU158" s="376" t="s">
        <v>318</v>
      </c>
      <c r="AV158" s="376">
        <v>1</v>
      </c>
      <c r="AW158" s="302" t="s">
        <v>958</v>
      </c>
      <c r="AX158" s="491" t="s">
        <v>62</v>
      </c>
      <c r="AY158" s="491" t="s">
        <v>47</v>
      </c>
      <c r="AZ158" s="683" t="s">
        <v>960</v>
      </c>
      <c r="BA158" s="683" t="s">
        <v>960</v>
      </c>
      <c r="BB158" s="683" t="s">
        <v>960</v>
      </c>
      <c r="BC158" s="683" t="s">
        <v>960</v>
      </c>
      <c r="BD158" s="683" t="s">
        <v>960</v>
      </c>
      <c r="BE158" s="683" t="s">
        <v>960</v>
      </c>
      <c r="BF158" s="683" t="s">
        <v>960</v>
      </c>
      <c r="BG158" s="683" t="s">
        <v>960</v>
      </c>
      <c r="BH158" s="683" t="s">
        <v>960</v>
      </c>
      <c r="BI158" s="683" t="s">
        <v>960</v>
      </c>
      <c r="BJ158" s="683" t="s">
        <v>741</v>
      </c>
      <c r="BK158" s="1080" t="s">
        <v>936</v>
      </c>
      <c r="BL158" s="1081">
        <v>60000000</v>
      </c>
      <c r="BM158" s="1081"/>
      <c r="BN158" s="1080" t="s">
        <v>1426</v>
      </c>
      <c r="BO158" s="571" t="s">
        <v>1516</v>
      </c>
      <c r="BP158" s="550" t="s">
        <v>1517</v>
      </c>
      <c r="BQ158" s="550" t="s">
        <v>56</v>
      </c>
      <c r="BR158" s="713" t="s">
        <v>1102</v>
      </c>
      <c r="BS158" s="550" t="s">
        <v>1102</v>
      </c>
      <c r="BT158" s="550" t="s">
        <v>1102</v>
      </c>
      <c r="BU158" s="550" t="s">
        <v>1102</v>
      </c>
      <c r="BV158" s="550" t="s">
        <v>1102</v>
      </c>
      <c r="BW158" s="550" t="s">
        <v>344</v>
      </c>
      <c r="BX158" s="571" t="s">
        <v>1102</v>
      </c>
      <c r="BY158" s="550" t="s">
        <v>1518</v>
      </c>
      <c r="BZ158" s="550" t="s">
        <v>1518</v>
      </c>
    </row>
    <row r="159" spans="1:78" ht="81.75" customHeight="1" x14ac:dyDescent="0.35">
      <c r="A159" s="507" t="s">
        <v>1519</v>
      </c>
      <c r="B159" s="1019"/>
      <c r="C159" s="1022"/>
      <c r="D159" s="983"/>
      <c r="E159" s="1047"/>
      <c r="F159" s="983"/>
      <c r="G159" s="1032"/>
      <c r="H159" s="983"/>
      <c r="I159" s="920"/>
      <c r="J159" s="920"/>
      <c r="K159" s="920"/>
      <c r="L159" s="1002"/>
      <c r="M159" s="983"/>
      <c r="N159" s="1121"/>
      <c r="O159" s="1040"/>
      <c r="P159" s="1029"/>
      <c r="Q159" s="372" t="s">
        <v>1392</v>
      </c>
      <c r="R159" s="302" t="s">
        <v>1520</v>
      </c>
      <c r="S159" s="444">
        <v>0.6</v>
      </c>
      <c r="T159" s="369" t="s">
        <v>1491</v>
      </c>
      <c r="U159" s="298" t="s">
        <v>932</v>
      </c>
      <c r="V159" s="298" t="s">
        <v>932</v>
      </c>
      <c r="W159" s="298" t="s">
        <v>932</v>
      </c>
      <c r="X159" s="298" t="s">
        <v>959</v>
      </c>
      <c r="Y159" s="298" t="s">
        <v>959</v>
      </c>
      <c r="Z159" s="298" t="s">
        <v>959</v>
      </c>
      <c r="AA159" s="298" t="s">
        <v>959</v>
      </c>
      <c r="AB159" s="298" t="s">
        <v>959</v>
      </c>
      <c r="AC159" s="298" t="s">
        <v>959</v>
      </c>
      <c r="AD159" s="298" t="s">
        <v>959</v>
      </c>
      <c r="AE159" s="298" t="s">
        <v>959</v>
      </c>
      <c r="AF159" s="298" t="s">
        <v>959</v>
      </c>
      <c r="AG159" s="298" t="s">
        <v>932</v>
      </c>
      <c r="AH159" s="790" t="s">
        <v>62</v>
      </c>
      <c r="AI159" s="790" t="s">
        <v>741</v>
      </c>
      <c r="AJ159" s="677" t="s">
        <v>62</v>
      </c>
      <c r="AK159" s="677" t="s">
        <v>47</v>
      </c>
      <c r="AL159" s="677" t="s">
        <v>47</v>
      </c>
      <c r="AM159" s="677" t="s">
        <v>47</v>
      </c>
      <c r="AN159" s="677" t="s">
        <v>47</v>
      </c>
      <c r="AO159" s="677" t="s">
        <v>47</v>
      </c>
      <c r="AP159" s="677" t="s">
        <v>47</v>
      </c>
      <c r="AQ159" s="677" t="s">
        <v>47</v>
      </c>
      <c r="AR159" s="677" t="s">
        <v>47</v>
      </c>
      <c r="AS159" s="677" t="s">
        <v>47</v>
      </c>
      <c r="AT159" s="302" t="s">
        <v>1521</v>
      </c>
      <c r="AU159" s="350" t="s">
        <v>1351</v>
      </c>
      <c r="AV159" s="375">
        <v>1</v>
      </c>
      <c r="AW159" s="302" t="s">
        <v>935</v>
      </c>
      <c r="AX159" s="491" t="s">
        <v>62</v>
      </c>
      <c r="AY159" s="491" t="s">
        <v>62</v>
      </c>
      <c r="AZ159" s="683" t="s">
        <v>62</v>
      </c>
      <c r="BA159" s="683" t="s">
        <v>62</v>
      </c>
      <c r="BB159" s="683" t="s">
        <v>62</v>
      </c>
      <c r="BC159" s="683" t="s">
        <v>62</v>
      </c>
      <c r="BD159" s="683" t="s">
        <v>741</v>
      </c>
      <c r="BE159" s="683" t="s">
        <v>741</v>
      </c>
      <c r="BF159" s="683" t="s">
        <v>62</v>
      </c>
      <c r="BG159" s="683" t="s">
        <v>62</v>
      </c>
      <c r="BH159" s="683" t="s">
        <v>62</v>
      </c>
      <c r="BI159" s="683" t="s">
        <v>47</v>
      </c>
      <c r="BJ159" s="683" t="s">
        <v>741</v>
      </c>
      <c r="BK159" s="1080"/>
      <c r="BL159" s="1081"/>
      <c r="BM159" s="1081"/>
      <c r="BN159" s="1080"/>
      <c r="BO159" s="571" t="s">
        <v>1493</v>
      </c>
      <c r="BP159" s="550" t="s">
        <v>1455</v>
      </c>
      <c r="BQ159" s="688" t="s">
        <v>1522</v>
      </c>
      <c r="BR159" s="722" t="s">
        <v>1523</v>
      </c>
      <c r="BS159" s="550" t="s">
        <v>1524</v>
      </c>
      <c r="BT159" s="688" t="s">
        <v>1525</v>
      </c>
      <c r="BU159" s="775" t="s">
        <v>1526</v>
      </c>
      <c r="BV159" s="307" t="s">
        <v>1527</v>
      </c>
      <c r="BW159" s="307" t="s">
        <v>1528</v>
      </c>
      <c r="BX159" s="550" t="s">
        <v>1529</v>
      </c>
      <c r="BY159" s="550" t="s">
        <v>1530</v>
      </c>
      <c r="BZ159" s="550" t="s">
        <v>1531</v>
      </c>
    </row>
    <row r="160" spans="1:78" ht="57.75" customHeight="1" x14ac:dyDescent="0.35">
      <c r="A160" s="507" t="s">
        <v>1532</v>
      </c>
      <c r="B160" s="1019"/>
      <c r="C160" s="1022"/>
      <c r="D160" s="983"/>
      <c r="E160" s="1047"/>
      <c r="F160" s="983"/>
      <c r="G160" s="1032"/>
      <c r="H160" s="983"/>
      <c r="I160" s="919"/>
      <c r="J160" s="919"/>
      <c r="K160" s="919"/>
      <c r="L160" s="1002"/>
      <c r="M160" s="983"/>
      <c r="N160" s="1121"/>
      <c r="O160" s="1041"/>
      <c r="P160" s="1030"/>
      <c r="Q160" s="372" t="s">
        <v>1392</v>
      </c>
      <c r="R160" s="302" t="s">
        <v>1450</v>
      </c>
      <c r="S160" s="444">
        <v>0.2</v>
      </c>
      <c r="T160" s="369" t="s">
        <v>1451</v>
      </c>
      <c r="U160" s="298" t="s">
        <v>932</v>
      </c>
      <c r="V160" s="298" t="s">
        <v>932</v>
      </c>
      <c r="W160" s="298" t="s">
        <v>932</v>
      </c>
      <c r="X160" s="298" t="s">
        <v>959</v>
      </c>
      <c r="Y160" s="298" t="s">
        <v>932</v>
      </c>
      <c r="Z160" s="298" t="s">
        <v>932</v>
      </c>
      <c r="AA160" s="298" t="s">
        <v>959</v>
      </c>
      <c r="AB160" s="298" t="s">
        <v>932</v>
      </c>
      <c r="AC160" s="298" t="s">
        <v>932</v>
      </c>
      <c r="AD160" s="298" t="s">
        <v>959</v>
      </c>
      <c r="AE160" s="298" t="s">
        <v>932</v>
      </c>
      <c r="AF160" s="298" t="s">
        <v>932</v>
      </c>
      <c r="AG160" s="298" t="s">
        <v>959</v>
      </c>
      <c r="AH160" s="790" t="s">
        <v>741</v>
      </c>
      <c r="AI160" s="790" t="s">
        <v>741</v>
      </c>
      <c r="AJ160" s="677" t="s">
        <v>741</v>
      </c>
      <c r="AK160" s="677" t="s">
        <v>47</v>
      </c>
      <c r="AL160" s="677" t="s">
        <v>741</v>
      </c>
      <c r="AM160" s="677" t="s">
        <v>741</v>
      </c>
      <c r="AN160" s="677" t="s">
        <v>47</v>
      </c>
      <c r="AO160" s="677" t="s">
        <v>741</v>
      </c>
      <c r="AP160" s="677" t="s">
        <v>741</v>
      </c>
      <c r="AQ160" s="677" t="s">
        <v>47</v>
      </c>
      <c r="AR160" s="677" t="s">
        <v>62</v>
      </c>
      <c r="AS160" s="677" t="s">
        <v>47</v>
      </c>
      <c r="AT160" s="302" t="s">
        <v>1505</v>
      </c>
      <c r="AU160" s="375" t="s">
        <v>318</v>
      </c>
      <c r="AV160" s="410">
        <v>4</v>
      </c>
      <c r="AW160" s="302" t="s">
        <v>1453</v>
      </c>
      <c r="AX160" s="491" t="s">
        <v>741</v>
      </c>
      <c r="AY160" s="491" t="s">
        <v>741</v>
      </c>
      <c r="AZ160" s="683" t="s">
        <v>741</v>
      </c>
      <c r="BA160" s="683" t="s">
        <v>47</v>
      </c>
      <c r="BB160" s="683" t="s">
        <v>741</v>
      </c>
      <c r="BC160" s="683" t="s">
        <v>741</v>
      </c>
      <c r="BD160" s="683" t="s">
        <v>47</v>
      </c>
      <c r="BE160" s="683" t="s">
        <v>741</v>
      </c>
      <c r="BF160" s="683" t="s">
        <v>62</v>
      </c>
      <c r="BG160" s="683" t="s">
        <v>47</v>
      </c>
      <c r="BH160" s="683" t="s">
        <v>62</v>
      </c>
      <c r="BI160" s="683" t="s">
        <v>47</v>
      </c>
      <c r="BJ160" s="683" t="s">
        <v>741</v>
      </c>
      <c r="BK160" s="1080"/>
      <c r="BL160" s="1081"/>
      <c r="BM160" s="1081"/>
      <c r="BN160" s="1080"/>
      <c r="BO160" s="571" t="s">
        <v>1533</v>
      </c>
      <c r="BP160" s="550" t="s">
        <v>1455</v>
      </c>
      <c r="BQ160" s="550" t="s">
        <v>1456</v>
      </c>
      <c r="BR160" s="705" t="s">
        <v>1534</v>
      </c>
      <c r="BS160" s="550" t="s">
        <v>942</v>
      </c>
      <c r="BT160" s="773" t="s">
        <v>1535</v>
      </c>
      <c r="BU160" s="777" t="s">
        <v>1536</v>
      </c>
      <c r="BV160" s="774" t="s">
        <v>1537</v>
      </c>
      <c r="BW160" s="307" t="s">
        <v>1461</v>
      </c>
      <c r="BX160" s="550" t="s">
        <v>1538</v>
      </c>
      <c r="BY160" s="550" t="s">
        <v>1539</v>
      </c>
      <c r="BZ160" s="550" t="s">
        <v>2412</v>
      </c>
    </row>
    <row r="161" spans="1:78" ht="82.5" customHeight="1" x14ac:dyDescent="0.35">
      <c r="A161" s="507" t="s">
        <v>1540</v>
      </c>
      <c r="B161" s="1019"/>
      <c r="C161" s="1022"/>
      <c r="D161" s="983"/>
      <c r="E161" s="1047"/>
      <c r="F161" s="983"/>
      <c r="G161" s="1032"/>
      <c r="H161" s="983"/>
      <c r="I161" s="918" t="s">
        <v>1541</v>
      </c>
      <c r="J161" s="918" t="s">
        <v>1542</v>
      </c>
      <c r="K161" s="556" t="s">
        <v>1543</v>
      </c>
      <c r="L161" s="1002"/>
      <c r="M161" s="983"/>
      <c r="N161" s="1121"/>
      <c r="O161" s="556">
        <v>1</v>
      </c>
      <c r="P161" s="644" t="s">
        <v>1543</v>
      </c>
      <c r="Q161" s="372" t="s">
        <v>1392</v>
      </c>
      <c r="R161" s="302" t="s">
        <v>1544</v>
      </c>
      <c r="S161" s="300">
        <v>1</v>
      </c>
      <c r="T161" s="369" t="s">
        <v>984</v>
      </c>
      <c r="U161" s="298" t="s">
        <v>932</v>
      </c>
      <c r="V161" s="298" t="s">
        <v>932</v>
      </c>
      <c r="W161" s="298" t="s">
        <v>932</v>
      </c>
      <c r="X161" s="298" t="s">
        <v>932</v>
      </c>
      <c r="Y161" s="298" t="s">
        <v>932</v>
      </c>
      <c r="Z161" s="298" t="s">
        <v>932</v>
      </c>
      <c r="AA161" s="298" t="s">
        <v>959</v>
      </c>
      <c r="AB161" s="298" t="s">
        <v>932</v>
      </c>
      <c r="AC161" s="298" t="s">
        <v>932</v>
      </c>
      <c r="AD161" s="298" t="s">
        <v>932</v>
      </c>
      <c r="AE161" s="298" t="s">
        <v>932</v>
      </c>
      <c r="AF161" s="298" t="s">
        <v>932</v>
      </c>
      <c r="AG161" s="298" t="s">
        <v>932</v>
      </c>
      <c r="AH161" s="790" t="s">
        <v>741</v>
      </c>
      <c r="AI161" s="790" t="s">
        <v>741</v>
      </c>
      <c r="AJ161" s="677" t="s">
        <v>741</v>
      </c>
      <c r="AK161" s="677" t="s">
        <v>741</v>
      </c>
      <c r="AL161" s="677" t="s">
        <v>741</v>
      </c>
      <c r="AM161" s="677" t="s">
        <v>741</v>
      </c>
      <c r="AN161" s="677" t="s">
        <v>47</v>
      </c>
      <c r="AO161" s="677" t="s">
        <v>960</v>
      </c>
      <c r="AP161" s="677" t="s">
        <v>960</v>
      </c>
      <c r="AQ161" s="677" t="s">
        <v>960</v>
      </c>
      <c r="AR161" s="677" t="s">
        <v>960</v>
      </c>
      <c r="AS161" s="677" t="s">
        <v>960</v>
      </c>
      <c r="AT161" s="302" t="s">
        <v>1545</v>
      </c>
      <c r="AU161" s="375" t="s">
        <v>318</v>
      </c>
      <c r="AV161" s="376">
        <v>1</v>
      </c>
      <c r="AW161" s="302" t="s">
        <v>984</v>
      </c>
      <c r="AX161" s="491" t="s">
        <v>62</v>
      </c>
      <c r="AY161" s="491" t="s">
        <v>741</v>
      </c>
      <c r="AZ161" s="683" t="s">
        <v>741</v>
      </c>
      <c r="BA161" s="683" t="s">
        <v>741</v>
      </c>
      <c r="BB161" s="683" t="s">
        <v>741</v>
      </c>
      <c r="BC161" s="683" t="s">
        <v>741</v>
      </c>
      <c r="BD161" s="683" t="s">
        <v>47</v>
      </c>
      <c r="BE161" s="683" t="s">
        <v>960</v>
      </c>
      <c r="BF161" s="683" t="s">
        <v>960</v>
      </c>
      <c r="BG161" s="683" t="s">
        <v>960</v>
      </c>
      <c r="BH161" s="683" t="s">
        <v>960</v>
      </c>
      <c r="BI161" s="683" t="s">
        <v>960</v>
      </c>
      <c r="BJ161" s="683" t="s">
        <v>741</v>
      </c>
      <c r="BK161" s="238" t="s">
        <v>936</v>
      </c>
      <c r="BL161" s="819" t="s">
        <v>722</v>
      </c>
      <c r="BM161" s="1081"/>
      <c r="BN161" s="374" t="s">
        <v>1426</v>
      </c>
      <c r="BO161" s="625" t="s">
        <v>1546</v>
      </c>
      <c r="BP161" s="550" t="s">
        <v>1455</v>
      </c>
      <c r="BQ161" s="550" t="s">
        <v>1456</v>
      </c>
      <c r="BR161" s="713" t="s">
        <v>1547</v>
      </c>
      <c r="BS161" s="550" t="s">
        <v>942</v>
      </c>
      <c r="BT161" s="616" t="s">
        <v>1535</v>
      </c>
      <c r="BU161" s="777" t="s">
        <v>1548</v>
      </c>
      <c r="BV161" s="571" t="s">
        <v>1102</v>
      </c>
      <c r="BW161" s="550" t="s">
        <v>344</v>
      </c>
      <c r="BX161" s="571" t="s">
        <v>1102</v>
      </c>
      <c r="BY161" s="550" t="s">
        <v>1090</v>
      </c>
      <c r="BZ161" s="550" t="s">
        <v>1090</v>
      </c>
    </row>
    <row r="162" spans="1:78" ht="84" customHeight="1" x14ac:dyDescent="0.35">
      <c r="A162" s="507" t="s">
        <v>1549</v>
      </c>
      <c r="B162" s="1019"/>
      <c r="C162" s="1022"/>
      <c r="D162" s="983"/>
      <c r="E162" s="1047"/>
      <c r="F162" s="983"/>
      <c r="G162" s="1032"/>
      <c r="H162" s="983"/>
      <c r="I162" s="920"/>
      <c r="J162" s="920"/>
      <c r="K162" s="556" t="s">
        <v>1550</v>
      </c>
      <c r="L162" s="1002"/>
      <c r="M162" s="983"/>
      <c r="N162" s="1121"/>
      <c r="O162" s="556">
        <v>1</v>
      </c>
      <c r="P162" s="644" t="s">
        <v>1551</v>
      </c>
      <c r="Q162" s="372" t="s">
        <v>1401</v>
      </c>
      <c r="R162" s="302" t="s">
        <v>1552</v>
      </c>
      <c r="S162" s="300">
        <v>1</v>
      </c>
      <c r="T162" s="369" t="s">
        <v>984</v>
      </c>
      <c r="U162" s="298" t="s">
        <v>932</v>
      </c>
      <c r="V162" s="298" t="s">
        <v>932</v>
      </c>
      <c r="W162" s="298" t="s">
        <v>932</v>
      </c>
      <c r="X162" s="298" t="s">
        <v>932</v>
      </c>
      <c r="Y162" s="298" t="s">
        <v>932</v>
      </c>
      <c r="Z162" s="298" t="s">
        <v>932</v>
      </c>
      <c r="AA162" s="298" t="s">
        <v>959</v>
      </c>
      <c r="AB162" s="298" t="s">
        <v>932</v>
      </c>
      <c r="AC162" s="298" t="s">
        <v>932</v>
      </c>
      <c r="AD162" s="298" t="s">
        <v>932</v>
      </c>
      <c r="AE162" s="298" t="s">
        <v>932</v>
      </c>
      <c r="AF162" s="298" t="s">
        <v>932</v>
      </c>
      <c r="AG162" s="298" t="s">
        <v>932</v>
      </c>
      <c r="AH162" s="790" t="s">
        <v>62</v>
      </c>
      <c r="AI162" s="790" t="s">
        <v>741</v>
      </c>
      <c r="AJ162" s="677" t="s">
        <v>741</v>
      </c>
      <c r="AK162" s="677" t="s">
        <v>741</v>
      </c>
      <c r="AL162" s="677" t="s">
        <v>741</v>
      </c>
      <c r="AM162" s="677" t="s">
        <v>741</v>
      </c>
      <c r="AN162" s="677" t="s">
        <v>47</v>
      </c>
      <c r="AO162" s="677" t="s">
        <v>960</v>
      </c>
      <c r="AP162" s="677" t="s">
        <v>960</v>
      </c>
      <c r="AQ162" s="677" t="s">
        <v>960</v>
      </c>
      <c r="AR162" s="677" t="s">
        <v>960</v>
      </c>
      <c r="AS162" s="677" t="s">
        <v>960</v>
      </c>
      <c r="AT162" s="302" t="s">
        <v>1553</v>
      </c>
      <c r="AU162" s="375" t="s">
        <v>318</v>
      </c>
      <c r="AV162" s="376">
        <v>1</v>
      </c>
      <c r="AW162" s="302" t="s">
        <v>984</v>
      </c>
      <c r="AX162" s="491" t="s">
        <v>62</v>
      </c>
      <c r="AY162" s="491" t="s">
        <v>741</v>
      </c>
      <c r="AZ162" s="683" t="s">
        <v>62</v>
      </c>
      <c r="BA162" s="683" t="s">
        <v>741</v>
      </c>
      <c r="BB162" s="683" t="s">
        <v>741</v>
      </c>
      <c r="BC162" s="683" t="s">
        <v>741</v>
      </c>
      <c r="BD162" s="683" t="s">
        <v>47</v>
      </c>
      <c r="BE162" s="683" t="s">
        <v>960</v>
      </c>
      <c r="BF162" s="683" t="s">
        <v>960</v>
      </c>
      <c r="BG162" s="683" t="s">
        <v>960</v>
      </c>
      <c r="BH162" s="683" t="s">
        <v>960</v>
      </c>
      <c r="BI162" s="683" t="s">
        <v>960</v>
      </c>
      <c r="BJ162" s="683" t="s">
        <v>741</v>
      </c>
      <c r="BK162" s="238" t="s">
        <v>936</v>
      </c>
      <c r="BL162" s="819" t="s">
        <v>722</v>
      </c>
      <c r="BM162" s="1081"/>
      <c r="BN162" s="374" t="s">
        <v>1426</v>
      </c>
      <c r="BO162" s="571" t="s">
        <v>1546</v>
      </c>
      <c r="BP162" s="550" t="s">
        <v>1455</v>
      </c>
      <c r="BQ162" s="550" t="s">
        <v>1456</v>
      </c>
      <c r="BR162" s="713" t="s">
        <v>1547</v>
      </c>
      <c r="BS162" s="550" t="s">
        <v>942</v>
      </c>
      <c r="BT162" s="616" t="s">
        <v>1535</v>
      </c>
      <c r="BU162" s="777" t="s">
        <v>1548</v>
      </c>
      <c r="BV162" s="571" t="s">
        <v>1102</v>
      </c>
      <c r="BW162" s="550" t="s">
        <v>344</v>
      </c>
      <c r="BX162" s="571" t="s">
        <v>1102</v>
      </c>
      <c r="BY162" s="571" t="s">
        <v>1102</v>
      </c>
      <c r="BZ162" s="571" t="s">
        <v>1102</v>
      </c>
    </row>
    <row r="163" spans="1:78" ht="72.75" customHeight="1" x14ac:dyDescent="0.35">
      <c r="A163" s="507" t="s">
        <v>1554</v>
      </c>
      <c r="B163" s="1019"/>
      <c r="C163" s="1022"/>
      <c r="D163" s="983"/>
      <c r="E163" s="1047"/>
      <c r="F163" s="983"/>
      <c r="G163" s="1032"/>
      <c r="H163" s="983"/>
      <c r="I163" s="919"/>
      <c r="J163" s="919"/>
      <c r="K163" s="556" t="s">
        <v>1555</v>
      </c>
      <c r="L163" s="1002"/>
      <c r="M163" s="983"/>
      <c r="N163" s="1121"/>
      <c r="O163" s="556">
        <v>1</v>
      </c>
      <c r="P163" s="627" t="s">
        <v>1556</v>
      </c>
      <c r="Q163" s="372" t="s">
        <v>1392</v>
      </c>
      <c r="R163" s="302" t="s">
        <v>1557</v>
      </c>
      <c r="S163" s="300">
        <v>1</v>
      </c>
      <c r="T163" s="369" t="s">
        <v>984</v>
      </c>
      <c r="U163" s="298" t="s">
        <v>932</v>
      </c>
      <c r="V163" s="298" t="s">
        <v>932</v>
      </c>
      <c r="W163" s="298" t="s">
        <v>932</v>
      </c>
      <c r="X163" s="298" t="s">
        <v>932</v>
      </c>
      <c r="Y163" s="298" t="s">
        <v>932</v>
      </c>
      <c r="Z163" s="298" t="s">
        <v>932</v>
      </c>
      <c r="AA163" s="298" t="s">
        <v>959</v>
      </c>
      <c r="AB163" s="298" t="s">
        <v>932</v>
      </c>
      <c r="AC163" s="298" t="s">
        <v>932</v>
      </c>
      <c r="AD163" s="298" t="s">
        <v>932</v>
      </c>
      <c r="AE163" s="298" t="s">
        <v>932</v>
      </c>
      <c r="AF163" s="298" t="s">
        <v>932</v>
      </c>
      <c r="AG163" s="298" t="s">
        <v>932</v>
      </c>
      <c r="AH163" s="790" t="s">
        <v>62</v>
      </c>
      <c r="AI163" s="790" t="s">
        <v>741</v>
      </c>
      <c r="AJ163" s="677" t="s">
        <v>741</v>
      </c>
      <c r="AK163" s="677" t="s">
        <v>741</v>
      </c>
      <c r="AL163" s="677" t="s">
        <v>741</v>
      </c>
      <c r="AM163" s="677" t="s">
        <v>741</v>
      </c>
      <c r="AN163" s="677" t="s">
        <v>47</v>
      </c>
      <c r="AO163" s="677" t="s">
        <v>960</v>
      </c>
      <c r="AP163" s="677" t="s">
        <v>960</v>
      </c>
      <c r="AQ163" s="677" t="s">
        <v>960</v>
      </c>
      <c r="AR163" s="677" t="s">
        <v>960</v>
      </c>
      <c r="AS163" s="677" t="s">
        <v>960</v>
      </c>
      <c r="AT163" s="302" t="s">
        <v>1558</v>
      </c>
      <c r="AU163" s="375" t="s">
        <v>318</v>
      </c>
      <c r="AV163" s="376">
        <v>1</v>
      </c>
      <c r="AW163" s="302" t="s">
        <v>984</v>
      </c>
      <c r="AX163" s="491" t="s">
        <v>62</v>
      </c>
      <c r="AY163" s="491" t="s">
        <v>741</v>
      </c>
      <c r="AZ163" s="683" t="s">
        <v>62</v>
      </c>
      <c r="BA163" s="683" t="s">
        <v>741</v>
      </c>
      <c r="BB163" s="683" t="s">
        <v>741</v>
      </c>
      <c r="BC163" s="683" t="s">
        <v>741</v>
      </c>
      <c r="BD163" s="683" t="s">
        <v>47</v>
      </c>
      <c r="BE163" s="683" t="s">
        <v>960</v>
      </c>
      <c r="BF163" s="683" t="s">
        <v>960</v>
      </c>
      <c r="BG163" s="683" t="s">
        <v>960</v>
      </c>
      <c r="BH163" s="683" t="s">
        <v>960</v>
      </c>
      <c r="BI163" s="683" t="s">
        <v>960</v>
      </c>
      <c r="BJ163" s="683" t="s">
        <v>741</v>
      </c>
      <c r="BK163" s="238" t="s">
        <v>936</v>
      </c>
      <c r="BL163" s="819" t="s">
        <v>722</v>
      </c>
      <c r="BM163" s="1081"/>
      <c r="BN163" s="374" t="s">
        <v>1426</v>
      </c>
      <c r="BO163" s="571" t="s">
        <v>1559</v>
      </c>
      <c r="BP163" s="550" t="s">
        <v>1455</v>
      </c>
      <c r="BQ163" s="550" t="s">
        <v>1456</v>
      </c>
      <c r="BR163" s="713" t="s">
        <v>1547</v>
      </c>
      <c r="BS163" s="550" t="s">
        <v>942</v>
      </c>
      <c r="BT163" s="616" t="s">
        <v>1535</v>
      </c>
      <c r="BU163" s="776" t="s">
        <v>1548</v>
      </c>
      <c r="BV163" s="571" t="s">
        <v>1102</v>
      </c>
      <c r="BW163" s="550" t="s">
        <v>344</v>
      </c>
      <c r="BX163" s="571" t="s">
        <v>1102</v>
      </c>
      <c r="BY163" s="550" t="s">
        <v>1090</v>
      </c>
      <c r="BZ163" s="550" t="s">
        <v>1090</v>
      </c>
    </row>
    <row r="164" spans="1:78" ht="294.5" x14ac:dyDescent="0.35">
      <c r="A164" s="507" t="s">
        <v>1560</v>
      </c>
      <c r="B164" s="1019"/>
      <c r="C164" s="1022"/>
      <c r="D164" s="983"/>
      <c r="E164" s="1047"/>
      <c r="F164" s="983"/>
      <c r="G164" s="1032"/>
      <c r="H164" s="983"/>
      <c r="I164" s="1125" t="s">
        <v>1397</v>
      </c>
      <c r="J164" s="1125" t="s">
        <v>1561</v>
      </c>
      <c r="K164" s="1125" t="s">
        <v>1562</v>
      </c>
      <c r="L164" s="1002"/>
      <c r="M164" s="983"/>
      <c r="N164" s="1121"/>
      <c r="O164" s="1108">
        <v>1</v>
      </c>
      <c r="P164" s="1106" t="s">
        <v>1563</v>
      </c>
      <c r="Q164" s="817" t="s">
        <v>1392</v>
      </c>
      <c r="R164" s="817" t="s">
        <v>1564</v>
      </c>
      <c r="S164" s="560">
        <v>1</v>
      </c>
      <c r="T164" s="578" t="s">
        <v>1565</v>
      </c>
      <c r="U164" s="298" t="s">
        <v>932</v>
      </c>
      <c r="V164" s="298" t="s">
        <v>932</v>
      </c>
      <c r="W164" s="298" t="s">
        <v>932</v>
      </c>
      <c r="X164" s="298" t="s">
        <v>932</v>
      </c>
      <c r="Y164" s="298" t="s">
        <v>959</v>
      </c>
      <c r="Z164" s="298" t="s">
        <v>959</v>
      </c>
      <c r="AA164" s="298" t="s">
        <v>959</v>
      </c>
      <c r="AB164" s="298" t="s">
        <v>959</v>
      </c>
      <c r="AC164" s="298" t="s">
        <v>959</v>
      </c>
      <c r="AD164" s="298" t="s">
        <v>959</v>
      </c>
      <c r="AE164" s="298" t="s">
        <v>959</v>
      </c>
      <c r="AF164" s="298" t="s">
        <v>932</v>
      </c>
      <c r="AG164" s="298" t="s">
        <v>932</v>
      </c>
      <c r="AH164" s="790" t="s">
        <v>62</v>
      </c>
      <c r="AI164" s="790" t="s">
        <v>741</v>
      </c>
      <c r="AJ164" s="677" t="s">
        <v>741</v>
      </c>
      <c r="AK164" s="677" t="s">
        <v>47</v>
      </c>
      <c r="AL164" s="677" t="s">
        <v>47</v>
      </c>
      <c r="AM164" s="677" t="s">
        <v>933</v>
      </c>
      <c r="AN164" s="677" t="s">
        <v>47</v>
      </c>
      <c r="AO164" s="677" t="s">
        <v>47</v>
      </c>
      <c r="AP164" s="677" t="s">
        <v>47</v>
      </c>
      <c r="AQ164" s="677" t="s">
        <v>47</v>
      </c>
      <c r="AR164" s="677" t="s">
        <v>47</v>
      </c>
      <c r="AS164" s="677" t="s">
        <v>960</v>
      </c>
      <c r="AT164" s="302" t="s">
        <v>1566</v>
      </c>
      <c r="AU164" s="375" t="s">
        <v>318</v>
      </c>
      <c r="AV164" s="376">
        <v>2</v>
      </c>
      <c r="AW164" s="578" t="s">
        <v>1567</v>
      </c>
      <c r="AX164" s="491" t="s">
        <v>62</v>
      </c>
      <c r="AY164" s="491" t="s">
        <v>741</v>
      </c>
      <c r="AZ164" s="683" t="s">
        <v>62</v>
      </c>
      <c r="BA164" s="683" t="s">
        <v>62</v>
      </c>
      <c r="BB164" s="683" t="s">
        <v>62</v>
      </c>
      <c r="BC164" s="683" t="s">
        <v>47</v>
      </c>
      <c r="BD164" s="683" t="s">
        <v>47</v>
      </c>
      <c r="BE164" s="683" t="s">
        <v>47</v>
      </c>
      <c r="BF164" s="683" t="s">
        <v>47</v>
      </c>
      <c r="BG164" s="683" t="s">
        <v>47</v>
      </c>
      <c r="BH164" s="683" t="s">
        <v>47</v>
      </c>
      <c r="BI164" s="683" t="s">
        <v>47</v>
      </c>
      <c r="BJ164" s="683" t="s">
        <v>741</v>
      </c>
      <c r="BK164" s="1080" t="s">
        <v>936</v>
      </c>
      <c r="BL164" s="1081">
        <v>65100000</v>
      </c>
      <c r="BM164" s="1081"/>
      <c r="BN164" s="1010" t="s">
        <v>1426</v>
      </c>
      <c r="BO164" s="571" t="s">
        <v>1568</v>
      </c>
      <c r="BP164" s="550" t="s">
        <v>1569</v>
      </c>
      <c r="BQ164" s="550" t="s">
        <v>1456</v>
      </c>
      <c r="BR164" s="722" t="s">
        <v>1570</v>
      </c>
      <c r="BS164" s="550" t="s">
        <v>1571</v>
      </c>
      <c r="BT164" s="571" t="s">
        <v>1572</v>
      </c>
      <c r="BU164" s="778" t="s">
        <v>1573</v>
      </c>
      <c r="BV164" s="307" t="s">
        <v>1574</v>
      </c>
      <c r="BW164" s="307" t="s">
        <v>1575</v>
      </c>
      <c r="BX164" s="550" t="s">
        <v>1576</v>
      </c>
      <c r="BY164" s="875" t="s">
        <v>1577</v>
      </c>
      <c r="BZ164" s="550" t="s">
        <v>975</v>
      </c>
    </row>
    <row r="165" spans="1:78" ht="201.5" x14ac:dyDescent="0.35">
      <c r="A165" s="507" t="s">
        <v>1578</v>
      </c>
      <c r="B165" s="1019"/>
      <c r="C165" s="1022"/>
      <c r="D165" s="983"/>
      <c r="E165" s="1047"/>
      <c r="F165" s="983"/>
      <c r="G165" s="1032"/>
      <c r="H165" s="983"/>
      <c r="I165" s="1126"/>
      <c r="J165" s="1126"/>
      <c r="K165" s="1126"/>
      <c r="L165" s="1002"/>
      <c r="M165" s="983"/>
      <c r="N165" s="1121"/>
      <c r="O165" s="1109"/>
      <c r="P165" s="1107"/>
      <c r="Q165" s="817" t="s">
        <v>1392</v>
      </c>
      <c r="R165" s="701" t="s">
        <v>1579</v>
      </c>
      <c r="S165" s="560">
        <v>1</v>
      </c>
      <c r="T165" s="702" t="s">
        <v>1580</v>
      </c>
      <c r="U165" s="298" t="s">
        <v>932</v>
      </c>
      <c r="V165" s="298" t="s">
        <v>932</v>
      </c>
      <c r="W165" s="298" t="s">
        <v>932</v>
      </c>
      <c r="X165" s="298" t="s">
        <v>932</v>
      </c>
      <c r="Y165" s="298" t="s">
        <v>932</v>
      </c>
      <c r="Z165" s="298" t="s">
        <v>932</v>
      </c>
      <c r="AA165" s="298" t="s">
        <v>959</v>
      </c>
      <c r="AB165" s="298" t="s">
        <v>932</v>
      </c>
      <c r="AC165" s="298" t="s">
        <v>932</v>
      </c>
      <c r="AD165" s="298" t="s">
        <v>959</v>
      </c>
      <c r="AE165" s="298" t="s">
        <v>932</v>
      </c>
      <c r="AF165" s="298" t="s">
        <v>932</v>
      </c>
      <c r="AG165" s="298" t="s">
        <v>959</v>
      </c>
      <c r="AH165" s="790" t="s">
        <v>62</v>
      </c>
      <c r="AI165" s="684" t="s">
        <v>741</v>
      </c>
      <c r="AJ165" s="677" t="s">
        <v>62</v>
      </c>
      <c r="AK165" s="677" t="s">
        <v>741</v>
      </c>
      <c r="AL165" s="677" t="s">
        <v>741</v>
      </c>
      <c r="AM165" s="677" t="s">
        <v>741</v>
      </c>
      <c r="AN165" s="677" t="s">
        <v>742</v>
      </c>
      <c r="AO165" s="677" t="s">
        <v>47</v>
      </c>
      <c r="AP165" s="677" t="s">
        <v>741</v>
      </c>
      <c r="AQ165" s="677" t="s">
        <v>47</v>
      </c>
      <c r="AR165" s="677" t="s">
        <v>62</v>
      </c>
      <c r="AS165" s="677" t="s">
        <v>47</v>
      </c>
      <c r="AT165" s="302" t="s">
        <v>1581</v>
      </c>
      <c r="AU165" s="375" t="s">
        <v>318</v>
      </c>
      <c r="AV165" s="376">
        <v>3</v>
      </c>
      <c r="AW165" s="701" t="s">
        <v>1580</v>
      </c>
      <c r="AX165" s="491" t="s">
        <v>62</v>
      </c>
      <c r="AY165" s="491" t="s">
        <v>741</v>
      </c>
      <c r="AZ165" s="683" t="s">
        <v>62</v>
      </c>
      <c r="BA165" s="683" t="s">
        <v>62</v>
      </c>
      <c r="BB165" s="683" t="s">
        <v>741</v>
      </c>
      <c r="BC165" s="683" t="s">
        <v>741</v>
      </c>
      <c r="BD165" s="683" t="s">
        <v>742</v>
      </c>
      <c r="BE165" s="683" t="s">
        <v>47</v>
      </c>
      <c r="BF165" s="683" t="s">
        <v>741</v>
      </c>
      <c r="BG165" s="683" t="s">
        <v>47</v>
      </c>
      <c r="BH165" s="683" t="s">
        <v>62</v>
      </c>
      <c r="BI165" s="683" t="s">
        <v>47</v>
      </c>
      <c r="BJ165" s="683" t="s">
        <v>741</v>
      </c>
      <c r="BK165" s="1080"/>
      <c r="BL165" s="1081"/>
      <c r="BM165" s="1081"/>
      <c r="BN165" s="1010"/>
      <c r="BO165" s="596" t="s">
        <v>1582</v>
      </c>
      <c r="BP165" s="550" t="s">
        <v>1583</v>
      </c>
      <c r="BQ165" s="550" t="s">
        <v>1584</v>
      </c>
      <c r="BR165" s="722" t="s">
        <v>1585</v>
      </c>
      <c r="BS165" s="550" t="s">
        <v>1586</v>
      </c>
      <c r="BT165" s="571" t="s">
        <v>1587</v>
      </c>
      <c r="BU165" s="571" t="s">
        <v>1588</v>
      </c>
      <c r="BV165" s="307" t="s">
        <v>1589</v>
      </c>
      <c r="BW165" s="307" t="s">
        <v>1590</v>
      </c>
      <c r="BX165" s="550" t="s">
        <v>1591</v>
      </c>
      <c r="BY165" s="875" t="s">
        <v>1592</v>
      </c>
      <c r="BZ165" s="550" t="s">
        <v>1593</v>
      </c>
    </row>
    <row r="166" spans="1:78" ht="74.25" customHeight="1" x14ac:dyDescent="0.35">
      <c r="A166" s="507" t="s">
        <v>1594</v>
      </c>
      <c r="B166" s="1019"/>
      <c r="C166" s="1022"/>
      <c r="D166" s="983"/>
      <c r="E166" s="1047"/>
      <c r="F166" s="983"/>
      <c r="G166" s="1032"/>
      <c r="H166" s="983"/>
      <c r="I166" s="918" t="s">
        <v>1397</v>
      </c>
      <c r="J166" s="918" t="s">
        <v>1398</v>
      </c>
      <c r="K166" s="918" t="s">
        <v>1595</v>
      </c>
      <c r="L166" s="1002"/>
      <c r="M166" s="983"/>
      <c r="N166" s="1121"/>
      <c r="O166" s="1137">
        <v>1</v>
      </c>
      <c r="P166" s="1110" t="s">
        <v>1596</v>
      </c>
      <c r="Q166" s="817" t="s">
        <v>1392</v>
      </c>
      <c r="R166" s="603" t="s">
        <v>1597</v>
      </c>
      <c r="S166" s="560">
        <v>0.1</v>
      </c>
      <c r="T166" s="601" t="s">
        <v>1598</v>
      </c>
      <c r="U166" s="561" t="s">
        <v>959</v>
      </c>
      <c r="V166" s="561" t="s">
        <v>932</v>
      </c>
      <c r="W166" s="561" t="s">
        <v>932</v>
      </c>
      <c r="X166" s="561" t="s">
        <v>932</v>
      </c>
      <c r="Y166" s="561" t="s">
        <v>932</v>
      </c>
      <c r="Z166" s="561" t="s">
        <v>932</v>
      </c>
      <c r="AA166" s="561" t="s">
        <v>932</v>
      </c>
      <c r="AB166" s="561" t="s">
        <v>932</v>
      </c>
      <c r="AC166" s="561" t="s">
        <v>932</v>
      </c>
      <c r="AD166" s="561" t="s">
        <v>932</v>
      </c>
      <c r="AE166" s="561" t="s">
        <v>932</v>
      </c>
      <c r="AF166" s="561" t="s">
        <v>932</v>
      </c>
      <c r="AG166" s="561" t="s">
        <v>932</v>
      </c>
      <c r="AH166" s="685" t="s">
        <v>47</v>
      </c>
      <c r="AI166" s="677" t="s">
        <v>960</v>
      </c>
      <c r="AJ166" s="677" t="s">
        <v>960</v>
      </c>
      <c r="AK166" s="677" t="s">
        <v>960</v>
      </c>
      <c r="AL166" s="677" t="s">
        <v>960</v>
      </c>
      <c r="AM166" s="677" t="s">
        <v>960</v>
      </c>
      <c r="AN166" s="677" t="s">
        <v>960</v>
      </c>
      <c r="AO166" s="677" t="s">
        <v>960</v>
      </c>
      <c r="AP166" s="677" t="s">
        <v>960</v>
      </c>
      <c r="AQ166" s="677" t="s">
        <v>960</v>
      </c>
      <c r="AR166" s="677" t="s">
        <v>960</v>
      </c>
      <c r="AS166" s="677" t="s">
        <v>960</v>
      </c>
      <c r="AT166" s="603" t="s">
        <v>1599</v>
      </c>
      <c r="AU166" s="563" t="s">
        <v>318</v>
      </c>
      <c r="AV166" s="564">
        <v>1</v>
      </c>
      <c r="AW166" s="603" t="s">
        <v>1598</v>
      </c>
      <c r="AX166" s="562" t="s">
        <v>47</v>
      </c>
      <c r="AY166" s="305" t="s">
        <v>960</v>
      </c>
      <c r="AZ166" s="683" t="s">
        <v>960</v>
      </c>
      <c r="BA166" s="683" t="s">
        <v>960</v>
      </c>
      <c r="BB166" s="683" t="s">
        <v>960</v>
      </c>
      <c r="BC166" s="683" t="s">
        <v>960</v>
      </c>
      <c r="BD166" s="683" t="s">
        <v>960</v>
      </c>
      <c r="BE166" s="683" t="s">
        <v>960</v>
      </c>
      <c r="BF166" s="683" t="s">
        <v>960</v>
      </c>
      <c r="BG166" s="683" t="s">
        <v>960</v>
      </c>
      <c r="BH166" s="683" t="s">
        <v>960</v>
      </c>
      <c r="BI166" s="683" t="s">
        <v>960</v>
      </c>
      <c r="BJ166" s="683" t="s">
        <v>741</v>
      </c>
      <c r="BK166" s="1080" t="s">
        <v>936</v>
      </c>
      <c r="BL166" s="1081" t="s">
        <v>722</v>
      </c>
      <c r="BM166" s="1081"/>
      <c r="BN166" s="1010" t="s">
        <v>1426</v>
      </c>
      <c r="BO166" s="597" t="s">
        <v>1600</v>
      </c>
      <c r="BP166" s="550" t="s">
        <v>344</v>
      </c>
      <c r="BQ166" s="550" t="s">
        <v>344</v>
      </c>
      <c r="BR166" s="713" t="s">
        <v>1102</v>
      </c>
      <c r="BS166" s="550" t="s">
        <v>1102</v>
      </c>
      <c r="BT166" s="550" t="s">
        <v>1102</v>
      </c>
      <c r="BU166" s="550" t="s">
        <v>1102</v>
      </c>
      <c r="BV166" s="550" t="s">
        <v>1102</v>
      </c>
      <c r="BW166" s="550" t="s">
        <v>344</v>
      </c>
      <c r="BX166" s="571" t="s">
        <v>1102</v>
      </c>
      <c r="BY166" s="571" t="s">
        <v>1102</v>
      </c>
      <c r="BZ166" s="550" t="s">
        <v>975</v>
      </c>
    </row>
    <row r="167" spans="1:78" ht="139.5" x14ac:dyDescent="0.35">
      <c r="A167" s="507" t="s">
        <v>1601</v>
      </c>
      <c r="B167" s="1019"/>
      <c r="C167" s="1022"/>
      <c r="D167" s="983"/>
      <c r="E167" s="1047"/>
      <c r="F167" s="983"/>
      <c r="G167" s="1032"/>
      <c r="H167" s="983"/>
      <c r="I167" s="920"/>
      <c r="J167" s="920"/>
      <c r="K167" s="920"/>
      <c r="L167" s="1002"/>
      <c r="M167" s="983"/>
      <c r="N167" s="1121"/>
      <c r="O167" s="1138"/>
      <c r="P167" s="1111"/>
      <c r="Q167" s="372" t="s">
        <v>1392</v>
      </c>
      <c r="R167" s="793" t="s">
        <v>1602</v>
      </c>
      <c r="S167" s="300">
        <v>0.1</v>
      </c>
      <c r="T167" s="369" t="s">
        <v>1209</v>
      </c>
      <c r="U167" s="298" t="s">
        <v>959</v>
      </c>
      <c r="V167" s="298" t="s">
        <v>959</v>
      </c>
      <c r="W167" s="298" t="s">
        <v>959</v>
      </c>
      <c r="X167" s="298" t="s">
        <v>959</v>
      </c>
      <c r="Y167" s="298" t="s">
        <v>959</v>
      </c>
      <c r="Z167" s="298" t="s">
        <v>959</v>
      </c>
      <c r="AA167" s="298" t="s">
        <v>959</v>
      </c>
      <c r="AB167" s="298" t="s">
        <v>959</v>
      </c>
      <c r="AC167" s="298" t="s">
        <v>959</v>
      </c>
      <c r="AD167" s="298" t="s">
        <v>959</v>
      </c>
      <c r="AE167" s="298" t="s">
        <v>959</v>
      </c>
      <c r="AF167" s="298" t="s">
        <v>959</v>
      </c>
      <c r="AG167" s="298" t="s">
        <v>932</v>
      </c>
      <c r="AH167" s="790" t="s">
        <v>47</v>
      </c>
      <c r="AI167" s="790" t="s">
        <v>47</v>
      </c>
      <c r="AJ167" s="677" t="s">
        <v>47</v>
      </c>
      <c r="AK167" s="677" t="s">
        <v>47</v>
      </c>
      <c r="AL167" s="677" t="s">
        <v>47</v>
      </c>
      <c r="AM167" s="677" t="s">
        <v>47</v>
      </c>
      <c r="AN167" s="677" t="s">
        <v>47</v>
      </c>
      <c r="AO167" s="677" t="s">
        <v>47</v>
      </c>
      <c r="AP167" s="677" t="s">
        <v>47</v>
      </c>
      <c r="AQ167" s="677" t="s">
        <v>47</v>
      </c>
      <c r="AR167" s="677" t="s">
        <v>47</v>
      </c>
      <c r="AS167" s="677" t="s">
        <v>47</v>
      </c>
      <c r="AT167" s="302" t="s">
        <v>1603</v>
      </c>
      <c r="AU167" s="375" t="s">
        <v>318</v>
      </c>
      <c r="AV167" s="376">
        <v>12</v>
      </c>
      <c r="AW167" s="302" t="s">
        <v>1209</v>
      </c>
      <c r="AX167" s="491" t="s">
        <v>47</v>
      </c>
      <c r="AY167" s="491" t="s">
        <v>47</v>
      </c>
      <c r="AZ167" s="683" t="s">
        <v>47</v>
      </c>
      <c r="BA167" s="683" t="s">
        <v>47</v>
      </c>
      <c r="BB167" s="683" t="s">
        <v>47</v>
      </c>
      <c r="BC167" s="683" t="s">
        <v>47</v>
      </c>
      <c r="BD167" s="683" t="s">
        <v>47</v>
      </c>
      <c r="BE167" s="683" t="s">
        <v>47</v>
      </c>
      <c r="BF167" s="683" t="s">
        <v>47</v>
      </c>
      <c r="BG167" s="683" t="s">
        <v>47</v>
      </c>
      <c r="BH167" s="683" t="s">
        <v>47</v>
      </c>
      <c r="BI167" s="683" t="s">
        <v>47</v>
      </c>
      <c r="BJ167" s="683" t="s">
        <v>741</v>
      </c>
      <c r="BK167" s="1080"/>
      <c r="BL167" s="1081"/>
      <c r="BM167" s="1081"/>
      <c r="BN167" s="1010"/>
      <c r="BO167" s="571" t="s">
        <v>1604</v>
      </c>
      <c r="BP167" s="550" t="s">
        <v>1605</v>
      </c>
      <c r="BQ167" s="571" t="s">
        <v>1606</v>
      </c>
      <c r="BR167" s="722" t="s">
        <v>1607</v>
      </c>
      <c r="BS167" s="550" t="s">
        <v>1608</v>
      </c>
      <c r="BT167" s="550" t="s">
        <v>1609</v>
      </c>
      <c r="BU167" s="550" t="s">
        <v>1610</v>
      </c>
      <c r="BV167" s="550" t="s">
        <v>1611</v>
      </c>
      <c r="BW167" s="571" t="s">
        <v>1612</v>
      </c>
      <c r="BX167" s="571" t="s">
        <v>1613</v>
      </c>
      <c r="BY167" s="550" t="s">
        <v>1614</v>
      </c>
      <c r="BZ167" s="550" t="s">
        <v>1615</v>
      </c>
    </row>
    <row r="168" spans="1:78" ht="81.75" customHeight="1" x14ac:dyDescent="0.35">
      <c r="A168" s="507" t="s">
        <v>1616</v>
      </c>
      <c r="B168" s="1019"/>
      <c r="C168" s="1022"/>
      <c r="D168" s="983"/>
      <c r="E168" s="1047"/>
      <c r="F168" s="983"/>
      <c r="G168" s="1032"/>
      <c r="H168" s="983"/>
      <c r="I168" s="919"/>
      <c r="J168" s="919"/>
      <c r="K168" s="919"/>
      <c r="L168" s="1002"/>
      <c r="M168" s="983"/>
      <c r="N168" s="1121"/>
      <c r="O168" s="1138"/>
      <c r="P168" s="1111"/>
      <c r="Q168" s="798" t="s">
        <v>1392</v>
      </c>
      <c r="R168" s="573" t="s">
        <v>1617</v>
      </c>
      <c r="S168" s="236">
        <v>0.8</v>
      </c>
      <c r="T168" s="369" t="s">
        <v>1451</v>
      </c>
      <c r="U168" s="298" t="s">
        <v>932</v>
      </c>
      <c r="V168" s="298" t="s">
        <v>932</v>
      </c>
      <c r="W168" s="298" t="s">
        <v>932</v>
      </c>
      <c r="X168" s="298" t="s">
        <v>959</v>
      </c>
      <c r="Y168" s="298" t="s">
        <v>932</v>
      </c>
      <c r="Z168" s="298" t="s">
        <v>932</v>
      </c>
      <c r="AA168" s="298" t="s">
        <v>959</v>
      </c>
      <c r="AB168" s="298" t="s">
        <v>932</v>
      </c>
      <c r="AC168" s="298" t="s">
        <v>932</v>
      </c>
      <c r="AD168" s="298" t="s">
        <v>959</v>
      </c>
      <c r="AE168" s="298" t="s">
        <v>932</v>
      </c>
      <c r="AF168" s="298" t="s">
        <v>932</v>
      </c>
      <c r="AG168" s="298" t="s">
        <v>959</v>
      </c>
      <c r="AH168" s="790" t="s">
        <v>62</v>
      </c>
      <c r="AI168" s="790" t="s">
        <v>62</v>
      </c>
      <c r="AJ168" s="677" t="s">
        <v>741</v>
      </c>
      <c r="AK168" s="677" t="s">
        <v>47</v>
      </c>
      <c r="AL168" s="677" t="s">
        <v>741</v>
      </c>
      <c r="AM168" s="677" t="s">
        <v>741</v>
      </c>
      <c r="AN168" s="677" t="s">
        <v>47</v>
      </c>
      <c r="AO168" s="677" t="s">
        <v>741</v>
      </c>
      <c r="AP168" s="677" t="s">
        <v>741</v>
      </c>
      <c r="AQ168" s="677" t="s">
        <v>47</v>
      </c>
      <c r="AR168" s="677" t="s">
        <v>62</v>
      </c>
      <c r="AS168" s="677" t="s">
        <v>47</v>
      </c>
      <c r="AT168" s="302" t="s">
        <v>1618</v>
      </c>
      <c r="AU168" s="375" t="s">
        <v>318</v>
      </c>
      <c r="AV168" s="376">
        <v>4</v>
      </c>
      <c r="AW168" s="302" t="s">
        <v>1453</v>
      </c>
      <c r="AX168" s="491" t="s">
        <v>62</v>
      </c>
      <c r="AY168" s="491" t="s">
        <v>62</v>
      </c>
      <c r="AZ168" s="683" t="s">
        <v>62</v>
      </c>
      <c r="BA168" s="683" t="s">
        <v>47</v>
      </c>
      <c r="BB168" s="683" t="s">
        <v>741</v>
      </c>
      <c r="BC168" s="683" t="s">
        <v>741</v>
      </c>
      <c r="BD168" s="683" t="s">
        <v>47</v>
      </c>
      <c r="BE168" s="683" t="s">
        <v>741</v>
      </c>
      <c r="BF168" s="683" t="s">
        <v>741</v>
      </c>
      <c r="BG168" s="683" t="s">
        <v>47</v>
      </c>
      <c r="BH168" s="683" t="s">
        <v>62</v>
      </c>
      <c r="BI168" s="683" t="s">
        <v>47</v>
      </c>
      <c r="BJ168" s="683" t="s">
        <v>741</v>
      </c>
      <c r="BK168" s="1080"/>
      <c r="BL168" s="1081"/>
      <c r="BM168" s="1081"/>
      <c r="BN168" s="1010"/>
      <c r="BO168" s="689" t="s">
        <v>1619</v>
      </c>
      <c r="BP168" s="550" t="s">
        <v>1455</v>
      </c>
      <c r="BQ168" s="550" t="s">
        <v>1456</v>
      </c>
      <c r="BR168" s="722" t="s">
        <v>1620</v>
      </c>
      <c r="BS168" s="550" t="s">
        <v>942</v>
      </c>
      <c r="BT168" s="550" t="s">
        <v>1458</v>
      </c>
      <c r="BU168" s="722" t="s">
        <v>1621</v>
      </c>
      <c r="BV168" s="550" t="s">
        <v>1508</v>
      </c>
      <c r="BW168" s="550" t="s">
        <v>946</v>
      </c>
      <c r="BX168" s="571" t="s">
        <v>1622</v>
      </c>
      <c r="BY168" s="550" t="s">
        <v>1623</v>
      </c>
      <c r="BZ168" s="550" t="s">
        <v>2412</v>
      </c>
    </row>
    <row r="169" spans="1:78" ht="85.9" customHeight="1" x14ac:dyDescent="0.35">
      <c r="A169" s="507" t="s">
        <v>1624</v>
      </c>
      <c r="B169" s="1019"/>
      <c r="C169" s="1022"/>
      <c r="D169" s="983"/>
      <c r="E169" s="1047"/>
      <c r="F169" s="983"/>
      <c r="G169" s="1032"/>
      <c r="H169" s="983"/>
      <c r="I169" s="918" t="s">
        <v>1541</v>
      </c>
      <c r="J169" s="918" t="s">
        <v>1542</v>
      </c>
      <c r="K169" s="918" t="s">
        <v>1348</v>
      </c>
      <c r="L169" s="1002"/>
      <c r="M169" s="983"/>
      <c r="N169" s="1122"/>
      <c r="O169" s="1135">
        <v>1</v>
      </c>
      <c r="P169" s="1136" t="s">
        <v>1625</v>
      </c>
      <c r="Q169" s="817" t="s">
        <v>1392</v>
      </c>
      <c r="R169" s="603" t="s">
        <v>1626</v>
      </c>
      <c r="S169" s="572">
        <v>0.5</v>
      </c>
      <c r="T169" s="369" t="s">
        <v>1209</v>
      </c>
      <c r="U169" s="298" t="s">
        <v>959</v>
      </c>
      <c r="V169" s="298" t="s">
        <v>959</v>
      </c>
      <c r="W169" s="298" t="s">
        <v>959</v>
      </c>
      <c r="X169" s="298" t="s">
        <v>959</v>
      </c>
      <c r="Y169" s="298" t="s">
        <v>959</v>
      </c>
      <c r="Z169" s="298" t="s">
        <v>959</v>
      </c>
      <c r="AA169" s="298" t="s">
        <v>959</v>
      </c>
      <c r="AB169" s="298" t="s">
        <v>959</v>
      </c>
      <c r="AC169" s="298" t="s">
        <v>959</v>
      </c>
      <c r="AD169" s="298" t="s">
        <v>959</v>
      </c>
      <c r="AE169" s="298" t="s">
        <v>959</v>
      </c>
      <c r="AF169" s="298" t="s">
        <v>959</v>
      </c>
      <c r="AG169" s="298" t="s">
        <v>932</v>
      </c>
      <c r="AH169" s="790" t="s">
        <v>47</v>
      </c>
      <c r="AI169" s="790" t="s">
        <v>47</v>
      </c>
      <c r="AJ169" s="677" t="s">
        <v>47</v>
      </c>
      <c r="AK169" s="677" t="s">
        <v>47</v>
      </c>
      <c r="AL169" s="677" t="s">
        <v>47</v>
      </c>
      <c r="AM169" s="677" t="s">
        <v>47</v>
      </c>
      <c r="AN169" s="677" t="s">
        <v>47</v>
      </c>
      <c r="AO169" s="677" t="s">
        <v>47</v>
      </c>
      <c r="AP169" s="677" t="s">
        <v>47</v>
      </c>
      <c r="AQ169" s="677" t="s">
        <v>47</v>
      </c>
      <c r="AR169" s="677" t="s">
        <v>47</v>
      </c>
      <c r="AS169" s="677" t="s">
        <v>47</v>
      </c>
      <c r="AT169" s="302" t="s">
        <v>1627</v>
      </c>
      <c r="AU169" s="452" t="s">
        <v>318</v>
      </c>
      <c r="AV169" s="452">
        <v>12</v>
      </c>
      <c r="AW169" s="793" t="s">
        <v>935</v>
      </c>
      <c r="AX169" s="491" t="s">
        <v>47</v>
      </c>
      <c r="AY169" s="491" t="s">
        <v>47</v>
      </c>
      <c r="AZ169" s="683" t="s">
        <v>47</v>
      </c>
      <c r="BA169" s="683" t="s">
        <v>47</v>
      </c>
      <c r="BB169" s="683" t="s">
        <v>47</v>
      </c>
      <c r="BC169" s="683" t="s">
        <v>47</v>
      </c>
      <c r="BD169" s="683" t="s">
        <v>47</v>
      </c>
      <c r="BE169" s="683" t="s">
        <v>47</v>
      </c>
      <c r="BF169" s="683" t="s">
        <v>47</v>
      </c>
      <c r="BG169" s="683" t="s">
        <v>47</v>
      </c>
      <c r="BH169" s="683" t="s">
        <v>47</v>
      </c>
      <c r="BI169" s="683" t="s">
        <v>47</v>
      </c>
      <c r="BJ169" s="683" t="s">
        <v>741</v>
      </c>
      <c r="BK169" s="1080" t="s">
        <v>936</v>
      </c>
      <c r="BL169" s="1081">
        <v>82800000</v>
      </c>
      <c r="BM169" s="1081"/>
      <c r="BN169" s="1010" t="s">
        <v>1426</v>
      </c>
      <c r="BO169" s="571" t="s">
        <v>1628</v>
      </c>
      <c r="BP169" s="571" t="s">
        <v>1629</v>
      </c>
      <c r="BQ169" s="571" t="s">
        <v>1630</v>
      </c>
      <c r="BR169" s="722" t="s">
        <v>1631</v>
      </c>
      <c r="BS169" s="550" t="s">
        <v>1632</v>
      </c>
      <c r="BT169" s="571" t="s">
        <v>1633</v>
      </c>
      <c r="BU169" s="571" t="s">
        <v>1634</v>
      </c>
      <c r="BV169" s="571" t="s">
        <v>1635</v>
      </c>
      <c r="BW169" s="571" t="s">
        <v>1636</v>
      </c>
      <c r="BX169" s="571" t="s">
        <v>1637</v>
      </c>
      <c r="BY169" s="571" t="s">
        <v>1638</v>
      </c>
      <c r="BZ169" s="586" t="s">
        <v>1639</v>
      </c>
    </row>
    <row r="170" spans="1:78" ht="86.25" customHeight="1" x14ac:dyDescent="0.35">
      <c r="A170" s="507" t="s">
        <v>1640</v>
      </c>
      <c r="B170" s="1019"/>
      <c r="C170" s="1022"/>
      <c r="D170" s="983"/>
      <c r="E170" s="1047"/>
      <c r="F170" s="983"/>
      <c r="G170" s="1032"/>
      <c r="H170" s="983"/>
      <c r="I170" s="919"/>
      <c r="J170" s="919"/>
      <c r="K170" s="919"/>
      <c r="L170" s="1002"/>
      <c r="M170" s="983"/>
      <c r="N170" s="1122"/>
      <c r="O170" s="1135"/>
      <c r="P170" s="1136"/>
      <c r="Q170" s="817" t="s">
        <v>1392</v>
      </c>
      <c r="R170" s="603" t="s">
        <v>1641</v>
      </c>
      <c r="S170" s="572">
        <v>0.5</v>
      </c>
      <c r="T170" s="369" t="s">
        <v>1209</v>
      </c>
      <c r="U170" s="298" t="s">
        <v>959</v>
      </c>
      <c r="V170" s="298" t="s">
        <v>959</v>
      </c>
      <c r="W170" s="298" t="s">
        <v>959</v>
      </c>
      <c r="X170" s="298" t="s">
        <v>959</v>
      </c>
      <c r="Y170" s="298" t="s">
        <v>959</v>
      </c>
      <c r="Z170" s="298" t="s">
        <v>959</v>
      </c>
      <c r="AA170" s="298" t="s">
        <v>959</v>
      </c>
      <c r="AB170" s="298" t="s">
        <v>959</v>
      </c>
      <c r="AC170" s="298" t="s">
        <v>959</v>
      </c>
      <c r="AD170" s="298" t="s">
        <v>959</v>
      </c>
      <c r="AE170" s="298" t="s">
        <v>959</v>
      </c>
      <c r="AF170" s="298" t="s">
        <v>959</v>
      </c>
      <c r="AG170" s="298" t="s">
        <v>932</v>
      </c>
      <c r="AH170" s="790" t="s">
        <v>47</v>
      </c>
      <c r="AI170" s="790" t="s">
        <v>47</v>
      </c>
      <c r="AJ170" s="677" t="s">
        <v>47</v>
      </c>
      <c r="AK170" s="677" t="s">
        <v>47</v>
      </c>
      <c r="AL170" s="677" t="s">
        <v>47</v>
      </c>
      <c r="AM170" s="677" t="s">
        <v>47</v>
      </c>
      <c r="AN170" s="677" t="s">
        <v>47</v>
      </c>
      <c r="AO170" s="677" t="s">
        <v>47</v>
      </c>
      <c r="AP170" s="677" t="s">
        <v>47</v>
      </c>
      <c r="AQ170" s="677" t="s">
        <v>47</v>
      </c>
      <c r="AR170" s="677" t="s">
        <v>47</v>
      </c>
      <c r="AS170" s="677" t="s">
        <v>47</v>
      </c>
      <c r="AT170" s="644" t="s">
        <v>1642</v>
      </c>
      <c r="AU170" s="452" t="s">
        <v>318</v>
      </c>
      <c r="AV170" s="452">
        <v>12</v>
      </c>
      <c r="AW170" s="302" t="s">
        <v>935</v>
      </c>
      <c r="AX170" s="491" t="s">
        <v>47</v>
      </c>
      <c r="AY170" s="491" t="s">
        <v>47</v>
      </c>
      <c r="AZ170" s="683" t="s">
        <v>47</v>
      </c>
      <c r="BA170" s="683" t="s">
        <v>47</v>
      </c>
      <c r="BB170" s="683" t="s">
        <v>47</v>
      </c>
      <c r="BC170" s="683" t="s">
        <v>47</v>
      </c>
      <c r="BD170" s="683" t="s">
        <v>47</v>
      </c>
      <c r="BE170" s="683" t="s">
        <v>47</v>
      </c>
      <c r="BF170" s="683" t="s">
        <v>47</v>
      </c>
      <c r="BG170" s="683" t="s">
        <v>47</v>
      </c>
      <c r="BH170" s="683" t="s">
        <v>47</v>
      </c>
      <c r="BI170" s="683" t="s">
        <v>47</v>
      </c>
      <c r="BJ170" s="683" t="s">
        <v>741</v>
      </c>
      <c r="BK170" s="1080"/>
      <c r="BL170" s="1081"/>
      <c r="BM170" s="1081"/>
      <c r="BN170" s="1010"/>
      <c r="BO170" s="571" t="s">
        <v>1643</v>
      </c>
      <c r="BP170" s="571" t="s">
        <v>1644</v>
      </c>
      <c r="BQ170" s="571" t="s">
        <v>1645</v>
      </c>
      <c r="BR170" s="722" t="s">
        <v>1646</v>
      </c>
      <c r="BS170" s="550" t="s">
        <v>1647</v>
      </c>
      <c r="BT170" s="571" t="s">
        <v>1648</v>
      </c>
      <c r="BU170" s="571" t="s">
        <v>1649</v>
      </c>
      <c r="BV170" s="571" t="s">
        <v>1650</v>
      </c>
      <c r="BW170" s="571" t="s">
        <v>1651</v>
      </c>
      <c r="BX170" s="571" t="s">
        <v>1652</v>
      </c>
      <c r="BY170" s="571" t="s">
        <v>1653</v>
      </c>
      <c r="BZ170" s="571" t="s">
        <v>1654</v>
      </c>
    </row>
    <row r="171" spans="1:78" ht="109.5" customHeight="1" x14ac:dyDescent="0.35">
      <c r="A171" s="507" t="s">
        <v>1655</v>
      </c>
      <c r="B171" s="1019"/>
      <c r="C171" s="1022"/>
      <c r="D171" s="983"/>
      <c r="E171" s="1047"/>
      <c r="F171" s="983"/>
      <c r="G171" s="1032"/>
      <c r="H171" s="983"/>
      <c r="I171" s="556" t="s">
        <v>1656</v>
      </c>
      <c r="J171" s="556" t="s">
        <v>1398</v>
      </c>
      <c r="K171" s="556" t="s">
        <v>1348</v>
      </c>
      <c r="L171" s="1002"/>
      <c r="M171" s="983"/>
      <c r="N171" s="1121"/>
      <c r="O171" s="786">
        <v>1</v>
      </c>
      <c r="P171" s="799" t="s">
        <v>1657</v>
      </c>
      <c r="Q171" s="799" t="s">
        <v>1392</v>
      </c>
      <c r="R171" s="794" t="s">
        <v>1658</v>
      </c>
      <c r="S171" s="236">
        <v>1</v>
      </c>
      <c r="T171" s="369" t="s">
        <v>1209</v>
      </c>
      <c r="U171" s="298" t="s">
        <v>959</v>
      </c>
      <c r="V171" s="298" t="s">
        <v>959</v>
      </c>
      <c r="W171" s="298" t="s">
        <v>959</v>
      </c>
      <c r="X171" s="298" t="s">
        <v>959</v>
      </c>
      <c r="Y171" s="298" t="s">
        <v>959</v>
      </c>
      <c r="Z171" s="298" t="s">
        <v>959</v>
      </c>
      <c r="AA171" s="298" t="s">
        <v>959</v>
      </c>
      <c r="AB171" s="298" t="s">
        <v>959</v>
      </c>
      <c r="AC171" s="298" t="s">
        <v>959</v>
      </c>
      <c r="AD171" s="298" t="s">
        <v>959</v>
      </c>
      <c r="AE171" s="298" t="s">
        <v>959</v>
      </c>
      <c r="AF171" s="298" t="s">
        <v>959</v>
      </c>
      <c r="AG171" s="298" t="s">
        <v>932</v>
      </c>
      <c r="AH171" s="790" t="s">
        <v>47</v>
      </c>
      <c r="AI171" s="790" t="s">
        <v>47</v>
      </c>
      <c r="AJ171" s="677" t="s">
        <v>47</v>
      </c>
      <c r="AK171" s="677" t="s">
        <v>47</v>
      </c>
      <c r="AL171" s="677" t="s">
        <v>47</v>
      </c>
      <c r="AM171" s="677" t="s">
        <v>47</v>
      </c>
      <c r="AN171" s="677" t="s">
        <v>47</v>
      </c>
      <c r="AO171" s="677" t="s">
        <v>47</v>
      </c>
      <c r="AP171" s="677" t="s">
        <v>47</v>
      </c>
      <c r="AQ171" s="677" t="s">
        <v>47</v>
      </c>
      <c r="AR171" s="677" t="s">
        <v>47</v>
      </c>
      <c r="AS171" s="677" t="s">
        <v>47</v>
      </c>
      <c r="AT171" s="302" t="s">
        <v>1659</v>
      </c>
      <c r="AU171" s="452" t="s">
        <v>318</v>
      </c>
      <c r="AV171" s="453">
        <v>12</v>
      </c>
      <c r="AW171" s="302" t="s">
        <v>935</v>
      </c>
      <c r="AX171" s="491" t="s">
        <v>47</v>
      </c>
      <c r="AY171" s="491" t="s">
        <v>47</v>
      </c>
      <c r="AZ171" s="683" t="s">
        <v>47</v>
      </c>
      <c r="BA171" s="683" t="s">
        <v>47</v>
      </c>
      <c r="BB171" s="683" t="s">
        <v>47</v>
      </c>
      <c r="BC171" s="683" t="s">
        <v>47</v>
      </c>
      <c r="BD171" s="683" t="s">
        <v>47</v>
      </c>
      <c r="BE171" s="683" t="s">
        <v>47</v>
      </c>
      <c r="BF171" s="683" t="s">
        <v>47</v>
      </c>
      <c r="BG171" s="683" t="s">
        <v>47</v>
      </c>
      <c r="BH171" s="683" t="s">
        <v>47</v>
      </c>
      <c r="BI171" s="683" t="s">
        <v>47</v>
      </c>
      <c r="BJ171" s="683" t="s">
        <v>741</v>
      </c>
      <c r="BK171" s="238" t="s">
        <v>936</v>
      </c>
      <c r="BL171" s="819">
        <v>66000000</v>
      </c>
      <c r="BM171" s="1081"/>
      <c r="BN171" s="807" t="s">
        <v>1426</v>
      </c>
      <c r="BO171" s="571" t="s">
        <v>1660</v>
      </c>
      <c r="BP171" s="550" t="s">
        <v>1661</v>
      </c>
      <c r="BQ171" s="550" t="s">
        <v>1662</v>
      </c>
      <c r="BR171" s="722" t="s">
        <v>1663</v>
      </c>
      <c r="BS171" s="550" t="s">
        <v>1664</v>
      </c>
      <c r="BT171" s="571" t="s">
        <v>1665</v>
      </c>
      <c r="BU171" s="307" t="s">
        <v>1666</v>
      </c>
      <c r="BV171" s="307" t="s">
        <v>1667</v>
      </c>
      <c r="BW171" s="307" t="s">
        <v>1668</v>
      </c>
      <c r="BX171" s="571" t="s">
        <v>1669</v>
      </c>
      <c r="BY171" s="571" t="s">
        <v>1670</v>
      </c>
      <c r="BZ171" s="550" t="s">
        <v>1671</v>
      </c>
    </row>
    <row r="172" spans="1:78" ht="63" customHeight="1" x14ac:dyDescent="0.35">
      <c r="A172" s="507" t="s">
        <v>1672</v>
      </c>
      <c r="B172" s="1019"/>
      <c r="C172" s="1022"/>
      <c r="D172" s="983"/>
      <c r="E172" s="1047"/>
      <c r="F172" s="983"/>
      <c r="G172" s="1032"/>
      <c r="H172" s="983"/>
      <c r="I172" s="918" t="s">
        <v>1541</v>
      </c>
      <c r="J172" s="918" t="s">
        <v>1673</v>
      </c>
      <c r="K172" s="918" t="s">
        <v>1674</v>
      </c>
      <c r="L172" s="1002"/>
      <c r="M172" s="983"/>
      <c r="N172" s="1121"/>
      <c r="O172" s="1133">
        <v>1</v>
      </c>
      <c r="P172" s="1024" t="s">
        <v>1675</v>
      </c>
      <c r="Q172" s="372" t="s">
        <v>1392</v>
      </c>
      <c r="R172" s="302" t="s">
        <v>1676</v>
      </c>
      <c r="S172" s="236">
        <v>0.6</v>
      </c>
      <c r="T172" s="369" t="s">
        <v>1677</v>
      </c>
      <c r="U172" s="298" t="s">
        <v>959</v>
      </c>
      <c r="V172" s="298" t="s">
        <v>959</v>
      </c>
      <c r="W172" s="298" t="s">
        <v>959</v>
      </c>
      <c r="X172" s="298" t="s">
        <v>959</v>
      </c>
      <c r="Y172" s="298" t="s">
        <v>932</v>
      </c>
      <c r="Z172" s="298" t="s">
        <v>932</v>
      </c>
      <c r="AA172" s="298" t="s">
        <v>932</v>
      </c>
      <c r="AB172" s="298" t="s">
        <v>932</v>
      </c>
      <c r="AC172" s="298" t="s">
        <v>932</v>
      </c>
      <c r="AD172" s="298" t="s">
        <v>932</v>
      </c>
      <c r="AE172" s="298" t="s">
        <v>932</v>
      </c>
      <c r="AF172" s="298" t="s">
        <v>932</v>
      </c>
      <c r="AG172" s="298" t="s">
        <v>932</v>
      </c>
      <c r="AH172" s="790" t="s">
        <v>47</v>
      </c>
      <c r="AI172" s="790" t="s">
        <v>47</v>
      </c>
      <c r="AJ172" s="677" t="s">
        <v>47</v>
      </c>
      <c r="AK172" s="677" t="s">
        <v>47</v>
      </c>
      <c r="AL172" s="677" t="s">
        <v>960</v>
      </c>
      <c r="AM172" s="677" t="s">
        <v>960</v>
      </c>
      <c r="AN172" s="677" t="s">
        <v>960</v>
      </c>
      <c r="AO172" s="677" t="s">
        <v>960</v>
      </c>
      <c r="AP172" s="677" t="s">
        <v>960</v>
      </c>
      <c r="AQ172" s="677" t="s">
        <v>960</v>
      </c>
      <c r="AR172" s="677" t="s">
        <v>960</v>
      </c>
      <c r="AS172" s="677" t="s">
        <v>960</v>
      </c>
      <c r="AT172" s="302" t="s">
        <v>1678</v>
      </c>
      <c r="AU172" s="452" t="s">
        <v>318</v>
      </c>
      <c r="AV172" s="376">
        <v>1</v>
      </c>
      <c r="AW172" s="645" t="s">
        <v>1021</v>
      </c>
      <c r="AX172" s="491" t="s">
        <v>62</v>
      </c>
      <c r="AY172" s="491" t="s">
        <v>62</v>
      </c>
      <c r="AZ172" s="683" t="s">
        <v>62</v>
      </c>
      <c r="BA172" s="683" t="s">
        <v>47</v>
      </c>
      <c r="BB172" s="683" t="s">
        <v>960</v>
      </c>
      <c r="BC172" s="683" t="s">
        <v>960</v>
      </c>
      <c r="BD172" s="683" t="s">
        <v>960</v>
      </c>
      <c r="BE172" s="683" t="s">
        <v>960</v>
      </c>
      <c r="BF172" s="683" t="s">
        <v>960</v>
      </c>
      <c r="BG172" s="683" t="s">
        <v>960</v>
      </c>
      <c r="BH172" s="683" t="s">
        <v>960</v>
      </c>
      <c r="BI172" s="683" t="s">
        <v>960</v>
      </c>
      <c r="BJ172" s="683" t="s">
        <v>741</v>
      </c>
      <c r="BK172" s="1080" t="s">
        <v>936</v>
      </c>
      <c r="BL172" s="1124" t="s">
        <v>722</v>
      </c>
      <c r="BM172" s="1081"/>
      <c r="BN172" s="1080" t="s">
        <v>1426</v>
      </c>
      <c r="BO172" s="571" t="s">
        <v>1679</v>
      </c>
      <c r="BP172" s="571" t="s">
        <v>1680</v>
      </c>
      <c r="BQ172" s="571" t="s">
        <v>1681</v>
      </c>
      <c r="BR172" s="722" t="s">
        <v>1682</v>
      </c>
      <c r="BS172" s="550" t="s">
        <v>1683</v>
      </c>
      <c r="BT172" s="550" t="s">
        <v>1102</v>
      </c>
      <c r="BU172" s="550" t="s">
        <v>1102</v>
      </c>
      <c r="BV172" s="550" t="s">
        <v>1102</v>
      </c>
      <c r="BW172" s="550" t="s">
        <v>344</v>
      </c>
      <c r="BX172" s="571" t="s">
        <v>1102</v>
      </c>
      <c r="BY172" s="571" t="s">
        <v>1102</v>
      </c>
      <c r="BZ172" s="571" t="s">
        <v>1102</v>
      </c>
    </row>
    <row r="173" spans="1:78" ht="86.25" customHeight="1" x14ac:dyDescent="0.35">
      <c r="A173" s="507" t="s">
        <v>1684</v>
      </c>
      <c r="B173" s="1019"/>
      <c r="C173" s="1022"/>
      <c r="D173" s="983"/>
      <c r="E173" s="1047"/>
      <c r="F173" s="983"/>
      <c r="G173" s="1032"/>
      <c r="H173" s="983"/>
      <c r="I173" s="919"/>
      <c r="J173" s="919"/>
      <c r="K173" s="919"/>
      <c r="L173" s="1002"/>
      <c r="M173" s="984"/>
      <c r="N173" s="1123"/>
      <c r="O173" s="1134"/>
      <c r="P173" s="1026"/>
      <c r="Q173" s="798" t="s">
        <v>1392</v>
      </c>
      <c r="R173" s="793" t="s">
        <v>1685</v>
      </c>
      <c r="S173" s="413">
        <v>0.4</v>
      </c>
      <c r="T173" s="378" t="s">
        <v>1015</v>
      </c>
      <c r="U173" s="411" t="s">
        <v>932</v>
      </c>
      <c r="V173" s="411" t="s">
        <v>932</v>
      </c>
      <c r="W173" s="411" t="s">
        <v>932</v>
      </c>
      <c r="X173" s="411" t="s">
        <v>932</v>
      </c>
      <c r="Y173" s="411" t="s">
        <v>932</v>
      </c>
      <c r="Z173" s="411" t="s">
        <v>959</v>
      </c>
      <c r="AA173" s="411" t="s">
        <v>932</v>
      </c>
      <c r="AB173" s="411" t="s">
        <v>932</v>
      </c>
      <c r="AC173" s="411" t="s">
        <v>932</v>
      </c>
      <c r="AD173" s="411" t="s">
        <v>932</v>
      </c>
      <c r="AE173" s="411" t="s">
        <v>932</v>
      </c>
      <c r="AF173" s="411" t="s">
        <v>932</v>
      </c>
      <c r="AG173" s="411" t="s">
        <v>932</v>
      </c>
      <c r="AH173" s="790" t="s">
        <v>62</v>
      </c>
      <c r="AI173" s="790" t="s">
        <v>741</v>
      </c>
      <c r="AJ173" s="677" t="s">
        <v>741</v>
      </c>
      <c r="AK173" s="677" t="s">
        <v>47</v>
      </c>
      <c r="AL173" s="677" t="s">
        <v>960</v>
      </c>
      <c r="AM173" s="677" t="s">
        <v>960</v>
      </c>
      <c r="AN173" s="677" t="s">
        <v>960</v>
      </c>
      <c r="AO173" s="677" t="s">
        <v>960</v>
      </c>
      <c r="AP173" s="677" t="s">
        <v>960</v>
      </c>
      <c r="AQ173" s="677" t="s">
        <v>960</v>
      </c>
      <c r="AR173" s="677" t="s">
        <v>960</v>
      </c>
      <c r="AS173" s="677" t="s">
        <v>960</v>
      </c>
      <c r="AT173" s="302" t="s">
        <v>1686</v>
      </c>
      <c r="AU173" s="452" t="s">
        <v>318</v>
      </c>
      <c r="AV173" s="376">
        <v>1</v>
      </c>
      <c r="AW173" s="646" t="s">
        <v>1015</v>
      </c>
      <c r="AX173" s="491" t="s">
        <v>62</v>
      </c>
      <c r="AY173" s="491" t="s">
        <v>741</v>
      </c>
      <c r="AZ173" s="683" t="s">
        <v>62</v>
      </c>
      <c r="BA173" s="683" t="s">
        <v>47</v>
      </c>
      <c r="BB173" s="683" t="s">
        <v>960</v>
      </c>
      <c r="BC173" s="683" t="s">
        <v>960</v>
      </c>
      <c r="BD173" s="683" t="s">
        <v>960</v>
      </c>
      <c r="BE173" s="683" t="s">
        <v>960</v>
      </c>
      <c r="BF173" s="683" t="s">
        <v>960</v>
      </c>
      <c r="BG173" s="683" t="s">
        <v>960</v>
      </c>
      <c r="BH173" s="683" t="s">
        <v>960</v>
      </c>
      <c r="BI173" s="683" t="s">
        <v>960</v>
      </c>
      <c r="BJ173" s="683" t="s">
        <v>741</v>
      </c>
      <c r="BK173" s="1080"/>
      <c r="BL173" s="1124"/>
      <c r="BM173" s="1081"/>
      <c r="BN173" s="1080"/>
      <c r="BO173" s="571" t="s">
        <v>1679</v>
      </c>
      <c r="BP173" s="550" t="s">
        <v>1455</v>
      </c>
      <c r="BQ173" s="550" t="s">
        <v>1687</v>
      </c>
      <c r="BR173" s="722" t="s">
        <v>1688</v>
      </c>
      <c r="BS173" s="550" t="s">
        <v>1689</v>
      </c>
      <c r="BT173" s="550" t="s">
        <v>1102</v>
      </c>
      <c r="BU173" s="550" t="s">
        <v>1102</v>
      </c>
      <c r="BV173" s="550" t="s">
        <v>1102</v>
      </c>
      <c r="BW173" s="550" t="s">
        <v>344</v>
      </c>
      <c r="BX173" s="571" t="s">
        <v>1102</v>
      </c>
      <c r="BY173" s="571" t="s">
        <v>1102</v>
      </c>
      <c r="BZ173" s="571" t="s">
        <v>1102</v>
      </c>
    </row>
    <row r="174" spans="1:78" ht="186" x14ac:dyDescent="0.35">
      <c r="A174" s="507" t="s">
        <v>1690</v>
      </c>
      <c r="B174" s="1019"/>
      <c r="C174" s="1022"/>
      <c r="D174" s="983"/>
      <c r="E174" s="1047"/>
      <c r="F174" s="983"/>
      <c r="G174" s="1032"/>
      <c r="H174" s="983"/>
      <c r="I174" s="29" t="s">
        <v>1397</v>
      </c>
      <c r="J174" s="29" t="s">
        <v>1542</v>
      </c>
      <c r="K174" s="29" t="s">
        <v>925</v>
      </c>
      <c r="L174" s="1002"/>
      <c r="M174" s="383" t="s">
        <v>1691</v>
      </c>
      <c r="N174" s="489" t="s">
        <v>1351</v>
      </c>
      <c r="O174" s="478">
        <v>1</v>
      </c>
      <c r="P174" s="644" t="s">
        <v>1692</v>
      </c>
      <c r="Q174" s="372" t="s">
        <v>1392</v>
      </c>
      <c r="R174" s="644" t="s">
        <v>1693</v>
      </c>
      <c r="S174" s="236">
        <v>1</v>
      </c>
      <c r="T174" s="369" t="s">
        <v>1694</v>
      </c>
      <c r="U174" s="411" t="s">
        <v>959</v>
      </c>
      <c r="V174" s="411" t="s">
        <v>959</v>
      </c>
      <c r="W174" s="411" t="s">
        <v>959</v>
      </c>
      <c r="X174" s="298" t="s">
        <v>932</v>
      </c>
      <c r="Y174" s="298" t="s">
        <v>932</v>
      </c>
      <c r="Z174" s="298" t="s">
        <v>932</v>
      </c>
      <c r="AA174" s="298" t="s">
        <v>932</v>
      </c>
      <c r="AB174" s="298" t="s">
        <v>932</v>
      </c>
      <c r="AC174" s="298" t="s">
        <v>932</v>
      </c>
      <c r="AD174" s="298" t="s">
        <v>932</v>
      </c>
      <c r="AE174" s="298" t="s">
        <v>932</v>
      </c>
      <c r="AF174" s="298" t="s">
        <v>932</v>
      </c>
      <c r="AG174" s="298" t="s">
        <v>932</v>
      </c>
      <c r="AH174" s="790" t="s">
        <v>47</v>
      </c>
      <c r="AI174" s="790" t="s">
        <v>47</v>
      </c>
      <c r="AJ174" s="677" t="s">
        <v>47</v>
      </c>
      <c r="AK174" s="677" t="s">
        <v>960</v>
      </c>
      <c r="AL174" s="677" t="s">
        <v>960</v>
      </c>
      <c r="AM174" s="677" t="s">
        <v>960</v>
      </c>
      <c r="AN174" s="677" t="s">
        <v>960</v>
      </c>
      <c r="AO174" s="677" t="s">
        <v>960</v>
      </c>
      <c r="AP174" s="677" t="s">
        <v>960</v>
      </c>
      <c r="AQ174" s="677" t="s">
        <v>960</v>
      </c>
      <c r="AR174" s="677" t="s">
        <v>960</v>
      </c>
      <c r="AS174" s="677" t="s">
        <v>960</v>
      </c>
      <c r="AT174" s="302" t="s">
        <v>1695</v>
      </c>
      <c r="AU174" s="452" t="s">
        <v>318</v>
      </c>
      <c r="AV174" s="375">
        <v>1</v>
      </c>
      <c r="AW174" s="645" t="s">
        <v>966</v>
      </c>
      <c r="AX174" s="491" t="s">
        <v>62</v>
      </c>
      <c r="AY174" s="491" t="s">
        <v>62</v>
      </c>
      <c r="AZ174" s="683" t="s">
        <v>47</v>
      </c>
      <c r="BA174" s="683" t="s">
        <v>960</v>
      </c>
      <c r="BB174" s="683" t="s">
        <v>960</v>
      </c>
      <c r="BC174" s="683" t="s">
        <v>960</v>
      </c>
      <c r="BD174" s="683" t="s">
        <v>960</v>
      </c>
      <c r="BE174" s="683" t="s">
        <v>960</v>
      </c>
      <c r="BF174" s="683" t="s">
        <v>960</v>
      </c>
      <c r="BG174" s="683" t="s">
        <v>960</v>
      </c>
      <c r="BH174" s="683" t="s">
        <v>960</v>
      </c>
      <c r="BI174" s="683" t="s">
        <v>960</v>
      </c>
      <c r="BJ174" s="683" t="s">
        <v>741</v>
      </c>
      <c r="BK174" s="809" t="s">
        <v>1404</v>
      </c>
      <c r="BL174" s="808"/>
      <c r="BM174" s="1081"/>
      <c r="BN174" s="809" t="s">
        <v>1696</v>
      </c>
      <c r="BO174" s="571" t="s">
        <v>1697</v>
      </c>
      <c r="BP174" s="550" t="s">
        <v>1698</v>
      </c>
      <c r="BQ174" s="550" t="s">
        <v>1699</v>
      </c>
      <c r="BR174" s="713" t="s">
        <v>1102</v>
      </c>
      <c r="BS174" s="550" t="s">
        <v>1102</v>
      </c>
      <c r="BT174" s="550" t="s">
        <v>1102</v>
      </c>
      <c r="BU174" s="550" t="s">
        <v>1102</v>
      </c>
      <c r="BV174" s="550" t="s">
        <v>1102</v>
      </c>
      <c r="BW174" s="550" t="s">
        <v>344</v>
      </c>
      <c r="BX174" s="571" t="s">
        <v>1102</v>
      </c>
      <c r="BY174" s="571" t="s">
        <v>1102</v>
      </c>
      <c r="BZ174" s="571" t="s">
        <v>1102</v>
      </c>
    </row>
    <row r="175" spans="1:78" ht="27" customHeight="1" x14ac:dyDescent="0.35">
      <c r="A175" s="508"/>
      <c r="B175" s="1019"/>
      <c r="C175" s="1022"/>
      <c r="D175" s="983"/>
      <c r="E175" s="1047"/>
      <c r="F175" s="983"/>
      <c r="G175" s="1032"/>
      <c r="H175" s="983"/>
      <c r="I175" s="488"/>
      <c r="J175" s="488"/>
      <c r="K175" s="488"/>
      <c r="L175" s="1002"/>
      <c r="M175" s="405"/>
      <c r="N175" s="406"/>
      <c r="O175" s="466"/>
      <c r="P175" s="525"/>
      <c r="Q175" s="527" t="s">
        <v>1700</v>
      </c>
      <c r="R175" s="525" t="s">
        <v>1701</v>
      </c>
      <c r="S175" s="406"/>
      <c r="T175" s="525"/>
      <c r="U175" s="406"/>
      <c r="V175" s="406"/>
      <c r="W175" s="406"/>
      <c r="X175" s="406"/>
      <c r="Y175" s="406"/>
      <c r="Z175" s="406"/>
      <c r="AA175" s="406"/>
      <c r="AB175" s="406"/>
      <c r="AC175" s="406"/>
      <c r="AD175" s="406"/>
      <c r="AE175" s="406"/>
      <c r="AF175" s="406"/>
      <c r="AG175" s="406"/>
      <c r="AH175" s="406"/>
      <c r="AI175" s="406"/>
      <c r="AJ175" s="406"/>
      <c r="AK175" s="406"/>
      <c r="AL175" s="406"/>
      <c r="AM175" s="406"/>
      <c r="AN175" s="406"/>
      <c r="AO175" s="406"/>
      <c r="AP175" s="406"/>
      <c r="AQ175" s="406"/>
      <c r="AR175" s="406"/>
      <c r="AS175" s="406"/>
      <c r="AT175" s="527"/>
      <c r="AU175" s="406"/>
      <c r="AV175" s="406"/>
      <c r="AW175" s="525"/>
      <c r="AX175" s="406"/>
      <c r="AY175" s="406"/>
      <c r="AZ175" s="698"/>
      <c r="BA175" s="698"/>
      <c r="BB175" s="698"/>
      <c r="BC175" s="698"/>
      <c r="BD175" s="698"/>
      <c r="BE175" s="698"/>
      <c r="BF175" s="698"/>
      <c r="BG175" s="698"/>
      <c r="BH175" s="698"/>
      <c r="BI175" s="698"/>
      <c r="BJ175" s="698"/>
      <c r="BK175" s="406"/>
      <c r="BL175" s="406"/>
      <c r="BM175" s="406"/>
      <c r="BN175" s="490"/>
      <c r="BO175" s="518"/>
      <c r="BP175" s="577"/>
      <c r="BQ175" s="479"/>
      <c r="BR175" s="723"/>
      <c r="BS175" s="577"/>
      <c r="BT175" s="736"/>
      <c r="BU175" s="479"/>
      <c r="BV175" s="480"/>
      <c r="BW175" s="480"/>
      <c r="BX175" s="577"/>
      <c r="BY175" s="577"/>
      <c r="BZ175" s="577"/>
    </row>
    <row r="176" spans="1:78" ht="101.25" customHeight="1" x14ac:dyDescent="0.35">
      <c r="A176" s="508" t="s">
        <v>1702</v>
      </c>
      <c r="B176" s="1019"/>
      <c r="C176" s="1022"/>
      <c r="D176" s="983"/>
      <c r="E176" s="1047"/>
      <c r="F176" s="983"/>
      <c r="G176" s="1032"/>
      <c r="H176" s="983"/>
      <c r="I176" s="918" t="s">
        <v>1397</v>
      </c>
      <c r="J176" s="918" t="s">
        <v>1703</v>
      </c>
      <c r="K176" s="918" t="s">
        <v>1562</v>
      </c>
      <c r="L176" s="1002"/>
      <c r="M176" s="925" t="s">
        <v>1350</v>
      </c>
      <c r="N176" s="918" t="s">
        <v>1351</v>
      </c>
      <c r="O176" s="1139">
        <v>1</v>
      </c>
      <c r="P176" s="1028" t="s">
        <v>1704</v>
      </c>
      <c r="Q176" s="647" t="s">
        <v>1700</v>
      </c>
      <c r="R176" s="647" t="s">
        <v>1705</v>
      </c>
      <c r="S176" s="456">
        <v>0.5</v>
      </c>
      <c r="T176" s="647" t="s">
        <v>1598</v>
      </c>
      <c r="U176" s="296" t="s">
        <v>959</v>
      </c>
      <c r="V176" s="296" t="s">
        <v>932</v>
      </c>
      <c r="W176" s="296" t="s">
        <v>932</v>
      </c>
      <c r="X176" s="296" t="s">
        <v>932</v>
      </c>
      <c r="Y176" s="296" t="s">
        <v>932</v>
      </c>
      <c r="Z176" s="296" t="s">
        <v>932</v>
      </c>
      <c r="AA176" s="296" t="s">
        <v>932</v>
      </c>
      <c r="AB176" s="296" t="s">
        <v>932</v>
      </c>
      <c r="AC176" s="296" t="s">
        <v>932</v>
      </c>
      <c r="AD176" s="296" t="s">
        <v>932</v>
      </c>
      <c r="AE176" s="296" t="s">
        <v>932</v>
      </c>
      <c r="AF176" s="296" t="s">
        <v>932</v>
      </c>
      <c r="AG176" s="296" t="s">
        <v>932</v>
      </c>
      <c r="AH176" s="790" t="s">
        <v>47</v>
      </c>
      <c r="AI176" s="305" t="s">
        <v>960</v>
      </c>
      <c r="AJ176" s="677" t="s">
        <v>960</v>
      </c>
      <c r="AK176" s="677" t="s">
        <v>960</v>
      </c>
      <c r="AL176" s="677" t="s">
        <v>960</v>
      </c>
      <c r="AM176" s="677" t="s">
        <v>960</v>
      </c>
      <c r="AN176" s="677" t="s">
        <v>960</v>
      </c>
      <c r="AO176" s="677" t="s">
        <v>960</v>
      </c>
      <c r="AP176" s="677" t="s">
        <v>960</v>
      </c>
      <c r="AQ176" s="677" t="s">
        <v>960</v>
      </c>
      <c r="AR176" s="677" t="s">
        <v>960</v>
      </c>
      <c r="AS176" s="677" t="s">
        <v>960</v>
      </c>
      <c r="AT176" s="816" t="s">
        <v>1706</v>
      </c>
      <c r="AU176" s="451" t="s">
        <v>318</v>
      </c>
      <c r="AV176" s="451">
        <v>1</v>
      </c>
      <c r="AW176" s="647" t="s">
        <v>1598</v>
      </c>
      <c r="AX176" s="491" t="s">
        <v>47</v>
      </c>
      <c r="AY176" s="305" t="s">
        <v>960</v>
      </c>
      <c r="AZ176" s="683" t="s">
        <v>960</v>
      </c>
      <c r="BA176" s="683" t="s">
        <v>960</v>
      </c>
      <c r="BB176" s="683" t="s">
        <v>960</v>
      </c>
      <c r="BC176" s="683" t="s">
        <v>960</v>
      </c>
      <c r="BD176" s="683" t="s">
        <v>960</v>
      </c>
      <c r="BE176" s="683" t="s">
        <v>960</v>
      </c>
      <c r="BF176" s="683" t="s">
        <v>960</v>
      </c>
      <c r="BG176" s="683" t="s">
        <v>960</v>
      </c>
      <c r="BH176" s="683" t="s">
        <v>960</v>
      </c>
      <c r="BI176" s="683" t="s">
        <v>960</v>
      </c>
      <c r="BJ176" s="683" t="s">
        <v>741</v>
      </c>
      <c r="BK176" s="1037" t="s">
        <v>936</v>
      </c>
      <c r="BL176" s="1078">
        <v>123000000</v>
      </c>
      <c r="BM176" s="1078">
        <v>3000000000</v>
      </c>
      <c r="BN176" s="1001" t="s">
        <v>1357</v>
      </c>
      <c r="BO176" s="550" t="s">
        <v>1707</v>
      </c>
      <c r="BP176" s="550" t="s">
        <v>1708</v>
      </c>
      <c r="BQ176" s="550" t="s">
        <v>1708</v>
      </c>
      <c r="BR176" s="713" t="s">
        <v>1365</v>
      </c>
      <c r="BS176" s="550" t="s">
        <v>56</v>
      </c>
      <c r="BT176" s="571" t="s">
        <v>1709</v>
      </c>
      <c r="BU176" s="571" t="s">
        <v>1709</v>
      </c>
      <c r="BV176" s="571" t="s">
        <v>1709</v>
      </c>
      <c r="BW176" s="307" t="s">
        <v>1365</v>
      </c>
      <c r="BX176" s="550" t="s">
        <v>975</v>
      </c>
      <c r="BY176" s="550" t="s">
        <v>975</v>
      </c>
      <c r="BZ176" s="550" t="s">
        <v>975</v>
      </c>
    </row>
    <row r="177" spans="1:78" ht="81.75" customHeight="1" x14ac:dyDescent="0.35">
      <c r="A177" s="508" t="s">
        <v>1710</v>
      </c>
      <c r="B177" s="1019"/>
      <c r="C177" s="1022"/>
      <c r="D177" s="983"/>
      <c r="E177" s="1047"/>
      <c r="F177" s="983"/>
      <c r="G177" s="1033"/>
      <c r="H177" s="984"/>
      <c r="I177" s="919"/>
      <c r="J177" s="919"/>
      <c r="K177" s="919"/>
      <c r="L177" s="1002"/>
      <c r="M177" s="934"/>
      <c r="N177" s="919"/>
      <c r="O177" s="1140"/>
      <c r="P177" s="1030"/>
      <c r="Q177" s="647" t="s">
        <v>1700</v>
      </c>
      <c r="R177" s="648" t="s">
        <v>1711</v>
      </c>
      <c r="S177" s="456">
        <v>0.5</v>
      </c>
      <c r="T177" s="647" t="s">
        <v>1598</v>
      </c>
      <c r="U177" s="296" t="s">
        <v>959</v>
      </c>
      <c r="V177" s="296" t="s">
        <v>932</v>
      </c>
      <c r="W177" s="296" t="s">
        <v>932</v>
      </c>
      <c r="X177" s="296" t="s">
        <v>932</v>
      </c>
      <c r="Y177" s="296" t="s">
        <v>932</v>
      </c>
      <c r="Z177" s="296" t="s">
        <v>932</v>
      </c>
      <c r="AA177" s="296" t="s">
        <v>932</v>
      </c>
      <c r="AB177" s="296" t="s">
        <v>932</v>
      </c>
      <c r="AC177" s="296" t="s">
        <v>932</v>
      </c>
      <c r="AD177" s="296" t="s">
        <v>932</v>
      </c>
      <c r="AE177" s="296" t="s">
        <v>932</v>
      </c>
      <c r="AF177" s="296" t="s">
        <v>932</v>
      </c>
      <c r="AG177" s="296" t="s">
        <v>932</v>
      </c>
      <c r="AH177" s="790" t="s">
        <v>47</v>
      </c>
      <c r="AI177" s="305" t="s">
        <v>960</v>
      </c>
      <c r="AJ177" s="677" t="s">
        <v>960</v>
      </c>
      <c r="AK177" s="677" t="s">
        <v>960</v>
      </c>
      <c r="AL177" s="677" t="s">
        <v>960</v>
      </c>
      <c r="AM177" s="677" t="s">
        <v>960</v>
      </c>
      <c r="AN177" s="677" t="s">
        <v>960</v>
      </c>
      <c r="AO177" s="677" t="s">
        <v>960</v>
      </c>
      <c r="AP177" s="677" t="s">
        <v>960</v>
      </c>
      <c r="AQ177" s="677" t="s">
        <v>960</v>
      </c>
      <c r="AR177" s="677" t="s">
        <v>960</v>
      </c>
      <c r="AS177" s="677" t="s">
        <v>960</v>
      </c>
      <c r="AT177" s="816" t="s">
        <v>1712</v>
      </c>
      <c r="AU177" s="451" t="s">
        <v>318</v>
      </c>
      <c r="AV177" s="451">
        <v>1</v>
      </c>
      <c r="AW177" s="647" t="s">
        <v>958</v>
      </c>
      <c r="AX177" s="491" t="s">
        <v>47</v>
      </c>
      <c r="AY177" s="305" t="s">
        <v>960</v>
      </c>
      <c r="AZ177" s="683" t="s">
        <v>960</v>
      </c>
      <c r="BA177" s="683" t="s">
        <v>960</v>
      </c>
      <c r="BB177" s="683" t="s">
        <v>960</v>
      </c>
      <c r="BC177" s="683" t="s">
        <v>960</v>
      </c>
      <c r="BD177" s="683" t="s">
        <v>960</v>
      </c>
      <c r="BE177" s="683" t="s">
        <v>960</v>
      </c>
      <c r="BF177" s="683" t="s">
        <v>960</v>
      </c>
      <c r="BG177" s="683" t="s">
        <v>960</v>
      </c>
      <c r="BH177" s="683" t="s">
        <v>960</v>
      </c>
      <c r="BI177" s="683" t="s">
        <v>960</v>
      </c>
      <c r="BJ177" s="683" t="s">
        <v>741</v>
      </c>
      <c r="BK177" s="1038"/>
      <c r="BL177" s="1079"/>
      <c r="BM177" s="1082"/>
      <c r="BN177" s="1006"/>
      <c r="BO177" s="550" t="s">
        <v>1713</v>
      </c>
      <c r="BP177" s="550" t="s">
        <v>1714</v>
      </c>
      <c r="BQ177" s="550" t="s">
        <v>1714</v>
      </c>
      <c r="BR177" s="713" t="s">
        <v>1365</v>
      </c>
      <c r="BS177" s="550" t="s">
        <v>56</v>
      </c>
      <c r="BT177" s="571" t="s">
        <v>1709</v>
      </c>
      <c r="BU177" s="571" t="s">
        <v>1709</v>
      </c>
      <c r="BV177" s="571" t="s">
        <v>1709</v>
      </c>
      <c r="BW177" s="307" t="s">
        <v>1365</v>
      </c>
      <c r="BX177" s="550" t="s">
        <v>975</v>
      </c>
      <c r="BY177" s="550" t="s">
        <v>975</v>
      </c>
      <c r="BZ177" s="550" t="s">
        <v>975</v>
      </c>
    </row>
    <row r="178" spans="1:78" ht="97.5" customHeight="1" x14ac:dyDescent="0.35">
      <c r="A178" s="508" t="s">
        <v>1715</v>
      </c>
      <c r="B178" s="1019"/>
      <c r="C178" s="1022"/>
      <c r="D178" s="983"/>
      <c r="E178" s="1047"/>
      <c r="F178" s="983"/>
      <c r="G178" s="1127" t="s">
        <v>1716</v>
      </c>
      <c r="H178" s="1130">
        <v>1</v>
      </c>
      <c r="I178" s="918" t="s">
        <v>1397</v>
      </c>
      <c r="J178" s="918" t="s">
        <v>924</v>
      </c>
      <c r="K178" s="918" t="s">
        <v>1717</v>
      </c>
      <c r="L178" s="1002"/>
      <c r="M178" s="982" t="s">
        <v>1718</v>
      </c>
      <c r="N178" s="982" t="s">
        <v>1351</v>
      </c>
      <c r="O178" s="1101">
        <v>1</v>
      </c>
      <c r="P178" s="649" t="s">
        <v>1719</v>
      </c>
      <c r="Q178" s="647" t="s">
        <v>1700</v>
      </c>
      <c r="R178" s="644" t="s">
        <v>1720</v>
      </c>
      <c r="S178" s="818">
        <v>0.4</v>
      </c>
      <c r="T178" s="650" t="s">
        <v>1721</v>
      </c>
      <c r="U178" s="296" t="s">
        <v>932</v>
      </c>
      <c r="V178" s="296" t="s">
        <v>959</v>
      </c>
      <c r="W178" s="296" t="s">
        <v>959</v>
      </c>
      <c r="X178" s="296" t="s">
        <v>932</v>
      </c>
      <c r="Y178" s="296" t="s">
        <v>932</v>
      </c>
      <c r="Z178" s="296" t="s">
        <v>932</v>
      </c>
      <c r="AA178" s="296" t="s">
        <v>932</v>
      </c>
      <c r="AB178" s="296" t="s">
        <v>932</v>
      </c>
      <c r="AC178" s="296" t="s">
        <v>932</v>
      </c>
      <c r="AD178" s="296" t="s">
        <v>932</v>
      </c>
      <c r="AE178" s="296" t="s">
        <v>932</v>
      </c>
      <c r="AF178" s="296" t="s">
        <v>932</v>
      </c>
      <c r="AG178" s="296" t="s">
        <v>932</v>
      </c>
      <c r="AH178" s="790" t="s">
        <v>62</v>
      </c>
      <c r="AI178" s="790" t="s">
        <v>47</v>
      </c>
      <c r="AJ178" s="677" t="s">
        <v>47</v>
      </c>
      <c r="AK178" s="677" t="s">
        <v>960</v>
      </c>
      <c r="AL178" s="677" t="s">
        <v>960</v>
      </c>
      <c r="AM178" s="677" t="s">
        <v>960</v>
      </c>
      <c r="AN178" s="677" t="s">
        <v>960</v>
      </c>
      <c r="AO178" s="677" t="s">
        <v>960</v>
      </c>
      <c r="AP178" s="677" t="s">
        <v>960</v>
      </c>
      <c r="AQ178" s="677" t="s">
        <v>960</v>
      </c>
      <c r="AR178" s="677" t="s">
        <v>960</v>
      </c>
      <c r="AS178" s="677" t="s">
        <v>960</v>
      </c>
      <c r="AT178" s="816" t="s">
        <v>1722</v>
      </c>
      <c r="AU178" s="451" t="s">
        <v>318</v>
      </c>
      <c r="AV178" s="451">
        <v>1</v>
      </c>
      <c r="AW178" s="816" t="s">
        <v>966</v>
      </c>
      <c r="AX178" s="491" t="s">
        <v>62</v>
      </c>
      <c r="AY178" s="491" t="s">
        <v>62</v>
      </c>
      <c r="AZ178" s="683" t="s">
        <v>47</v>
      </c>
      <c r="BA178" s="683" t="s">
        <v>960</v>
      </c>
      <c r="BB178" s="683" t="s">
        <v>960</v>
      </c>
      <c r="BC178" s="683" t="s">
        <v>960</v>
      </c>
      <c r="BD178" s="683" t="s">
        <v>960</v>
      </c>
      <c r="BE178" s="683" t="s">
        <v>960</v>
      </c>
      <c r="BF178" s="683" t="s">
        <v>960</v>
      </c>
      <c r="BG178" s="683" t="s">
        <v>960</v>
      </c>
      <c r="BH178" s="683" t="s">
        <v>960</v>
      </c>
      <c r="BI178" s="683" t="s">
        <v>960</v>
      </c>
      <c r="BJ178" s="683" t="s">
        <v>741</v>
      </c>
      <c r="BK178" s="1087" t="s">
        <v>936</v>
      </c>
      <c r="BL178" s="1090">
        <v>54000000</v>
      </c>
      <c r="BM178" s="1082"/>
      <c r="BN178" s="1001" t="s">
        <v>1357</v>
      </c>
      <c r="BO178" s="550" t="s">
        <v>1723</v>
      </c>
      <c r="BP178" s="688" t="s">
        <v>1724</v>
      </c>
      <c r="BQ178" s="690" t="s">
        <v>1725</v>
      </c>
      <c r="BR178" s="722" t="s">
        <v>1726</v>
      </c>
      <c r="BS178" s="628" t="s">
        <v>1727</v>
      </c>
      <c r="BT178" s="571" t="s">
        <v>1727</v>
      </c>
      <c r="BU178" s="306" t="s">
        <v>1727</v>
      </c>
      <c r="BV178" s="306" t="s">
        <v>1727</v>
      </c>
      <c r="BW178" s="307" t="s">
        <v>1728</v>
      </c>
      <c r="BX178" s="550" t="s">
        <v>1729</v>
      </c>
      <c r="BY178" s="550" t="s">
        <v>1730</v>
      </c>
      <c r="BZ178" s="550" t="s">
        <v>1730</v>
      </c>
    </row>
    <row r="179" spans="1:78" ht="145.5" customHeight="1" x14ac:dyDescent="0.35">
      <c r="A179" s="508" t="s">
        <v>1731</v>
      </c>
      <c r="B179" s="1019"/>
      <c r="C179" s="1022"/>
      <c r="D179" s="983"/>
      <c r="E179" s="1047"/>
      <c r="F179" s="983"/>
      <c r="G179" s="1128"/>
      <c r="H179" s="1131"/>
      <c r="I179" s="920"/>
      <c r="J179" s="920"/>
      <c r="K179" s="920"/>
      <c r="L179" s="1002"/>
      <c r="M179" s="983"/>
      <c r="N179" s="983"/>
      <c r="O179" s="1102"/>
      <c r="P179" s="649" t="s">
        <v>1732</v>
      </c>
      <c r="Q179" s="647" t="s">
        <v>1700</v>
      </c>
      <c r="R179" s="816" t="s">
        <v>1733</v>
      </c>
      <c r="S179" s="818">
        <v>0.3</v>
      </c>
      <c r="T179" s="651" t="s">
        <v>935</v>
      </c>
      <c r="U179" s="296" t="s">
        <v>932</v>
      </c>
      <c r="V179" s="296" t="s">
        <v>932</v>
      </c>
      <c r="W179" s="296" t="s">
        <v>932</v>
      </c>
      <c r="X179" s="296" t="s">
        <v>932</v>
      </c>
      <c r="Y179" s="296" t="s">
        <v>932</v>
      </c>
      <c r="Z179" s="296" t="s">
        <v>932</v>
      </c>
      <c r="AA179" s="296" t="s">
        <v>932</v>
      </c>
      <c r="AB179" s="296" t="s">
        <v>932</v>
      </c>
      <c r="AC179" s="296" t="s">
        <v>932</v>
      </c>
      <c r="AD179" s="296" t="s">
        <v>932</v>
      </c>
      <c r="AE179" s="296" t="s">
        <v>932</v>
      </c>
      <c r="AF179" s="296" t="s">
        <v>959</v>
      </c>
      <c r="AG179" s="296" t="s">
        <v>932</v>
      </c>
      <c r="AH179" s="790" t="s">
        <v>62</v>
      </c>
      <c r="AI179" s="790" t="s">
        <v>47</v>
      </c>
      <c r="AJ179" s="677" t="s">
        <v>960</v>
      </c>
      <c r="AK179" s="677" t="s">
        <v>960</v>
      </c>
      <c r="AL179" s="677" t="s">
        <v>960</v>
      </c>
      <c r="AM179" s="677" t="s">
        <v>960</v>
      </c>
      <c r="AN179" s="677" t="s">
        <v>960</v>
      </c>
      <c r="AO179" s="677" t="s">
        <v>960</v>
      </c>
      <c r="AP179" s="677" t="s">
        <v>960</v>
      </c>
      <c r="AQ179" s="677" t="s">
        <v>960</v>
      </c>
      <c r="AR179" s="677" t="s">
        <v>960</v>
      </c>
      <c r="AS179" s="677" t="s">
        <v>960</v>
      </c>
      <c r="AT179" s="816" t="s">
        <v>1734</v>
      </c>
      <c r="AU179" s="451" t="s">
        <v>318</v>
      </c>
      <c r="AV179" s="451">
        <v>2</v>
      </c>
      <c r="AW179" s="647" t="s">
        <v>935</v>
      </c>
      <c r="AX179" s="491" t="s">
        <v>62</v>
      </c>
      <c r="AY179" s="491" t="s">
        <v>47</v>
      </c>
      <c r="AZ179" s="683" t="s">
        <v>960</v>
      </c>
      <c r="BA179" s="683" t="s">
        <v>960</v>
      </c>
      <c r="BB179" s="683" t="s">
        <v>960</v>
      </c>
      <c r="BC179" s="683" t="s">
        <v>960</v>
      </c>
      <c r="BD179" s="683" t="s">
        <v>960</v>
      </c>
      <c r="BE179" s="683" t="s">
        <v>960</v>
      </c>
      <c r="BF179" s="683" t="s">
        <v>960</v>
      </c>
      <c r="BG179" s="683" t="s">
        <v>960</v>
      </c>
      <c r="BH179" s="683" t="s">
        <v>960</v>
      </c>
      <c r="BI179" s="683" t="s">
        <v>960</v>
      </c>
      <c r="BJ179" s="683" t="s">
        <v>741</v>
      </c>
      <c r="BK179" s="1088"/>
      <c r="BL179" s="1091"/>
      <c r="BM179" s="1082"/>
      <c r="BN179" s="1002"/>
      <c r="BO179" s="550" t="s">
        <v>1735</v>
      </c>
      <c r="BP179" s="688" t="s">
        <v>1736</v>
      </c>
      <c r="BQ179" s="307" t="s">
        <v>1737</v>
      </c>
      <c r="BR179" s="722" t="s">
        <v>1738</v>
      </c>
      <c r="BS179" s="628" t="s">
        <v>1739</v>
      </c>
      <c r="BT179" s="628" t="s">
        <v>1739</v>
      </c>
      <c r="BU179" s="307" t="s">
        <v>1740</v>
      </c>
      <c r="BV179" s="307" t="s">
        <v>1739</v>
      </c>
      <c r="BW179" s="307" t="s">
        <v>1741</v>
      </c>
      <c r="BX179" s="550" t="s">
        <v>1742</v>
      </c>
      <c r="BY179" s="550" t="s">
        <v>1743</v>
      </c>
      <c r="BZ179" s="550" t="s">
        <v>1743</v>
      </c>
    </row>
    <row r="180" spans="1:78" ht="80.25" customHeight="1" x14ac:dyDescent="0.35">
      <c r="A180" s="508" t="s">
        <v>1744</v>
      </c>
      <c r="B180" s="1019"/>
      <c r="C180" s="1022"/>
      <c r="D180" s="983"/>
      <c r="E180" s="1047"/>
      <c r="F180" s="983"/>
      <c r="G180" s="1129"/>
      <c r="H180" s="1132"/>
      <c r="I180" s="919"/>
      <c r="J180" s="919"/>
      <c r="K180" s="919"/>
      <c r="L180" s="1002"/>
      <c r="M180" s="984"/>
      <c r="N180" s="984"/>
      <c r="O180" s="1103"/>
      <c r="P180" s="652" t="s">
        <v>1745</v>
      </c>
      <c r="Q180" s="647" t="s">
        <v>1700</v>
      </c>
      <c r="R180" s="816" t="s">
        <v>1746</v>
      </c>
      <c r="S180" s="818">
        <v>0.3</v>
      </c>
      <c r="T180" s="650" t="s">
        <v>1747</v>
      </c>
      <c r="U180" s="296" t="s">
        <v>932</v>
      </c>
      <c r="V180" s="296" t="s">
        <v>932</v>
      </c>
      <c r="W180" s="296" t="s">
        <v>932</v>
      </c>
      <c r="X180" s="296" t="s">
        <v>932</v>
      </c>
      <c r="Y180" s="296" t="s">
        <v>932</v>
      </c>
      <c r="Z180" s="296" t="s">
        <v>932</v>
      </c>
      <c r="AA180" s="296" t="s">
        <v>959</v>
      </c>
      <c r="AB180" s="296" t="s">
        <v>932</v>
      </c>
      <c r="AC180" s="296" t="s">
        <v>932</v>
      </c>
      <c r="AD180" s="296" t="s">
        <v>932</v>
      </c>
      <c r="AE180" s="296" t="s">
        <v>932</v>
      </c>
      <c r="AF180" s="296" t="s">
        <v>932</v>
      </c>
      <c r="AG180" s="296" t="s">
        <v>959</v>
      </c>
      <c r="AH180" s="790" t="s">
        <v>741</v>
      </c>
      <c r="AI180" s="790" t="s">
        <v>741</v>
      </c>
      <c r="AJ180" s="677" t="s">
        <v>741</v>
      </c>
      <c r="AK180" s="677" t="s">
        <v>741</v>
      </c>
      <c r="AL180" s="677" t="s">
        <v>741</v>
      </c>
      <c r="AM180" s="677" t="s">
        <v>741</v>
      </c>
      <c r="AN180" s="677" t="s">
        <v>47</v>
      </c>
      <c r="AO180" s="677" t="s">
        <v>741</v>
      </c>
      <c r="AP180" s="677" t="s">
        <v>741</v>
      </c>
      <c r="AQ180" s="677" t="s">
        <v>62</v>
      </c>
      <c r="AR180" s="677" t="s">
        <v>62</v>
      </c>
      <c r="AS180" s="677" t="s">
        <v>47</v>
      </c>
      <c r="AT180" s="816" t="s">
        <v>1748</v>
      </c>
      <c r="AU180" s="451" t="s">
        <v>318</v>
      </c>
      <c r="AV180" s="451">
        <v>2</v>
      </c>
      <c r="AW180" s="797" t="s">
        <v>1747</v>
      </c>
      <c r="AX180" s="491" t="s">
        <v>741</v>
      </c>
      <c r="AY180" s="491" t="s">
        <v>741</v>
      </c>
      <c r="AZ180" s="683" t="s">
        <v>741</v>
      </c>
      <c r="BA180" s="683" t="s">
        <v>741</v>
      </c>
      <c r="BB180" s="683" t="s">
        <v>741</v>
      </c>
      <c r="BC180" s="683" t="s">
        <v>741</v>
      </c>
      <c r="BD180" s="683" t="s">
        <v>47</v>
      </c>
      <c r="BE180" s="683" t="s">
        <v>741</v>
      </c>
      <c r="BF180" s="683" t="s">
        <v>741</v>
      </c>
      <c r="BG180" s="683" t="s">
        <v>62</v>
      </c>
      <c r="BH180" s="683" t="s">
        <v>62</v>
      </c>
      <c r="BI180" s="683" t="s">
        <v>47</v>
      </c>
      <c r="BJ180" s="683" t="s">
        <v>741</v>
      </c>
      <c r="BK180" s="1089"/>
      <c r="BL180" s="1092"/>
      <c r="BM180" s="1082"/>
      <c r="BN180" s="1006"/>
      <c r="BO180" s="550" t="s">
        <v>1749</v>
      </c>
      <c r="BP180" s="550" t="s">
        <v>1750</v>
      </c>
      <c r="BQ180" s="306" t="s">
        <v>1751</v>
      </c>
      <c r="BR180" s="713" t="s">
        <v>1454</v>
      </c>
      <c r="BS180" s="628" t="s">
        <v>1752</v>
      </c>
      <c r="BT180" s="628" t="s">
        <v>1753</v>
      </c>
      <c r="BU180" s="307" t="s">
        <v>1754</v>
      </c>
      <c r="BV180" s="307" t="s">
        <v>1755</v>
      </c>
      <c r="BW180" s="307" t="s">
        <v>1756</v>
      </c>
      <c r="BX180" s="550" t="s">
        <v>1757</v>
      </c>
      <c r="BY180" s="876" t="s">
        <v>1758</v>
      </c>
      <c r="BZ180" s="550" t="s">
        <v>1759</v>
      </c>
    </row>
    <row r="181" spans="1:78" ht="71.25" customHeight="1" x14ac:dyDescent="0.35">
      <c r="A181" s="508" t="s">
        <v>1760</v>
      </c>
      <c r="B181" s="1019"/>
      <c r="C181" s="1022"/>
      <c r="D181" s="983"/>
      <c r="E181" s="1047"/>
      <c r="F181" s="983"/>
      <c r="G181" s="1031" t="s">
        <v>1345</v>
      </c>
      <c r="H181" s="982" t="s">
        <v>1346</v>
      </c>
      <c r="I181" s="918" t="s">
        <v>1656</v>
      </c>
      <c r="J181" s="918" t="s">
        <v>1761</v>
      </c>
      <c r="K181" s="918" t="s">
        <v>1348</v>
      </c>
      <c r="L181" s="1002"/>
      <c r="M181" s="925" t="s">
        <v>1350</v>
      </c>
      <c r="N181" s="1021" t="s">
        <v>1351</v>
      </c>
      <c r="O181" s="1043">
        <v>1</v>
      </c>
      <c r="P181" s="653" t="s">
        <v>1762</v>
      </c>
      <c r="Q181" s="647" t="s">
        <v>1700</v>
      </c>
      <c r="R181" s="794" t="s">
        <v>1763</v>
      </c>
      <c r="S181" s="371">
        <v>0.3</v>
      </c>
      <c r="T181" s="301" t="s">
        <v>992</v>
      </c>
      <c r="U181" s="296" t="s">
        <v>932</v>
      </c>
      <c r="V181" s="296" t="s">
        <v>932</v>
      </c>
      <c r="W181" s="296" t="s">
        <v>932</v>
      </c>
      <c r="X181" s="296" t="s">
        <v>932</v>
      </c>
      <c r="Y181" s="296" t="s">
        <v>932</v>
      </c>
      <c r="Z181" s="296" t="s">
        <v>932</v>
      </c>
      <c r="AA181" s="296" t="s">
        <v>932</v>
      </c>
      <c r="AB181" s="296" t="s">
        <v>932</v>
      </c>
      <c r="AC181" s="296" t="s">
        <v>932</v>
      </c>
      <c r="AD181" s="296" t="s">
        <v>959</v>
      </c>
      <c r="AE181" s="296" t="s">
        <v>932</v>
      </c>
      <c r="AF181" s="296" t="s">
        <v>932</v>
      </c>
      <c r="AG181" s="296" t="s">
        <v>932</v>
      </c>
      <c r="AH181" s="790" t="s">
        <v>741</v>
      </c>
      <c r="AI181" s="790" t="s">
        <v>741</v>
      </c>
      <c r="AJ181" s="677" t="s">
        <v>741</v>
      </c>
      <c r="AK181" s="677" t="s">
        <v>741</v>
      </c>
      <c r="AL181" s="677" t="s">
        <v>741</v>
      </c>
      <c r="AM181" s="677" t="s">
        <v>741</v>
      </c>
      <c r="AN181" s="677" t="s">
        <v>741</v>
      </c>
      <c r="AO181" s="677" t="s">
        <v>741</v>
      </c>
      <c r="AP181" s="677" t="s">
        <v>741</v>
      </c>
      <c r="AQ181" s="677" t="s">
        <v>47</v>
      </c>
      <c r="AR181" s="677" t="s">
        <v>960</v>
      </c>
      <c r="AS181" s="677" t="s">
        <v>960</v>
      </c>
      <c r="AT181" s="794" t="s">
        <v>1764</v>
      </c>
      <c r="AU181" s="451" t="s">
        <v>318</v>
      </c>
      <c r="AV181" s="794">
        <v>1</v>
      </c>
      <c r="AW181" s="794" t="s">
        <v>327</v>
      </c>
      <c r="AX181" s="491" t="s">
        <v>741</v>
      </c>
      <c r="AY181" s="491" t="s">
        <v>741</v>
      </c>
      <c r="AZ181" s="683" t="s">
        <v>741</v>
      </c>
      <c r="BA181" s="683" t="s">
        <v>741</v>
      </c>
      <c r="BB181" s="683" t="s">
        <v>741</v>
      </c>
      <c r="BC181" s="683" t="s">
        <v>741</v>
      </c>
      <c r="BD181" s="683" t="s">
        <v>741</v>
      </c>
      <c r="BE181" s="683" t="s">
        <v>741</v>
      </c>
      <c r="BF181" s="683" t="s">
        <v>741</v>
      </c>
      <c r="BG181" s="683" t="s">
        <v>47</v>
      </c>
      <c r="BH181" s="683" t="s">
        <v>960</v>
      </c>
      <c r="BI181" s="683" t="s">
        <v>960</v>
      </c>
      <c r="BJ181" s="683" t="s">
        <v>741</v>
      </c>
      <c r="BK181" s="217" t="s">
        <v>936</v>
      </c>
      <c r="BL181" s="469">
        <v>6000000</v>
      </c>
      <c r="BM181" s="1082"/>
      <c r="BN181" s="407" t="s">
        <v>1426</v>
      </c>
      <c r="BO181" s="550" t="s">
        <v>1765</v>
      </c>
      <c r="BP181" s="595" t="s">
        <v>1766</v>
      </c>
      <c r="BQ181" s="678" t="s">
        <v>1767</v>
      </c>
      <c r="BR181" s="713" t="s">
        <v>123</v>
      </c>
      <c r="BS181" s="550" t="s">
        <v>1768</v>
      </c>
      <c r="BT181" s="571" t="s">
        <v>1769</v>
      </c>
      <c r="BU181" s="678" t="s">
        <v>1770</v>
      </c>
      <c r="BV181" s="307" t="s">
        <v>1771</v>
      </c>
      <c r="BW181" s="307" t="s">
        <v>1772</v>
      </c>
      <c r="BX181" s="550" t="s">
        <v>1773</v>
      </c>
      <c r="BY181" s="550" t="s">
        <v>1365</v>
      </c>
      <c r="BZ181" s="550" t="s">
        <v>1365</v>
      </c>
    </row>
    <row r="182" spans="1:78" ht="103.5" customHeight="1" x14ac:dyDescent="0.35">
      <c r="A182" s="508" t="s">
        <v>1774</v>
      </c>
      <c r="B182" s="1019"/>
      <c r="C182" s="1022"/>
      <c r="D182" s="983"/>
      <c r="E182" s="1047"/>
      <c r="F182" s="983"/>
      <c r="G182" s="1032"/>
      <c r="H182" s="983"/>
      <c r="I182" s="919"/>
      <c r="J182" s="919"/>
      <c r="K182" s="919"/>
      <c r="L182" s="1002"/>
      <c r="M182" s="934"/>
      <c r="N182" s="1023"/>
      <c r="O182" s="1045"/>
      <c r="P182" s="653" t="s">
        <v>1775</v>
      </c>
      <c r="Q182" s="647" t="s">
        <v>1700</v>
      </c>
      <c r="R182" s="794" t="s">
        <v>1776</v>
      </c>
      <c r="S182" s="371">
        <v>0.7</v>
      </c>
      <c r="T182" s="301" t="s">
        <v>1015</v>
      </c>
      <c r="U182" s="296" t="s">
        <v>932</v>
      </c>
      <c r="V182" s="296" t="s">
        <v>932</v>
      </c>
      <c r="W182" s="296" t="s">
        <v>932</v>
      </c>
      <c r="X182" s="296" t="s">
        <v>932</v>
      </c>
      <c r="Y182" s="296" t="s">
        <v>932</v>
      </c>
      <c r="Z182" s="296" t="s">
        <v>959</v>
      </c>
      <c r="AA182" s="296" t="s">
        <v>932</v>
      </c>
      <c r="AB182" s="296" t="s">
        <v>932</v>
      </c>
      <c r="AC182" s="296" t="s">
        <v>932</v>
      </c>
      <c r="AD182" s="296" t="s">
        <v>932</v>
      </c>
      <c r="AE182" s="296" t="s">
        <v>932</v>
      </c>
      <c r="AF182" s="296" t="s">
        <v>932</v>
      </c>
      <c r="AG182" s="296" t="s">
        <v>932</v>
      </c>
      <c r="AH182" s="790" t="s">
        <v>741</v>
      </c>
      <c r="AI182" s="790" t="s">
        <v>741</v>
      </c>
      <c r="AJ182" s="677" t="s">
        <v>741</v>
      </c>
      <c r="AK182" s="677" t="s">
        <v>741</v>
      </c>
      <c r="AL182" s="677" t="s">
        <v>62</v>
      </c>
      <c r="AM182" s="677" t="s">
        <v>47</v>
      </c>
      <c r="AN182" s="677" t="s">
        <v>960</v>
      </c>
      <c r="AO182" s="677" t="s">
        <v>960</v>
      </c>
      <c r="AP182" s="677" t="s">
        <v>960</v>
      </c>
      <c r="AQ182" s="677" t="s">
        <v>960</v>
      </c>
      <c r="AR182" s="677" t="s">
        <v>960</v>
      </c>
      <c r="AS182" s="677" t="s">
        <v>960</v>
      </c>
      <c r="AT182" s="302" t="s">
        <v>1777</v>
      </c>
      <c r="AU182" s="451" t="s">
        <v>318</v>
      </c>
      <c r="AV182" s="794">
        <v>1</v>
      </c>
      <c r="AW182" s="302" t="s">
        <v>76</v>
      </c>
      <c r="AX182" s="491" t="s">
        <v>741</v>
      </c>
      <c r="AY182" s="491" t="s">
        <v>741</v>
      </c>
      <c r="AZ182" s="683" t="s">
        <v>741</v>
      </c>
      <c r="BA182" s="683" t="s">
        <v>741</v>
      </c>
      <c r="BB182" s="683" t="s">
        <v>62</v>
      </c>
      <c r="BC182" s="683" t="s">
        <v>47</v>
      </c>
      <c r="BD182" s="683" t="s">
        <v>960</v>
      </c>
      <c r="BE182" s="683" t="s">
        <v>960</v>
      </c>
      <c r="BF182" s="683" t="s">
        <v>960</v>
      </c>
      <c r="BG182" s="683" t="s">
        <v>960</v>
      </c>
      <c r="BH182" s="683" t="s">
        <v>960</v>
      </c>
      <c r="BI182" s="683" t="s">
        <v>960</v>
      </c>
      <c r="BJ182" s="683" t="s">
        <v>741</v>
      </c>
      <c r="BK182" s="217" t="s">
        <v>936</v>
      </c>
      <c r="BL182" s="469">
        <v>6000000</v>
      </c>
      <c r="BM182" s="1082"/>
      <c r="BN182" s="820" t="s">
        <v>1426</v>
      </c>
      <c r="BO182" s="550" t="s">
        <v>1765</v>
      </c>
      <c r="BP182" s="595" t="s">
        <v>1766</v>
      </c>
      <c r="BQ182" s="678" t="s">
        <v>1767</v>
      </c>
      <c r="BR182" s="713" t="s">
        <v>123</v>
      </c>
      <c r="BS182" s="550" t="s">
        <v>1778</v>
      </c>
      <c r="BT182" s="571" t="s">
        <v>1779</v>
      </c>
      <c r="BU182" s="678" t="s">
        <v>1780</v>
      </c>
      <c r="BV182" s="307" t="s">
        <v>1781</v>
      </c>
      <c r="BW182" s="307" t="s">
        <v>1782</v>
      </c>
      <c r="BX182" s="595" t="s">
        <v>1102</v>
      </c>
      <c r="BY182" s="550" t="s">
        <v>1365</v>
      </c>
      <c r="BZ182" s="550" t="s">
        <v>1365</v>
      </c>
    </row>
    <row r="183" spans="1:78" ht="126" customHeight="1" x14ac:dyDescent="0.35">
      <c r="A183" s="508" t="s">
        <v>1783</v>
      </c>
      <c r="B183" s="1019"/>
      <c r="C183" s="1022"/>
      <c r="D183" s="983"/>
      <c r="E183" s="1047"/>
      <c r="F183" s="983"/>
      <c r="G183" s="1032"/>
      <c r="H183" s="983"/>
      <c r="I183" s="918" t="s">
        <v>1656</v>
      </c>
      <c r="J183" s="918" t="s">
        <v>1761</v>
      </c>
      <c r="K183" s="918" t="s">
        <v>1348</v>
      </c>
      <c r="L183" s="1002"/>
      <c r="M183" s="925" t="s">
        <v>1350</v>
      </c>
      <c r="N183" s="1021" t="s">
        <v>1351</v>
      </c>
      <c r="O183" s="1043">
        <v>1</v>
      </c>
      <c r="P183" s="999" t="s">
        <v>1784</v>
      </c>
      <c r="Q183" s="647" t="s">
        <v>1700</v>
      </c>
      <c r="R183" s="302" t="s">
        <v>1785</v>
      </c>
      <c r="S183" s="44">
        <v>0.5</v>
      </c>
      <c r="T183" s="301" t="s">
        <v>1786</v>
      </c>
      <c r="U183" s="296" t="s">
        <v>932</v>
      </c>
      <c r="V183" s="296" t="s">
        <v>932</v>
      </c>
      <c r="W183" s="296" t="s">
        <v>959</v>
      </c>
      <c r="X183" s="296" t="s">
        <v>959</v>
      </c>
      <c r="Y183" s="296" t="s">
        <v>959</v>
      </c>
      <c r="Z183" s="296" t="s">
        <v>959</v>
      </c>
      <c r="AA183" s="296" t="s">
        <v>932</v>
      </c>
      <c r="AB183" s="296" t="s">
        <v>932</v>
      </c>
      <c r="AC183" s="296" t="s">
        <v>932</v>
      </c>
      <c r="AD183" s="296" t="s">
        <v>932</v>
      </c>
      <c r="AE183" s="296" t="s">
        <v>932</v>
      </c>
      <c r="AF183" s="296" t="s">
        <v>932</v>
      </c>
      <c r="AG183" s="296" t="s">
        <v>932</v>
      </c>
      <c r="AH183" s="790" t="s">
        <v>741</v>
      </c>
      <c r="AI183" s="790" t="s">
        <v>741</v>
      </c>
      <c r="AJ183" s="677" t="s">
        <v>47</v>
      </c>
      <c r="AK183" s="677" t="s">
        <v>47</v>
      </c>
      <c r="AL183" s="677" t="s">
        <v>47</v>
      </c>
      <c r="AM183" s="677" t="s">
        <v>47</v>
      </c>
      <c r="AN183" s="677" t="s">
        <v>960</v>
      </c>
      <c r="AO183" s="677" t="s">
        <v>960</v>
      </c>
      <c r="AP183" s="677" t="s">
        <v>960</v>
      </c>
      <c r="AQ183" s="677" t="s">
        <v>960</v>
      </c>
      <c r="AR183" s="677" t="s">
        <v>960</v>
      </c>
      <c r="AS183" s="677" t="s">
        <v>960</v>
      </c>
      <c r="AT183" s="302" t="s">
        <v>1787</v>
      </c>
      <c r="AU183" s="451" t="s">
        <v>318</v>
      </c>
      <c r="AV183" s="794">
        <v>1</v>
      </c>
      <c r="AW183" s="302" t="s">
        <v>76</v>
      </c>
      <c r="AX183" s="491" t="s">
        <v>741</v>
      </c>
      <c r="AY183" s="491" t="s">
        <v>741</v>
      </c>
      <c r="AZ183" s="683" t="s">
        <v>62</v>
      </c>
      <c r="BA183" s="683" t="s">
        <v>62</v>
      </c>
      <c r="BB183" s="683" t="s">
        <v>62</v>
      </c>
      <c r="BC183" s="683" t="s">
        <v>47</v>
      </c>
      <c r="BD183" s="683" t="s">
        <v>960</v>
      </c>
      <c r="BE183" s="683" t="s">
        <v>960</v>
      </c>
      <c r="BF183" s="683" t="s">
        <v>960</v>
      </c>
      <c r="BG183" s="683" t="s">
        <v>960</v>
      </c>
      <c r="BH183" s="683" t="s">
        <v>960</v>
      </c>
      <c r="BI183" s="683" t="s">
        <v>960</v>
      </c>
      <c r="BJ183" s="683" t="s">
        <v>741</v>
      </c>
      <c r="BK183" s="1037" t="s">
        <v>936</v>
      </c>
      <c r="BL183" s="477">
        <v>54252000</v>
      </c>
      <c r="BM183" s="1082"/>
      <c r="BN183" s="1085" t="s">
        <v>1426</v>
      </c>
      <c r="BO183" s="550" t="s">
        <v>1765</v>
      </c>
      <c r="BP183" s="595" t="s">
        <v>1788</v>
      </c>
      <c r="BQ183" s="307" t="s">
        <v>1789</v>
      </c>
      <c r="BR183" s="722" t="s">
        <v>973</v>
      </c>
      <c r="BS183" s="550" t="s">
        <v>1790</v>
      </c>
      <c r="BT183" s="571" t="s">
        <v>1791</v>
      </c>
      <c r="BU183" s="678" t="s">
        <v>1780</v>
      </c>
      <c r="BV183" s="307" t="s">
        <v>1781</v>
      </c>
      <c r="BW183" s="307" t="s">
        <v>1792</v>
      </c>
      <c r="BX183" s="595" t="s">
        <v>1102</v>
      </c>
      <c r="BY183" s="550" t="s">
        <v>1365</v>
      </c>
      <c r="BZ183" s="550" t="s">
        <v>1365</v>
      </c>
    </row>
    <row r="184" spans="1:78" ht="62.25" customHeight="1" x14ac:dyDescent="0.35">
      <c r="A184" s="508" t="s">
        <v>1793</v>
      </c>
      <c r="B184" s="1019"/>
      <c r="C184" s="1022"/>
      <c r="D184" s="983"/>
      <c r="E184" s="1047"/>
      <c r="F184" s="983"/>
      <c r="G184" s="1032"/>
      <c r="H184" s="983"/>
      <c r="I184" s="919"/>
      <c r="J184" s="919"/>
      <c r="K184" s="919"/>
      <c r="L184" s="1002"/>
      <c r="M184" s="934"/>
      <c r="N184" s="1023"/>
      <c r="O184" s="1045"/>
      <c r="P184" s="1000"/>
      <c r="Q184" s="647" t="s">
        <v>1700</v>
      </c>
      <c r="R184" s="302" t="s">
        <v>1794</v>
      </c>
      <c r="S184" s="44">
        <v>0.5</v>
      </c>
      <c r="T184" s="301" t="s">
        <v>1795</v>
      </c>
      <c r="U184" s="296" t="s">
        <v>932</v>
      </c>
      <c r="V184" s="296" t="s">
        <v>932</v>
      </c>
      <c r="W184" s="296" t="s">
        <v>932</v>
      </c>
      <c r="X184" s="296" t="s">
        <v>932</v>
      </c>
      <c r="Y184" s="296" t="s">
        <v>932</v>
      </c>
      <c r="Z184" s="296" t="s">
        <v>932</v>
      </c>
      <c r="AA184" s="296" t="s">
        <v>959</v>
      </c>
      <c r="AB184" s="296" t="s">
        <v>932</v>
      </c>
      <c r="AC184" s="296" t="s">
        <v>932</v>
      </c>
      <c r="AD184" s="296" t="s">
        <v>959</v>
      </c>
      <c r="AE184" s="296" t="s">
        <v>932</v>
      </c>
      <c r="AF184" s="296" t="s">
        <v>959</v>
      </c>
      <c r="AG184" s="296" t="s">
        <v>932</v>
      </c>
      <c r="AH184" s="790" t="s">
        <v>741</v>
      </c>
      <c r="AI184" s="790" t="s">
        <v>741</v>
      </c>
      <c r="AJ184" s="677" t="s">
        <v>741</v>
      </c>
      <c r="AK184" s="677" t="s">
        <v>741</v>
      </c>
      <c r="AL184" s="677" t="s">
        <v>741</v>
      </c>
      <c r="AM184" s="677" t="s">
        <v>62</v>
      </c>
      <c r="AN184" s="677" t="s">
        <v>47</v>
      </c>
      <c r="AO184" s="677" t="s">
        <v>741</v>
      </c>
      <c r="AP184" s="677" t="s">
        <v>741</v>
      </c>
      <c r="AQ184" s="677" t="s">
        <v>47</v>
      </c>
      <c r="AR184" s="677" t="s">
        <v>62</v>
      </c>
      <c r="AS184" s="677" t="s">
        <v>47</v>
      </c>
      <c r="AT184" s="302" t="s">
        <v>1796</v>
      </c>
      <c r="AU184" s="451" t="s">
        <v>318</v>
      </c>
      <c r="AV184" s="794">
        <v>1</v>
      </c>
      <c r="AW184" s="654" t="s">
        <v>1797</v>
      </c>
      <c r="AX184" s="491" t="s">
        <v>741</v>
      </c>
      <c r="AY184" s="491" t="s">
        <v>741</v>
      </c>
      <c r="AZ184" s="683" t="s">
        <v>741</v>
      </c>
      <c r="BA184" s="683" t="s">
        <v>741</v>
      </c>
      <c r="BB184" s="683" t="s">
        <v>741</v>
      </c>
      <c r="BC184" s="683" t="s">
        <v>741</v>
      </c>
      <c r="BD184" s="683" t="s">
        <v>47</v>
      </c>
      <c r="BE184" s="683" t="s">
        <v>741</v>
      </c>
      <c r="BF184" s="683" t="s">
        <v>741</v>
      </c>
      <c r="BG184" s="683" t="s">
        <v>47</v>
      </c>
      <c r="BH184" s="683" t="s">
        <v>62</v>
      </c>
      <c r="BI184" s="683" t="s">
        <v>47</v>
      </c>
      <c r="BJ184" s="683" t="s">
        <v>741</v>
      </c>
      <c r="BK184" s="1038"/>
      <c r="BL184" s="477"/>
      <c r="BM184" s="1082"/>
      <c r="BN184" s="1086"/>
      <c r="BO184" s="550" t="s">
        <v>1371</v>
      </c>
      <c r="BP184" s="595" t="s">
        <v>1766</v>
      </c>
      <c r="BQ184" s="678" t="s">
        <v>1767</v>
      </c>
      <c r="BR184" s="713" t="s">
        <v>123</v>
      </c>
      <c r="BS184" s="550" t="s">
        <v>1798</v>
      </c>
      <c r="BT184" s="571" t="s">
        <v>1799</v>
      </c>
      <c r="BU184" s="550" t="s">
        <v>1800</v>
      </c>
      <c r="BV184" s="307" t="s">
        <v>1801</v>
      </c>
      <c r="BW184" s="307" t="s">
        <v>1802</v>
      </c>
      <c r="BX184" s="550" t="s">
        <v>1803</v>
      </c>
      <c r="BY184" s="550" t="s">
        <v>1804</v>
      </c>
      <c r="BZ184" s="550" t="s">
        <v>1805</v>
      </c>
    </row>
    <row r="185" spans="1:78" ht="74.25" customHeight="1" x14ac:dyDescent="0.35">
      <c r="A185" s="508" t="s">
        <v>1806</v>
      </c>
      <c r="B185" s="1019"/>
      <c r="C185" s="1022"/>
      <c r="D185" s="983"/>
      <c r="E185" s="1047"/>
      <c r="F185" s="983"/>
      <c r="G185" s="1032"/>
      <c r="H185" s="983"/>
      <c r="I185" s="918" t="s">
        <v>923</v>
      </c>
      <c r="J185" s="918" t="s">
        <v>924</v>
      </c>
      <c r="K185" s="918" t="s">
        <v>1807</v>
      </c>
      <c r="L185" s="1002"/>
      <c r="M185" s="982" t="s">
        <v>1808</v>
      </c>
      <c r="N185" s="1021" t="s">
        <v>1351</v>
      </c>
      <c r="O185" s="1101">
        <v>1</v>
      </c>
      <c r="P185" s="1024" t="s">
        <v>1809</v>
      </c>
      <c r="Q185" s="647" t="s">
        <v>1700</v>
      </c>
      <c r="R185" s="794" t="s">
        <v>1810</v>
      </c>
      <c r="S185" s="371">
        <v>0.5</v>
      </c>
      <c r="T185" s="301" t="s">
        <v>966</v>
      </c>
      <c r="U185" s="296" t="s">
        <v>932</v>
      </c>
      <c r="V185" s="296" t="s">
        <v>932</v>
      </c>
      <c r="W185" s="296" t="s">
        <v>959</v>
      </c>
      <c r="X185" s="296" t="s">
        <v>932</v>
      </c>
      <c r="Y185" s="296" t="s">
        <v>932</v>
      </c>
      <c r="Z185" s="296" t="s">
        <v>932</v>
      </c>
      <c r="AA185" s="296" t="s">
        <v>932</v>
      </c>
      <c r="AB185" s="296" t="s">
        <v>932</v>
      </c>
      <c r="AC185" s="296" t="s">
        <v>932</v>
      </c>
      <c r="AD185" s="296" t="s">
        <v>932</v>
      </c>
      <c r="AE185" s="296" t="s">
        <v>932</v>
      </c>
      <c r="AF185" s="296" t="s">
        <v>932</v>
      </c>
      <c r="AG185" s="296" t="s">
        <v>932</v>
      </c>
      <c r="AH185" s="790" t="s">
        <v>62</v>
      </c>
      <c r="AI185" s="790" t="s">
        <v>62</v>
      </c>
      <c r="AJ185" s="677" t="s">
        <v>47</v>
      </c>
      <c r="AK185" s="677" t="s">
        <v>960</v>
      </c>
      <c r="AL185" s="677" t="s">
        <v>960</v>
      </c>
      <c r="AM185" s="677" t="s">
        <v>960</v>
      </c>
      <c r="AN185" s="677" t="s">
        <v>960</v>
      </c>
      <c r="AO185" s="677" t="s">
        <v>960</v>
      </c>
      <c r="AP185" s="677" t="s">
        <v>960</v>
      </c>
      <c r="AQ185" s="677" t="s">
        <v>960</v>
      </c>
      <c r="AR185" s="677" t="s">
        <v>960</v>
      </c>
      <c r="AS185" s="677" t="s">
        <v>960</v>
      </c>
      <c r="AT185" s="793" t="s">
        <v>1811</v>
      </c>
      <c r="AU185" s="451" t="s">
        <v>318</v>
      </c>
      <c r="AV185" s="794">
        <v>1</v>
      </c>
      <c r="AW185" s="796" t="s">
        <v>565</v>
      </c>
      <c r="AX185" s="491" t="s">
        <v>62</v>
      </c>
      <c r="AY185" s="491" t="s">
        <v>62</v>
      </c>
      <c r="AZ185" s="683" t="s">
        <v>47</v>
      </c>
      <c r="BA185" s="683" t="s">
        <v>960</v>
      </c>
      <c r="BB185" s="683" t="s">
        <v>960</v>
      </c>
      <c r="BC185" s="683" t="s">
        <v>960</v>
      </c>
      <c r="BD185" s="683" t="s">
        <v>960</v>
      </c>
      <c r="BE185" s="683" t="s">
        <v>960</v>
      </c>
      <c r="BF185" s="683" t="s">
        <v>960</v>
      </c>
      <c r="BG185" s="683" t="s">
        <v>960</v>
      </c>
      <c r="BH185" s="683" t="s">
        <v>960</v>
      </c>
      <c r="BI185" s="683" t="s">
        <v>960</v>
      </c>
      <c r="BJ185" s="683" t="s">
        <v>741</v>
      </c>
      <c r="BK185" s="238" t="s">
        <v>936</v>
      </c>
      <c r="BL185" s="511"/>
      <c r="BM185" s="1082"/>
      <c r="BN185" s="374" t="s">
        <v>1357</v>
      </c>
      <c r="BO185" s="550" t="s">
        <v>1812</v>
      </c>
      <c r="BP185" s="589" t="s">
        <v>1813</v>
      </c>
      <c r="BQ185" s="709" t="s">
        <v>1814</v>
      </c>
      <c r="BR185" s="722" t="s">
        <v>1815</v>
      </c>
      <c r="BS185" s="550" t="s">
        <v>1816</v>
      </c>
      <c r="BT185" s="571" t="s">
        <v>1817</v>
      </c>
      <c r="BU185" s="571" t="s">
        <v>1817</v>
      </c>
      <c r="BV185" s="571" t="s">
        <v>1818</v>
      </c>
      <c r="BW185" s="307"/>
      <c r="BX185" s="550" t="s">
        <v>975</v>
      </c>
      <c r="BY185" s="550" t="s">
        <v>975</v>
      </c>
      <c r="BZ185" s="550" t="s">
        <v>975</v>
      </c>
    </row>
    <row r="186" spans="1:78" ht="167.25" customHeight="1" x14ac:dyDescent="0.35">
      <c r="A186" s="508" t="s">
        <v>1819</v>
      </c>
      <c r="B186" s="1019"/>
      <c r="C186" s="1022"/>
      <c r="D186" s="983"/>
      <c r="E186" s="1047"/>
      <c r="F186" s="983"/>
      <c r="G186" s="1032"/>
      <c r="H186" s="983"/>
      <c r="I186" s="920"/>
      <c r="J186" s="920"/>
      <c r="K186" s="920"/>
      <c r="L186" s="1002"/>
      <c r="M186" s="983"/>
      <c r="N186" s="1022"/>
      <c r="O186" s="1102"/>
      <c r="P186" s="1025"/>
      <c r="Q186" s="647" t="s">
        <v>1700</v>
      </c>
      <c r="R186" s="302" t="s">
        <v>1820</v>
      </c>
      <c r="S186" s="455">
        <v>0.25</v>
      </c>
      <c r="T186" s="301" t="s">
        <v>1821</v>
      </c>
      <c r="U186" s="296" t="s">
        <v>959</v>
      </c>
      <c r="V186" s="296" t="s">
        <v>959</v>
      </c>
      <c r="W186" s="296" t="s">
        <v>959</v>
      </c>
      <c r="X186" s="296" t="s">
        <v>959</v>
      </c>
      <c r="Y186" s="296" t="s">
        <v>959</v>
      </c>
      <c r="Z186" s="296" t="s">
        <v>959</v>
      </c>
      <c r="AA186" s="296" t="s">
        <v>932</v>
      </c>
      <c r="AB186" s="296" t="s">
        <v>932</v>
      </c>
      <c r="AC186" s="296" t="s">
        <v>932</v>
      </c>
      <c r="AD186" s="296" t="s">
        <v>932</v>
      </c>
      <c r="AE186" s="296" t="s">
        <v>932</v>
      </c>
      <c r="AF186" s="296" t="s">
        <v>932</v>
      </c>
      <c r="AG186" s="296" t="s">
        <v>932</v>
      </c>
      <c r="AH186" s="790" t="s">
        <v>47</v>
      </c>
      <c r="AI186" s="790" t="s">
        <v>47</v>
      </c>
      <c r="AJ186" s="677" t="s">
        <v>47</v>
      </c>
      <c r="AK186" s="677" t="s">
        <v>47</v>
      </c>
      <c r="AL186" s="677" t="s">
        <v>47</v>
      </c>
      <c r="AM186" s="677" t="s">
        <v>47</v>
      </c>
      <c r="AN186" s="677" t="s">
        <v>960</v>
      </c>
      <c r="AO186" s="677" t="s">
        <v>960</v>
      </c>
      <c r="AP186" s="677" t="s">
        <v>960</v>
      </c>
      <c r="AQ186" s="677" t="s">
        <v>960</v>
      </c>
      <c r="AR186" s="677" t="s">
        <v>960</v>
      </c>
      <c r="AS186" s="677" t="s">
        <v>960</v>
      </c>
      <c r="AT186" s="793" t="s">
        <v>1822</v>
      </c>
      <c r="AU186" s="451" t="s">
        <v>318</v>
      </c>
      <c r="AV186" s="794">
        <v>1</v>
      </c>
      <c r="AW186" s="796" t="s">
        <v>1015</v>
      </c>
      <c r="AX186" s="491" t="s">
        <v>62</v>
      </c>
      <c r="AY186" s="491" t="s">
        <v>62</v>
      </c>
      <c r="AZ186" s="683" t="s">
        <v>62</v>
      </c>
      <c r="BA186" s="683" t="s">
        <v>62</v>
      </c>
      <c r="BB186" s="683" t="s">
        <v>62</v>
      </c>
      <c r="BC186" s="683" t="s">
        <v>47</v>
      </c>
      <c r="BD186" s="683" t="s">
        <v>960</v>
      </c>
      <c r="BE186" s="683" t="s">
        <v>960</v>
      </c>
      <c r="BF186" s="683" t="s">
        <v>960</v>
      </c>
      <c r="BG186" s="683" t="s">
        <v>960</v>
      </c>
      <c r="BH186" s="683" t="s">
        <v>960</v>
      </c>
      <c r="BI186" s="683" t="s">
        <v>960</v>
      </c>
      <c r="BJ186" s="683" t="s">
        <v>741</v>
      </c>
      <c r="BK186" s="238" t="s">
        <v>936</v>
      </c>
      <c r="BL186" s="511"/>
      <c r="BM186" s="1082"/>
      <c r="BN186" s="374" t="s">
        <v>1823</v>
      </c>
      <c r="BO186" s="616" t="s">
        <v>1824</v>
      </c>
      <c r="BP186" s="707" t="s">
        <v>1825</v>
      </c>
      <c r="BQ186" s="706" t="s">
        <v>1826</v>
      </c>
      <c r="BR186" s="722" t="s">
        <v>1827</v>
      </c>
      <c r="BS186" s="550" t="s">
        <v>1828</v>
      </c>
      <c r="BT186" s="571" t="s">
        <v>1829</v>
      </c>
      <c r="BU186" s="306" t="s">
        <v>1780</v>
      </c>
      <c r="BV186" s="307" t="s">
        <v>1781</v>
      </c>
      <c r="BW186" s="307" t="s">
        <v>1780</v>
      </c>
      <c r="BX186" s="550" t="s">
        <v>1830</v>
      </c>
      <c r="BY186" s="550" t="s">
        <v>1830</v>
      </c>
      <c r="BZ186" s="550" t="s">
        <v>1830</v>
      </c>
    </row>
    <row r="187" spans="1:78" ht="81" customHeight="1" x14ac:dyDescent="0.35">
      <c r="A187" s="508" t="s">
        <v>1831</v>
      </c>
      <c r="B187" s="1019"/>
      <c r="C187" s="1022"/>
      <c r="D187" s="983"/>
      <c r="E187" s="1047"/>
      <c r="F187" s="983"/>
      <c r="G187" s="1032"/>
      <c r="H187" s="983"/>
      <c r="I187" s="919"/>
      <c r="J187" s="919"/>
      <c r="K187" s="919"/>
      <c r="L187" s="1002"/>
      <c r="M187" s="984"/>
      <c r="N187" s="1023"/>
      <c r="O187" s="1103"/>
      <c r="P187" s="1026"/>
      <c r="Q187" s="647" t="s">
        <v>1700</v>
      </c>
      <c r="R187" s="794" t="s">
        <v>1832</v>
      </c>
      <c r="S187" s="371">
        <v>0.25</v>
      </c>
      <c r="T187" s="301" t="s">
        <v>1451</v>
      </c>
      <c r="U187" s="296" t="s">
        <v>932</v>
      </c>
      <c r="V187" s="296" t="s">
        <v>932</v>
      </c>
      <c r="W187" s="296" t="s">
        <v>932</v>
      </c>
      <c r="X187" s="296" t="s">
        <v>959</v>
      </c>
      <c r="Y187" s="296" t="s">
        <v>932</v>
      </c>
      <c r="Z187" s="296" t="s">
        <v>932</v>
      </c>
      <c r="AA187" s="296" t="s">
        <v>959</v>
      </c>
      <c r="AB187" s="296" t="s">
        <v>932</v>
      </c>
      <c r="AC187" s="296" t="s">
        <v>932</v>
      </c>
      <c r="AD187" s="296" t="s">
        <v>959</v>
      </c>
      <c r="AE187" s="296" t="s">
        <v>932</v>
      </c>
      <c r="AF187" s="296" t="s">
        <v>932</v>
      </c>
      <c r="AG187" s="296" t="s">
        <v>959</v>
      </c>
      <c r="AH187" s="790" t="s">
        <v>741</v>
      </c>
      <c r="AI187" s="790" t="s">
        <v>741</v>
      </c>
      <c r="AJ187" s="677" t="s">
        <v>741</v>
      </c>
      <c r="AK187" s="677" t="s">
        <v>47</v>
      </c>
      <c r="AL187" s="677" t="s">
        <v>741</v>
      </c>
      <c r="AM187" s="677" t="s">
        <v>741</v>
      </c>
      <c r="AN187" s="677" t="s">
        <v>47</v>
      </c>
      <c r="AO187" s="677" t="s">
        <v>741</v>
      </c>
      <c r="AP187" s="677" t="s">
        <v>741</v>
      </c>
      <c r="AQ187" s="677" t="s">
        <v>47</v>
      </c>
      <c r="AR187" s="677" t="s">
        <v>62</v>
      </c>
      <c r="AS187" s="677" t="s">
        <v>47</v>
      </c>
      <c r="AT187" s="302" t="s">
        <v>1833</v>
      </c>
      <c r="AU187" s="451" t="s">
        <v>318</v>
      </c>
      <c r="AV187" s="794">
        <v>4</v>
      </c>
      <c r="AW187" s="626" t="s">
        <v>1834</v>
      </c>
      <c r="AX187" s="491" t="s">
        <v>741</v>
      </c>
      <c r="AY187" s="491" t="s">
        <v>741</v>
      </c>
      <c r="AZ187" s="683" t="s">
        <v>741</v>
      </c>
      <c r="BA187" s="683" t="s">
        <v>47</v>
      </c>
      <c r="BB187" s="683" t="s">
        <v>741</v>
      </c>
      <c r="BC187" s="683" t="s">
        <v>741</v>
      </c>
      <c r="BD187" s="683" t="s">
        <v>47</v>
      </c>
      <c r="BE187" s="683" t="s">
        <v>741</v>
      </c>
      <c r="BF187" s="683" t="s">
        <v>741</v>
      </c>
      <c r="BG187" s="683" t="s">
        <v>47</v>
      </c>
      <c r="BH187" s="683" t="s">
        <v>62</v>
      </c>
      <c r="BI187" s="683" t="s">
        <v>47</v>
      </c>
      <c r="BJ187" s="683" t="s">
        <v>741</v>
      </c>
      <c r="BK187" s="238" t="s">
        <v>936</v>
      </c>
      <c r="BL187" s="511"/>
      <c r="BM187" s="1082"/>
      <c r="BN187" s="374" t="s">
        <v>1357</v>
      </c>
      <c r="BO187" s="616" t="s">
        <v>1765</v>
      </c>
      <c r="BP187" s="592" t="s">
        <v>1835</v>
      </c>
      <c r="BQ187" s="681" t="s">
        <v>1767</v>
      </c>
      <c r="BR187" s="722" t="s">
        <v>1836</v>
      </c>
      <c r="BS187" s="550" t="s">
        <v>1837</v>
      </c>
      <c r="BT187" s="571" t="s">
        <v>1838</v>
      </c>
      <c r="BU187" s="550" t="s">
        <v>1839</v>
      </c>
      <c r="BV187" s="307" t="s">
        <v>1801</v>
      </c>
      <c r="BW187" s="307" t="s">
        <v>1840</v>
      </c>
      <c r="BX187" s="550" t="s">
        <v>1841</v>
      </c>
      <c r="BY187" s="550" t="s">
        <v>1804</v>
      </c>
      <c r="BZ187" s="550" t="s">
        <v>1842</v>
      </c>
    </row>
    <row r="188" spans="1:78" ht="107.25" customHeight="1" x14ac:dyDescent="0.35">
      <c r="A188" s="508" t="s">
        <v>1843</v>
      </c>
      <c r="B188" s="1019"/>
      <c r="C188" s="1022"/>
      <c r="D188" s="983"/>
      <c r="E188" s="1047"/>
      <c r="F188" s="983"/>
      <c r="G188" s="1032"/>
      <c r="H188" s="983"/>
      <c r="I188" s="918" t="s">
        <v>1844</v>
      </c>
      <c r="J188" s="918" t="s">
        <v>1845</v>
      </c>
      <c r="K188" s="918" t="s">
        <v>1846</v>
      </c>
      <c r="L188" s="1002"/>
      <c r="M188" s="918" t="s">
        <v>1808</v>
      </c>
      <c r="N188" s="1037" t="s">
        <v>1847</v>
      </c>
      <c r="O188" s="1101">
        <v>1</v>
      </c>
      <c r="P188" s="1024" t="s">
        <v>1848</v>
      </c>
      <c r="Q188" s="647" t="s">
        <v>1700</v>
      </c>
      <c r="R188" s="644" t="s">
        <v>1849</v>
      </c>
      <c r="S188" s="454">
        <v>0.6</v>
      </c>
      <c r="T188" s="655" t="s">
        <v>935</v>
      </c>
      <c r="U188" s="448" t="s">
        <v>932</v>
      </c>
      <c r="V188" s="448" t="s">
        <v>932</v>
      </c>
      <c r="W188" s="448" t="s">
        <v>932</v>
      </c>
      <c r="X188" s="448" t="s">
        <v>932</v>
      </c>
      <c r="Y188" s="448" t="s">
        <v>932</v>
      </c>
      <c r="Z188" s="448" t="s">
        <v>932</v>
      </c>
      <c r="AA188" s="448" t="s">
        <v>932</v>
      </c>
      <c r="AB188" s="448" t="s">
        <v>932</v>
      </c>
      <c r="AC188" s="448" t="s">
        <v>932</v>
      </c>
      <c r="AD188" s="448" t="s">
        <v>932</v>
      </c>
      <c r="AE188" s="448" t="s">
        <v>932</v>
      </c>
      <c r="AF188" s="448" t="s">
        <v>959</v>
      </c>
      <c r="AG188" s="448" t="s">
        <v>932</v>
      </c>
      <c r="AH188" s="790" t="s">
        <v>741</v>
      </c>
      <c r="AI188" s="790" t="s">
        <v>62</v>
      </c>
      <c r="AJ188" s="677" t="s">
        <v>741</v>
      </c>
      <c r="AK188" s="677" t="s">
        <v>62</v>
      </c>
      <c r="AL188" s="677" t="s">
        <v>741</v>
      </c>
      <c r="AM188" s="677" t="s">
        <v>741</v>
      </c>
      <c r="AN188" s="677" t="s">
        <v>741</v>
      </c>
      <c r="AO188" s="677" t="s">
        <v>741</v>
      </c>
      <c r="AP188" s="677" t="s">
        <v>741</v>
      </c>
      <c r="AQ188" s="677" t="s">
        <v>741</v>
      </c>
      <c r="AR188" s="677" t="s">
        <v>62</v>
      </c>
      <c r="AS188" s="677" t="s">
        <v>47</v>
      </c>
      <c r="AT188" s="644" t="s">
        <v>1850</v>
      </c>
      <c r="AU188" s="509" t="s">
        <v>1851</v>
      </c>
      <c r="AV188" s="510">
        <v>1</v>
      </c>
      <c r="AW188" s="626" t="s">
        <v>935</v>
      </c>
      <c r="AX188" s="491" t="s">
        <v>741</v>
      </c>
      <c r="AY188" s="491" t="s">
        <v>62</v>
      </c>
      <c r="AZ188" s="683" t="s">
        <v>62</v>
      </c>
      <c r="BA188" s="683" t="s">
        <v>62</v>
      </c>
      <c r="BB188" s="683" t="s">
        <v>741</v>
      </c>
      <c r="BC188" s="683" t="s">
        <v>741</v>
      </c>
      <c r="BD188" s="683" t="s">
        <v>741</v>
      </c>
      <c r="BE188" s="683" t="s">
        <v>741</v>
      </c>
      <c r="BF188" s="683" t="s">
        <v>741</v>
      </c>
      <c r="BG188" s="683" t="s">
        <v>741</v>
      </c>
      <c r="BH188" s="683" t="s">
        <v>62</v>
      </c>
      <c r="BI188" s="683" t="s">
        <v>47</v>
      </c>
      <c r="BJ188" s="683" t="s">
        <v>741</v>
      </c>
      <c r="BK188" s="217" t="s">
        <v>936</v>
      </c>
      <c r="BL188" s="471">
        <v>120000000</v>
      </c>
      <c r="BM188" s="1082"/>
      <c r="BN188" s="374" t="s">
        <v>1357</v>
      </c>
      <c r="BO188" s="616" t="s">
        <v>1852</v>
      </c>
      <c r="BP188" s="621" t="s">
        <v>1853</v>
      </c>
      <c r="BQ188" s="598" t="s">
        <v>1854</v>
      </c>
      <c r="BR188" s="724" t="s">
        <v>1855</v>
      </c>
      <c r="BS188" s="550" t="s">
        <v>1856</v>
      </c>
      <c r="BT188" s="571" t="s">
        <v>1857</v>
      </c>
      <c r="BU188" s="307" t="s">
        <v>1858</v>
      </c>
      <c r="BV188" s="307" t="s">
        <v>1859</v>
      </c>
      <c r="BW188" s="307" t="s">
        <v>1860</v>
      </c>
      <c r="BX188" s="550" t="s">
        <v>1861</v>
      </c>
      <c r="BY188" s="876" t="s">
        <v>1862</v>
      </c>
      <c r="BZ188" s="550" t="s">
        <v>1863</v>
      </c>
    </row>
    <row r="189" spans="1:78" ht="88.5" customHeight="1" x14ac:dyDescent="0.35">
      <c r="A189" s="508" t="s">
        <v>1864</v>
      </c>
      <c r="B189" s="1019"/>
      <c r="C189" s="1022"/>
      <c r="D189" s="983"/>
      <c r="E189" s="1047"/>
      <c r="F189" s="983"/>
      <c r="G189" s="1032"/>
      <c r="H189" s="983"/>
      <c r="I189" s="920"/>
      <c r="J189" s="920"/>
      <c r="K189" s="920"/>
      <c r="L189" s="1002"/>
      <c r="M189" s="920"/>
      <c r="N189" s="1117"/>
      <c r="O189" s="1102"/>
      <c r="P189" s="1025"/>
      <c r="Q189" s="647" t="s">
        <v>1700</v>
      </c>
      <c r="R189" s="644" t="s">
        <v>1865</v>
      </c>
      <c r="S189" s="454">
        <v>0.1</v>
      </c>
      <c r="T189" s="655" t="s">
        <v>935</v>
      </c>
      <c r="U189" s="448" t="s">
        <v>932</v>
      </c>
      <c r="V189" s="448" t="s">
        <v>932</v>
      </c>
      <c r="W189" s="448" t="s">
        <v>932</v>
      </c>
      <c r="X189" s="448" t="s">
        <v>932</v>
      </c>
      <c r="Y189" s="448" t="s">
        <v>932</v>
      </c>
      <c r="Z189" s="448" t="s">
        <v>932</v>
      </c>
      <c r="AA189" s="448" t="s">
        <v>932</v>
      </c>
      <c r="AB189" s="448" t="s">
        <v>932</v>
      </c>
      <c r="AC189" s="448" t="s">
        <v>932</v>
      </c>
      <c r="AD189" s="448" t="s">
        <v>932</v>
      </c>
      <c r="AE189" s="448" t="s">
        <v>932</v>
      </c>
      <c r="AF189" s="448" t="s">
        <v>959</v>
      </c>
      <c r="AG189" s="448" t="s">
        <v>932</v>
      </c>
      <c r="AH189" s="790" t="s">
        <v>62</v>
      </c>
      <c r="AI189" s="790" t="s">
        <v>62</v>
      </c>
      <c r="AJ189" s="677" t="s">
        <v>62</v>
      </c>
      <c r="AK189" s="677" t="s">
        <v>62</v>
      </c>
      <c r="AL189" s="677" t="s">
        <v>62</v>
      </c>
      <c r="AM189" s="677" t="s">
        <v>62</v>
      </c>
      <c r="AN189" s="677" t="s">
        <v>62</v>
      </c>
      <c r="AO189" s="677" t="s">
        <v>741</v>
      </c>
      <c r="AP189" s="677" t="s">
        <v>741</v>
      </c>
      <c r="AQ189" s="677" t="s">
        <v>741</v>
      </c>
      <c r="AR189" s="677" t="s">
        <v>62</v>
      </c>
      <c r="AS189" s="677" t="s">
        <v>47</v>
      </c>
      <c r="AT189" s="644" t="s">
        <v>1866</v>
      </c>
      <c r="AU189" s="509" t="s">
        <v>1867</v>
      </c>
      <c r="AV189" s="509">
        <v>3</v>
      </c>
      <c r="AW189" s="656" t="s">
        <v>51</v>
      </c>
      <c r="AX189" s="491" t="s">
        <v>62</v>
      </c>
      <c r="AY189" s="491" t="s">
        <v>62</v>
      </c>
      <c r="AZ189" s="683" t="s">
        <v>62</v>
      </c>
      <c r="BA189" s="683" t="s">
        <v>62</v>
      </c>
      <c r="BB189" s="683" t="s">
        <v>62</v>
      </c>
      <c r="BC189" s="683" t="s">
        <v>62</v>
      </c>
      <c r="BD189" s="683" t="s">
        <v>62</v>
      </c>
      <c r="BE189" s="683" t="s">
        <v>741</v>
      </c>
      <c r="BF189" s="683" t="s">
        <v>741</v>
      </c>
      <c r="BG189" s="683" t="s">
        <v>741</v>
      </c>
      <c r="BH189" s="683" t="s">
        <v>62</v>
      </c>
      <c r="BI189" s="683" t="s">
        <v>47</v>
      </c>
      <c r="BJ189" s="683" t="s">
        <v>741</v>
      </c>
      <c r="BK189" s="217" t="s">
        <v>936</v>
      </c>
      <c r="BL189" s="471">
        <v>2000000</v>
      </c>
      <c r="BM189" s="1082"/>
      <c r="BN189" s="374" t="s">
        <v>1357</v>
      </c>
      <c r="BO189" s="550" t="s">
        <v>1868</v>
      </c>
      <c r="BP189" s="617" t="s">
        <v>1869</v>
      </c>
      <c r="BQ189" s="617" t="s">
        <v>1870</v>
      </c>
      <c r="BR189" s="724" t="s">
        <v>1871</v>
      </c>
      <c r="BS189" s="550" t="s">
        <v>1872</v>
      </c>
      <c r="BT189" s="110" t="s">
        <v>1873</v>
      </c>
      <c r="BU189" s="307" t="s">
        <v>1874</v>
      </c>
      <c r="BV189" s="307" t="s">
        <v>1875</v>
      </c>
      <c r="BW189" s="307" t="s">
        <v>1876</v>
      </c>
      <c r="BX189" s="550" t="s">
        <v>1877</v>
      </c>
      <c r="BY189" s="876" t="s">
        <v>1878</v>
      </c>
      <c r="BZ189" s="550" t="s">
        <v>1879</v>
      </c>
    </row>
    <row r="190" spans="1:78" ht="90" customHeight="1" x14ac:dyDescent="0.35">
      <c r="A190" s="508" t="s">
        <v>1880</v>
      </c>
      <c r="B190" s="1019"/>
      <c r="C190" s="1022"/>
      <c r="D190" s="983"/>
      <c r="E190" s="1047"/>
      <c r="F190" s="983"/>
      <c r="G190" s="1032"/>
      <c r="H190" s="983"/>
      <c r="I190" s="919"/>
      <c r="J190" s="919"/>
      <c r="K190" s="919"/>
      <c r="L190" s="1002"/>
      <c r="M190" s="919"/>
      <c r="N190" s="1038"/>
      <c r="O190" s="1103"/>
      <c r="P190" s="1026"/>
      <c r="Q190" s="647" t="s">
        <v>1700</v>
      </c>
      <c r="R190" s="644" t="s">
        <v>1881</v>
      </c>
      <c r="S190" s="454">
        <v>0.3</v>
      </c>
      <c r="T190" s="655" t="s">
        <v>935</v>
      </c>
      <c r="U190" s="448" t="s">
        <v>932</v>
      </c>
      <c r="V190" s="448" t="s">
        <v>932</v>
      </c>
      <c r="W190" s="448" t="s">
        <v>932</v>
      </c>
      <c r="X190" s="448" t="s">
        <v>932</v>
      </c>
      <c r="Y190" s="448" t="s">
        <v>932</v>
      </c>
      <c r="Z190" s="448" t="s">
        <v>932</v>
      </c>
      <c r="AA190" s="448" t="s">
        <v>932</v>
      </c>
      <c r="AB190" s="448" t="s">
        <v>932</v>
      </c>
      <c r="AC190" s="448" t="s">
        <v>932</v>
      </c>
      <c r="AD190" s="448" t="s">
        <v>932</v>
      </c>
      <c r="AE190" s="448" t="s">
        <v>932</v>
      </c>
      <c r="AF190" s="448" t="s">
        <v>959</v>
      </c>
      <c r="AG190" s="448" t="s">
        <v>932</v>
      </c>
      <c r="AH190" s="790" t="s">
        <v>741</v>
      </c>
      <c r="AI190" s="790" t="s">
        <v>62</v>
      </c>
      <c r="AJ190" s="677" t="s">
        <v>741</v>
      </c>
      <c r="AK190" s="677" t="s">
        <v>62</v>
      </c>
      <c r="AL190" s="677" t="s">
        <v>741</v>
      </c>
      <c r="AM190" s="677" t="s">
        <v>741</v>
      </c>
      <c r="AN190" s="677" t="s">
        <v>741</v>
      </c>
      <c r="AO190" s="677" t="s">
        <v>741</v>
      </c>
      <c r="AP190" s="677" t="s">
        <v>741</v>
      </c>
      <c r="AQ190" s="677" t="s">
        <v>741</v>
      </c>
      <c r="AR190" s="677" t="s">
        <v>62</v>
      </c>
      <c r="AS190" s="677" t="s">
        <v>47</v>
      </c>
      <c r="AT190" s="644" t="s">
        <v>1882</v>
      </c>
      <c r="AU190" s="509" t="s">
        <v>1883</v>
      </c>
      <c r="AV190" s="509">
        <v>10</v>
      </c>
      <c r="AW190" s="644" t="s">
        <v>51</v>
      </c>
      <c r="AX190" s="491" t="s">
        <v>62</v>
      </c>
      <c r="AY190" s="491" t="s">
        <v>741</v>
      </c>
      <c r="AZ190" s="683" t="s">
        <v>62</v>
      </c>
      <c r="BA190" s="683" t="s">
        <v>62</v>
      </c>
      <c r="BB190" s="683" t="s">
        <v>62</v>
      </c>
      <c r="BC190" s="683" t="s">
        <v>62</v>
      </c>
      <c r="BD190" s="683" t="s">
        <v>741</v>
      </c>
      <c r="BE190" s="683" t="s">
        <v>741</v>
      </c>
      <c r="BF190" s="683" t="s">
        <v>741</v>
      </c>
      <c r="BG190" s="683" t="s">
        <v>741</v>
      </c>
      <c r="BH190" s="683" t="s">
        <v>62</v>
      </c>
      <c r="BI190" s="683" t="s">
        <v>47</v>
      </c>
      <c r="BJ190" s="683" t="s">
        <v>741</v>
      </c>
      <c r="BK190" s="217" t="s">
        <v>936</v>
      </c>
      <c r="BL190" s="471">
        <v>10000000</v>
      </c>
      <c r="BM190" s="1082"/>
      <c r="BN190" s="374" t="s">
        <v>1357</v>
      </c>
      <c r="BO190" s="550" t="s">
        <v>1852</v>
      </c>
      <c r="BP190" s="550" t="s">
        <v>1884</v>
      </c>
      <c r="BQ190" s="306" t="s">
        <v>1885</v>
      </c>
      <c r="BR190" s="724" t="s">
        <v>1886</v>
      </c>
      <c r="BS190" s="550" t="s">
        <v>1887</v>
      </c>
      <c r="BT190" s="571" t="s">
        <v>1888</v>
      </c>
      <c r="BU190" s="306" t="s">
        <v>1857</v>
      </c>
      <c r="BV190" s="307" t="s">
        <v>1857</v>
      </c>
      <c r="BW190" s="307" t="s">
        <v>1889</v>
      </c>
      <c r="BX190" s="550" t="s">
        <v>1890</v>
      </c>
      <c r="BY190" s="876" t="s">
        <v>1891</v>
      </c>
      <c r="BZ190" s="550" t="s">
        <v>1892</v>
      </c>
    </row>
    <row r="191" spans="1:78" ht="106.5" customHeight="1" x14ac:dyDescent="0.35">
      <c r="A191" s="508" t="s">
        <v>1893</v>
      </c>
      <c r="B191" s="1019"/>
      <c r="C191" s="1022"/>
      <c r="D191" s="983"/>
      <c r="E191" s="1047"/>
      <c r="F191" s="983"/>
      <c r="G191" s="1032"/>
      <c r="H191" s="983"/>
      <c r="I191" s="918" t="s">
        <v>1844</v>
      </c>
      <c r="J191" s="918"/>
      <c r="K191" s="918"/>
      <c r="L191" s="1002"/>
      <c r="M191" s="982" t="s">
        <v>1894</v>
      </c>
      <c r="N191" s="925" t="s">
        <v>1895</v>
      </c>
      <c r="O191" s="1043">
        <v>1</v>
      </c>
      <c r="P191" s="1024" t="s">
        <v>1896</v>
      </c>
      <c r="Q191" s="647" t="s">
        <v>1700</v>
      </c>
      <c r="R191" s="644" t="s">
        <v>1897</v>
      </c>
      <c r="S191" s="510">
        <v>0.15</v>
      </c>
      <c r="T191" s="657" t="s">
        <v>958</v>
      </c>
      <c r="U191" s="448" t="s">
        <v>932</v>
      </c>
      <c r="V191" s="448" t="s">
        <v>959</v>
      </c>
      <c r="W191" s="448" t="s">
        <v>932</v>
      </c>
      <c r="X191" s="448" t="s">
        <v>932</v>
      </c>
      <c r="Y191" s="448" t="s">
        <v>932</v>
      </c>
      <c r="Z191" s="448" t="s">
        <v>932</v>
      </c>
      <c r="AA191" s="448" t="s">
        <v>932</v>
      </c>
      <c r="AB191" s="448" t="s">
        <v>932</v>
      </c>
      <c r="AC191" s="448" t="s">
        <v>932</v>
      </c>
      <c r="AD191" s="448" t="s">
        <v>932</v>
      </c>
      <c r="AE191" s="448" t="s">
        <v>932</v>
      </c>
      <c r="AF191" s="448" t="s">
        <v>932</v>
      </c>
      <c r="AG191" s="448" t="s">
        <v>932</v>
      </c>
      <c r="AH191" s="790" t="s">
        <v>62</v>
      </c>
      <c r="AI191" s="790" t="s">
        <v>47</v>
      </c>
      <c r="AJ191" s="677" t="s">
        <v>960</v>
      </c>
      <c r="AK191" s="677" t="s">
        <v>960</v>
      </c>
      <c r="AL191" s="677" t="s">
        <v>960</v>
      </c>
      <c r="AM191" s="677" t="s">
        <v>960</v>
      </c>
      <c r="AN191" s="677" t="s">
        <v>960</v>
      </c>
      <c r="AO191" s="677" t="s">
        <v>960</v>
      </c>
      <c r="AP191" s="677" t="s">
        <v>960</v>
      </c>
      <c r="AQ191" s="677" t="s">
        <v>960</v>
      </c>
      <c r="AR191" s="677" t="s">
        <v>960</v>
      </c>
      <c r="AS191" s="677" t="s">
        <v>960</v>
      </c>
      <c r="AT191" s="644" t="s">
        <v>1898</v>
      </c>
      <c r="AU191" s="451" t="s">
        <v>318</v>
      </c>
      <c r="AV191" s="302">
        <v>1</v>
      </c>
      <c r="AW191" s="656" t="s">
        <v>958</v>
      </c>
      <c r="AX191" s="491" t="s">
        <v>62</v>
      </c>
      <c r="AY191" s="491" t="s">
        <v>47</v>
      </c>
      <c r="AZ191" s="683" t="s">
        <v>960</v>
      </c>
      <c r="BA191" s="683" t="s">
        <v>960</v>
      </c>
      <c r="BB191" s="683" t="s">
        <v>960</v>
      </c>
      <c r="BC191" s="683" t="s">
        <v>960</v>
      </c>
      <c r="BD191" s="683" t="s">
        <v>960</v>
      </c>
      <c r="BE191" s="683" t="s">
        <v>960</v>
      </c>
      <c r="BF191" s="683" t="s">
        <v>960</v>
      </c>
      <c r="BG191" s="683" t="s">
        <v>960</v>
      </c>
      <c r="BH191" s="683" t="s">
        <v>960</v>
      </c>
      <c r="BI191" s="683" t="s">
        <v>960</v>
      </c>
      <c r="BJ191" s="683" t="s">
        <v>741</v>
      </c>
      <c r="BK191" s="217" t="s">
        <v>936</v>
      </c>
      <c r="BL191" s="498">
        <v>456984000</v>
      </c>
      <c r="BM191" s="1082"/>
      <c r="BN191" s="407" t="s">
        <v>1357</v>
      </c>
      <c r="BO191" s="550" t="s">
        <v>1899</v>
      </c>
      <c r="BP191" s="550" t="s">
        <v>1900</v>
      </c>
      <c r="BQ191" s="682" t="s">
        <v>1365</v>
      </c>
      <c r="BR191" s="713" t="s">
        <v>1365</v>
      </c>
      <c r="BS191" s="550" t="s">
        <v>56</v>
      </c>
      <c r="BT191" s="571" t="s">
        <v>1901</v>
      </c>
      <c r="BU191" s="306" t="s">
        <v>1365</v>
      </c>
      <c r="BV191" s="307" t="s">
        <v>1365</v>
      </c>
      <c r="BW191" s="307" t="s">
        <v>1365</v>
      </c>
      <c r="BX191" s="307" t="s">
        <v>1365</v>
      </c>
      <c r="BY191" s="307" t="s">
        <v>1365</v>
      </c>
      <c r="BZ191" s="307" t="s">
        <v>1365</v>
      </c>
    </row>
    <row r="192" spans="1:78" ht="142.5" customHeight="1" x14ac:dyDescent="0.35">
      <c r="A192" s="508" t="s">
        <v>1902</v>
      </c>
      <c r="B192" s="1019"/>
      <c r="C192" s="1022"/>
      <c r="D192" s="983"/>
      <c r="E192" s="1047"/>
      <c r="F192" s="983"/>
      <c r="G192" s="1032"/>
      <c r="H192" s="983"/>
      <c r="I192" s="920"/>
      <c r="J192" s="920"/>
      <c r="K192" s="920"/>
      <c r="L192" s="1002"/>
      <c r="M192" s="983"/>
      <c r="N192" s="926"/>
      <c r="O192" s="1044"/>
      <c r="P192" s="1025"/>
      <c r="Q192" s="647" t="s">
        <v>1700</v>
      </c>
      <c r="R192" s="644" t="s">
        <v>1903</v>
      </c>
      <c r="S192" s="510">
        <v>0.12</v>
      </c>
      <c r="T192" s="657" t="s">
        <v>1209</v>
      </c>
      <c r="U192" s="448" t="s">
        <v>959</v>
      </c>
      <c r="V192" s="448" t="s">
        <v>959</v>
      </c>
      <c r="W192" s="448" t="s">
        <v>959</v>
      </c>
      <c r="X192" s="448" t="s">
        <v>959</v>
      </c>
      <c r="Y192" s="448" t="s">
        <v>959</v>
      </c>
      <c r="Z192" s="448" t="s">
        <v>959</v>
      </c>
      <c r="AA192" s="448" t="s">
        <v>959</v>
      </c>
      <c r="AB192" s="448" t="s">
        <v>959</v>
      </c>
      <c r="AC192" s="448" t="s">
        <v>959</v>
      </c>
      <c r="AD192" s="448" t="s">
        <v>959</v>
      </c>
      <c r="AE192" s="448" t="s">
        <v>959</v>
      </c>
      <c r="AF192" s="448" t="s">
        <v>959</v>
      </c>
      <c r="AG192" s="448" t="s">
        <v>932</v>
      </c>
      <c r="AH192" s="790" t="s">
        <v>47</v>
      </c>
      <c r="AI192" s="790" t="s">
        <v>47</v>
      </c>
      <c r="AJ192" s="677" t="s">
        <v>47</v>
      </c>
      <c r="AK192" s="677" t="s">
        <v>47</v>
      </c>
      <c r="AL192" s="677" t="s">
        <v>47</v>
      </c>
      <c r="AM192" s="677" t="s">
        <v>47</v>
      </c>
      <c r="AN192" s="677" t="s">
        <v>47</v>
      </c>
      <c r="AO192" s="677" t="s">
        <v>47</v>
      </c>
      <c r="AP192" s="677" t="s">
        <v>47</v>
      </c>
      <c r="AQ192" s="677" t="s">
        <v>47</v>
      </c>
      <c r="AR192" s="677" t="s">
        <v>47</v>
      </c>
      <c r="AS192" s="677" t="s">
        <v>47</v>
      </c>
      <c r="AT192" s="644" t="s">
        <v>1904</v>
      </c>
      <c r="AU192" s="512" t="s">
        <v>1905</v>
      </c>
      <c r="AV192" s="457">
        <v>1</v>
      </c>
      <c r="AW192" s="656" t="s">
        <v>935</v>
      </c>
      <c r="AX192" s="491" t="s">
        <v>62</v>
      </c>
      <c r="AY192" s="491" t="s">
        <v>62</v>
      </c>
      <c r="AZ192" s="683" t="s">
        <v>62</v>
      </c>
      <c r="BA192" s="683" t="s">
        <v>62</v>
      </c>
      <c r="BB192" s="683" t="s">
        <v>62</v>
      </c>
      <c r="BC192" s="683" t="s">
        <v>62</v>
      </c>
      <c r="BD192" s="683" t="s">
        <v>62</v>
      </c>
      <c r="BE192" s="683" t="s">
        <v>741</v>
      </c>
      <c r="BF192" s="683" t="s">
        <v>741</v>
      </c>
      <c r="BG192" s="683" t="s">
        <v>741</v>
      </c>
      <c r="BH192" s="683" t="s">
        <v>62</v>
      </c>
      <c r="BI192" s="683" t="s">
        <v>47</v>
      </c>
      <c r="BJ192" s="683" t="s">
        <v>741</v>
      </c>
      <c r="BK192" s="217" t="s">
        <v>936</v>
      </c>
      <c r="BL192" s="476"/>
      <c r="BM192" s="1082"/>
      <c r="BN192" s="407" t="s">
        <v>1357</v>
      </c>
      <c r="BO192" s="550" t="s">
        <v>1906</v>
      </c>
      <c r="BP192" s="550" t="s">
        <v>1907</v>
      </c>
      <c r="BQ192" s="550" t="s">
        <v>1908</v>
      </c>
      <c r="BR192" s="722" t="s">
        <v>1909</v>
      </c>
      <c r="BS192" s="550" t="s">
        <v>1910</v>
      </c>
      <c r="BT192" s="571" t="s">
        <v>1911</v>
      </c>
      <c r="BU192" s="306" t="s">
        <v>1912</v>
      </c>
      <c r="BV192" s="307" t="s">
        <v>1913</v>
      </c>
      <c r="BW192" s="307" t="s">
        <v>1914</v>
      </c>
      <c r="BX192" s="550" t="s">
        <v>1915</v>
      </c>
      <c r="BY192" s="877" t="s">
        <v>1916</v>
      </c>
      <c r="BZ192" s="550" t="s">
        <v>1917</v>
      </c>
    </row>
    <row r="193" spans="1:78" ht="138.75" customHeight="1" x14ac:dyDescent="0.35">
      <c r="A193" s="508" t="s">
        <v>1918</v>
      </c>
      <c r="B193" s="1019"/>
      <c r="C193" s="1022"/>
      <c r="D193" s="983"/>
      <c r="E193" s="1047"/>
      <c r="F193" s="983"/>
      <c r="G193" s="1032"/>
      <c r="H193" s="983"/>
      <c r="I193" s="920"/>
      <c r="J193" s="920"/>
      <c r="K193" s="920"/>
      <c r="L193" s="1002"/>
      <c r="M193" s="983"/>
      <c r="N193" s="926"/>
      <c r="O193" s="1044"/>
      <c r="P193" s="1025"/>
      <c r="Q193" s="647" t="s">
        <v>1700</v>
      </c>
      <c r="R193" s="644" t="s">
        <v>1919</v>
      </c>
      <c r="S193" s="510">
        <v>0.1</v>
      </c>
      <c r="T193" s="657" t="s">
        <v>1920</v>
      </c>
      <c r="U193" s="448" t="s">
        <v>932</v>
      </c>
      <c r="V193" s="448" t="s">
        <v>959</v>
      </c>
      <c r="W193" s="448" t="s">
        <v>959</v>
      </c>
      <c r="X193" s="448" t="s">
        <v>959</v>
      </c>
      <c r="Y193" s="448" t="s">
        <v>959</v>
      </c>
      <c r="Z193" s="448" t="s">
        <v>959</v>
      </c>
      <c r="AA193" s="448" t="s">
        <v>959</v>
      </c>
      <c r="AB193" s="448" t="s">
        <v>959</v>
      </c>
      <c r="AC193" s="448" t="s">
        <v>959</v>
      </c>
      <c r="AD193" s="448" t="s">
        <v>959</v>
      </c>
      <c r="AE193" s="448" t="s">
        <v>959</v>
      </c>
      <c r="AF193" s="448" t="s">
        <v>959</v>
      </c>
      <c r="AG193" s="448" t="s">
        <v>932</v>
      </c>
      <c r="AH193" s="790" t="s">
        <v>62</v>
      </c>
      <c r="AI193" s="790" t="s">
        <v>47</v>
      </c>
      <c r="AJ193" s="677" t="s">
        <v>47</v>
      </c>
      <c r="AK193" s="677" t="s">
        <v>47</v>
      </c>
      <c r="AL193" s="677" t="s">
        <v>47</v>
      </c>
      <c r="AM193" s="677" t="s">
        <v>47</v>
      </c>
      <c r="AN193" s="677" t="s">
        <v>47</v>
      </c>
      <c r="AO193" s="677" t="s">
        <v>47</v>
      </c>
      <c r="AP193" s="677" t="s">
        <v>47</v>
      </c>
      <c r="AQ193" s="677" t="s">
        <v>47</v>
      </c>
      <c r="AR193" s="677" t="s">
        <v>47</v>
      </c>
      <c r="AS193" s="677" t="s">
        <v>47</v>
      </c>
      <c r="AT193" s="644" t="s">
        <v>1921</v>
      </c>
      <c r="AU193" s="512" t="s">
        <v>1922</v>
      </c>
      <c r="AV193" s="512">
        <v>5</v>
      </c>
      <c r="AW193" s="656" t="s">
        <v>51</v>
      </c>
      <c r="AX193" s="491" t="s">
        <v>62</v>
      </c>
      <c r="AY193" s="491" t="s">
        <v>62</v>
      </c>
      <c r="AZ193" s="683" t="s">
        <v>62</v>
      </c>
      <c r="BA193" s="683" t="s">
        <v>62</v>
      </c>
      <c r="BB193" s="683" t="s">
        <v>62</v>
      </c>
      <c r="BC193" s="683" t="s">
        <v>741</v>
      </c>
      <c r="BD193" s="683" t="s">
        <v>62</v>
      </c>
      <c r="BE193" s="683" t="s">
        <v>741</v>
      </c>
      <c r="BF193" s="683" t="s">
        <v>741</v>
      </c>
      <c r="BG193" s="683" t="s">
        <v>741</v>
      </c>
      <c r="BH193" s="683" t="s">
        <v>62</v>
      </c>
      <c r="BI193" s="683" t="s">
        <v>47</v>
      </c>
      <c r="BJ193" s="683" t="s">
        <v>741</v>
      </c>
      <c r="BK193" s="217" t="s">
        <v>936</v>
      </c>
      <c r="BL193" s="476"/>
      <c r="BM193" s="1082"/>
      <c r="BN193" s="407" t="s">
        <v>1357</v>
      </c>
      <c r="BO193" s="550" t="s">
        <v>1923</v>
      </c>
      <c r="BP193" s="550" t="s">
        <v>1924</v>
      </c>
      <c r="BQ193" s="550" t="s">
        <v>1925</v>
      </c>
      <c r="BR193" s="722" t="s">
        <v>1926</v>
      </c>
      <c r="BS193" s="550" t="s">
        <v>1927</v>
      </c>
      <c r="BT193" s="571" t="s">
        <v>1928</v>
      </c>
      <c r="BU193" s="307" t="s">
        <v>1929</v>
      </c>
      <c r="BV193" s="307" t="s">
        <v>1930</v>
      </c>
      <c r="BW193" s="307" t="s">
        <v>1931</v>
      </c>
      <c r="BX193" s="550" t="s">
        <v>1932</v>
      </c>
      <c r="BY193" s="877" t="s">
        <v>1933</v>
      </c>
      <c r="BZ193" s="550" t="s">
        <v>1934</v>
      </c>
    </row>
    <row r="194" spans="1:78" ht="191.25" customHeight="1" x14ac:dyDescent="0.35">
      <c r="A194" s="508" t="s">
        <v>1935</v>
      </c>
      <c r="B194" s="1019"/>
      <c r="C194" s="1022"/>
      <c r="D194" s="983"/>
      <c r="E194" s="1047"/>
      <c r="F194" s="983"/>
      <c r="G194" s="1032"/>
      <c r="H194" s="983"/>
      <c r="I194" s="920"/>
      <c r="J194" s="920"/>
      <c r="K194" s="920"/>
      <c r="L194" s="1002"/>
      <c r="M194" s="983"/>
      <c r="N194" s="926"/>
      <c r="O194" s="1044"/>
      <c r="P194" s="1025"/>
      <c r="Q194" s="647" t="s">
        <v>1700</v>
      </c>
      <c r="R194" s="644" t="s">
        <v>1936</v>
      </c>
      <c r="S194" s="510">
        <v>0.05</v>
      </c>
      <c r="T194" s="657" t="s">
        <v>1920</v>
      </c>
      <c r="U194" s="448" t="s">
        <v>932</v>
      </c>
      <c r="V194" s="448" t="s">
        <v>959</v>
      </c>
      <c r="W194" s="448" t="s">
        <v>959</v>
      </c>
      <c r="X194" s="448" t="s">
        <v>959</v>
      </c>
      <c r="Y194" s="448" t="s">
        <v>959</v>
      </c>
      <c r="Z194" s="448" t="s">
        <v>959</v>
      </c>
      <c r="AA194" s="448" t="s">
        <v>959</v>
      </c>
      <c r="AB194" s="448" t="s">
        <v>959</v>
      </c>
      <c r="AC194" s="448" t="s">
        <v>959</v>
      </c>
      <c r="AD194" s="448" t="s">
        <v>959</v>
      </c>
      <c r="AE194" s="448" t="s">
        <v>959</v>
      </c>
      <c r="AF194" s="448" t="s">
        <v>959</v>
      </c>
      <c r="AG194" s="448" t="s">
        <v>932</v>
      </c>
      <c r="AH194" s="790" t="s">
        <v>741</v>
      </c>
      <c r="AI194" s="790" t="s">
        <v>47</v>
      </c>
      <c r="AJ194" s="677" t="s">
        <v>47</v>
      </c>
      <c r="AK194" s="677" t="s">
        <v>47</v>
      </c>
      <c r="AL194" s="677" t="s">
        <v>47</v>
      </c>
      <c r="AM194" s="677" t="s">
        <v>47</v>
      </c>
      <c r="AN194" s="677" t="s">
        <v>47</v>
      </c>
      <c r="AO194" s="677" t="s">
        <v>47</v>
      </c>
      <c r="AP194" s="677" t="s">
        <v>47</v>
      </c>
      <c r="AQ194" s="677" t="s">
        <v>47</v>
      </c>
      <c r="AR194" s="677" t="s">
        <v>47</v>
      </c>
      <c r="AS194" s="677" t="s">
        <v>47</v>
      </c>
      <c r="AT194" s="644" t="s">
        <v>1937</v>
      </c>
      <c r="AU194" s="512" t="s">
        <v>1938</v>
      </c>
      <c r="AV194" s="512">
        <v>5</v>
      </c>
      <c r="AW194" s="656" t="s">
        <v>51</v>
      </c>
      <c r="AX194" s="491" t="s">
        <v>62</v>
      </c>
      <c r="AY194" s="491" t="s">
        <v>62</v>
      </c>
      <c r="AZ194" s="683" t="s">
        <v>62</v>
      </c>
      <c r="BA194" s="683" t="s">
        <v>62</v>
      </c>
      <c r="BB194" s="683" t="s">
        <v>62</v>
      </c>
      <c r="BC194" s="683" t="s">
        <v>741</v>
      </c>
      <c r="BD194" s="683" t="s">
        <v>62</v>
      </c>
      <c r="BE194" s="683" t="s">
        <v>741</v>
      </c>
      <c r="BF194" s="683" t="s">
        <v>741</v>
      </c>
      <c r="BG194" s="683" t="s">
        <v>741</v>
      </c>
      <c r="BH194" s="683" t="s">
        <v>62</v>
      </c>
      <c r="BI194" s="683" t="s">
        <v>47</v>
      </c>
      <c r="BJ194" s="683" t="s">
        <v>741</v>
      </c>
      <c r="BK194" s="217" t="s">
        <v>936</v>
      </c>
      <c r="BL194" s="476"/>
      <c r="BM194" s="1082"/>
      <c r="BN194" s="407" t="s">
        <v>1357</v>
      </c>
      <c r="BO194" s="550" t="s">
        <v>1765</v>
      </c>
      <c r="BP194" s="688" t="s">
        <v>1939</v>
      </c>
      <c r="BQ194" s="690" t="s">
        <v>1940</v>
      </c>
      <c r="BR194" s="722" t="s">
        <v>1941</v>
      </c>
      <c r="BS194" s="550" t="s">
        <v>1942</v>
      </c>
      <c r="BT194" s="571" t="s">
        <v>1943</v>
      </c>
      <c r="BU194" s="307" t="s">
        <v>1944</v>
      </c>
      <c r="BV194" s="690" t="s">
        <v>1945</v>
      </c>
      <c r="BW194" s="690" t="s">
        <v>1946</v>
      </c>
      <c r="BX194" s="550" t="s">
        <v>1947</v>
      </c>
      <c r="BY194" s="877" t="s">
        <v>1948</v>
      </c>
      <c r="BZ194" s="550" t="s">
        <v>1949</v>
      </c>
    </row>
    <row r="195" spans="1:78" ht="91.5" customHeight="1" x14ac:dyDescent="0.35">
      <c r="A195" s="508" t="s">
        <v>1950</v>
      </c>
      <c r="B195" s="1019"/>
      <c r="C195" s="1022"/>
      <c r="D195" s="983"/>
      <c r="E195" s="1047"/>
      <c r="F195" s="983"/>
      <c r="G195" s="1032"/>
      <c r="H195" s="983"/>
      <c r="I195" s="920"/>
      <c r="J195" s="920"/>
      <c r="K195" s="920"/>
      <c r="L195" s="1002"/>
      <c r="M195" s="983"/>
      <c r="N195" s="926"/>
      <c r="O195" s="1044"/>
      <c r="P195" s="1025"/>
      <c r="Q195" s="647" t="s">
        <v>1700</v>
      </c>
      <c r="R195" s="644" t="s">
        <v>1951</v>
      </c>
      <c r="S195" s="510">
        <v>0.08</v>
      </c>
      <c r="T195" s="657" t="s">
        <v>935</v>
      </c>
      <c r="U195" s="448" t="s">
        <v>932</v>
      </c>
      <c r="V195" s="448" t="s">
        <v>932</v>
      </c>
      <c r="W195" s="448" t="s">
        <v>932</v>
      </c>
      <c r="X195" s="448" t="s">
        <v>932</v>
      </c>
      <c r="Y195" s="448" t="s">
        <v>932</v>
      </c>
      <c r="Z195" s="448" t="s">
        <v>932</v>
      </c>
      <c r="AA195" s="448" t="s">
        <v>932</v>
      </c>
      <c r="AB195" s="448" t="s">
        <v>932</v>
      </c>
      <c r="AC195" s="448" t="s">
        <v>932</v>
      </c>
      <c r="AD195" s="448" t="s">
        <v>932</v>
      </c>
      <c r="AE195" s="448" t="s">
        <v>959</v>
      </c>
      <c r="AF195" s="448" t="s">
        <v>932</v>
      </c>
      <c r="AG195" s="448" t="s">
        <v>932</v>
      </c>
      <c r="AH195" s="790" t="s">
        <v>741</v>
      </c>
      <c r="AI195" s="790" t="s">
        <v>62</v>
      </c>
      <c r="AJ195" s="677" t="s">
        <v>741</v>
      </c>
      <c r="AK195" s="677" t="s">
        <v>741</v>
      </c>
      <c r="AL195" s="677" t="s">
        <v>741</v>
      </c>
      <c r="AM195" s="677" t="s">
        <v>741</v>
      </c>
      <c r="AN195" s="677" t="s">
        <v>47</v>
      </c>
      <c r="AO195" s="677" t="s">
        <v>960</v>
      </c>
      <c r="AP195" s="677" t="s">
        <v>960</v>
      </c>
      <c r="AQ195" s="677" t="s">
        <v>960</v>
      </c>
      <c r="AR195" s="677" t="s">
        <v>960</v>
      </c>
      <c r="AS195" s="677" t="s">
        <v>960</v>
      </c>
      <c r="AT195" s="644" t="s">
        <v>1952</v>
      </c>
      <c r="AU195" s="512" t="s">
        <v>318</v>
      </c>
      <c r="AV195" s="512">
        <v>1</v>
      </c>
      <c r="AW195" s="656" t="s">
        <v>935</v>
      </c>
      <c r="AX195" s="491" t="s">
        <v>62</v>
      </c>
      <c r="AY195" s="491" t="s">
        <v>62</v>
      </c>
      <c r="AZ195" s="683" t="s">
        <v>62</v>
      </c>
      <c r="BA195" s="683" t="s">
        <v>741</v>
      </c>
      <c r="BB195" s="683" t="s">
        <v>741</v>
      </c>
      <c r="BC195" s="683" t="s">
        <v>741</v>
      </c>
      <c r="BD195" s="683" t="s">
        <v>62</v>
      </c>
      <c r="BE195" s="683" t="s">
        <v>47</v>
      </c>
      <c r="BF195" s="683" t="s">
        <v>960</v>
      </c>
      <c r="BG195" s="683" t="s">
        <v>960</v>
      </c>
      <c r="BH195" s="683" t="s">
        <v>960</v>
      </c>
      <c r="BI195" s="683" t="s">
        <v>960</v>
      </c>
      <c r="BJ195" s="683" t="s">
        <v>741</v>
      </c>
      <c r="BK195" s="217" t="s">
        <v>936</v>
      </c>
      <c r="BL195" s="476">
        <v>34000000</v>
      </c>
      <c r="BM195" s="1082"/>
      <c r="BN195" s="1001" t="s">
        <v>1357</v>
      </c>
      <c r="BO195" s="550" t="s">
        <v>1765</v>
      </c>
      <c r="BP195" s="550" t="s">
        <v>1953</v>
      </c>
      <c r="BQ195" s="306" t="s">
        <v>1954</v>
      </c>
      <c r="BR195" s="713" t="s">
        <v>1955</v>
      </c>
      <c r="BS195" s="550" t="s">
        <v>1856</v>
      </c>
      <c r="BT195" s="571" t="s">
        <v>1856</v>
      </c>
      <c r="BU195" s="307" t="s">
        <v>1956</v>
      </c>
      <c r="BV195" s="307" t="s">
        <v>1859</v>
      </c>
      <c r="BW195" s="307" t="s">
        <v>1949</v>
      </c>
      <c r="BX195" s="550" t="s">
        <v>1949</v>
      </c>
      <c r="BY195" s="550" t="s">
        <v>1949</v>
      </c>
      <c r="BZ195" s="307" t="s">
        <v>1949</v>
      </c>
    </row>
    <row r="196" spans="1:78" ht="76.5" customHeight="1" x14ac:dyDescent="0.35">
      <c r="A196" s="508" t="s">
        <v>1957</v>
      </c>
      <c r="B196" s="1019"/>
      <c r="C196" s="1022"/>
      <c r="D196" s="983"/>
      <c r="E196" s="1047"/>
      <c r="F196" s="983"/>
      <c r="G196" s="1032"/>
      <c r="H196" s="983"/>
      <c r="I196" s="920"/>
      <c r="J196" s="920"/>
      <c r="K196" s="920"/>
      <c r="L196" s="1002"/>
      <c r="M196" s="983"/>
      <c r="N196" s="926"/>
      <c r="O196" s="1044"/>
      <c r="P196" s="1025"/>
      <c r="Q196" s="647" t="s">
        <v>1700</v>
      </c>
      <c r="R196" s="627" t="s">
        <v>1958</v>
      </c>
      <c r="S196" s="510">
        <v>0.08</v>
      </c>
      <c r="T196" s="657" t="s">
        <v>935</v>
      </c>
      <c r="U196" s="448" t="s">
        <v>932</v>
      </c>
      <c r="V196" s="448" t="s">
        <v>932</v>
      </c>
      <c r="W196" s="448" t="s">
        <v>932</v>
      </c>
      <c r="X196" s="448" t="s">
        <v>932</v>
      </c>
      <c r="Y196" s="448" t="s">
        <v>932</v>
      </c>
      <c r="Z196" s="448" t="s">
        <v>932</v>
      </c>
      <c r="AA196" s="448" t="s">
        <v>932</v>
      </c>
      <c r="AB196" s="448" t="s">
        <v>932</v>
      </c>
      <c r="AC196" s="448" t="s">
        <v>959</v>
      </c>
      <c r="AD196" s="448" t="s">
        <v>932</v>
      </c>
      <c r="AE196" s="448" t="s">
        <v>932</v>
      </c>
      <c r="AF196" s="448" t="s">
        <v>932</v>
      </c>
      <c r="AG196" s="448" t="s">
        <v>932</v>
      </c>
      <c r="AH196" s="790" t="s">
        <v>741</v>
      </c>
      <c r="AI196" s="790" t="s">
        <v>741</v>
      </c>
      <c r="AJ196" s="677" t="s">
        <v>741</v>
      </c>
      <c r="AK196" s="677" t="s">
        <v>741</v>
      </c>
      <c r="AL196" s="677" t="s">
        <v>741</v>
      </c>
      <c r="AM196" s="677" t="s">
        <v>62</v>
      </c>
      <c r="AN196" s="677" t="s">
        <v>741</v>
      </c>
      <c r="AO196" s="677" t="s">
        <v>741</v>
      </c>
      <c r="AP196" s="677" t="s">
        <v>741</v>
      </c>
      <c r="AQ196" s="677" t="s">
        <v>741</v>
      </c>
      <c r="AR196" s="677" t="s">
        <v>62</v>
      </c>
      <c r="AS196" s="677" t="s">
        <v>47</v>
      </c>
      <c r="AT196" s="644" t="s">
        <v>1959</v>
      </c>
      <c r="AU196" s="512" t="s">
        <v>318</v>
      </c>
      <c r="AV196" s="512">
        <v>1</v>
      </c>
      <c r="AW196" s="656" t="s">
        <v>935</v>
      </c>
      <c r="AX196" s="491" t="s">
        <v>741</v>
      </c>
      <c r="AY196" s="491" t="s">
        <v>741</v>
      </c>
      <c r="AZ196" s="683" t="s">
        <v>741</v>
      </c>
      <c r="BA196" s="683" t="s">
        <v>741</v>
      </c>
      <c r="BB196" s="683" t="s">
        <v>741</v>
      </c>
      <c r="BC196" s="683" t="s">
        <v>62</v>
      </c>
      <c r="BD196" s="683" t="s">
        <v>741</v>
      </c>
      <c r="BE196" s="683" t="s">
        <v>741</v>
      </c>
      <c r="BF196" s="683" t="s">
        <v>741</v>
      </c>
      <c r="BG196" s="683" t="s">
        <v>741</v>
      </c>
      <c r="BH196" s="683" t="s">
        <v>62</v>
      </c>
      <c r="BI196" s="683" t="s">
        <v>47</v>
      </c>
      <c r="BJ196" s="683" t="s">
        <v>741</v>
      </c>
      <c r="BK196" s="217" t="s">
        <v>936</v>
      </c>
      <c r="BL196" s="476"/>
      <c r="BM196" s="1082"/>
      <c r="BN196" s="1006"/>
      <c r="BO196" s="550" t="s">
        <v>1765</v>
      </c>
      <c r="BP196" s="550" t="s">
        <v>1455</v>
      </c>
      <c r="BQ196" s="306" t="s">
        <v>1960</v>
      </c>
      <c r="BR196" s="713" t="s">
        <v>1955</v>
      </c>
      <c r="BS196" s="550" t="s">
        <v>1856</v>
      </c>
      <c r="BT196" s="571" t="s">
        <v>1961</v>
      </c>
      <c r="BU196" s="306" t="s">
        <v>1856</v>
      </c>
      <c r="BV196" s="307" t="s">
        <v>1962</v>
      </c>
      <c r="BW196" s="307" t="s">
        <v>1963</v>
      </c>
      <c r="BX196" s="883" t="s">
        <v>1964</v>
      </c>
      <c r="BY196" s="877" t="s">
        <v>1965</v>
      </c>
      <c r="BZ196" s="550" t="s">
        <v>1966</v>
      </c>
    </row>
    <row r="197" spans="1:78" ht="76.5" customHeight="1" x14ac:dyDescent="0.35">
      <c r="A197" s="508" t="s">
        <v>1967</v>
      </c>
      <c r="B197" s="1019"/>
      <c r="C197" s="1022"/>
      <c r="D197" s="983"/>
      <c r="E197" s="1047"/>
      <c r="F197" s="983"/>
      <c r="G197" s="1032"/>
      <c r="H197" s="983"/>
      <c r="I197" s="920"/>
      <c r="J197" s="920"/>
      <c r="K197" s="920"/>
      <c r="L197" s="1002"/>
      <c r="M197" s="983"/>
      <c r="N197" s="926"/>
      <c r="O197" s="1044"/>
      <c r="P197" s="1025"/>
      <c r="Q197" s="647" t="s">
        <v>1700</v>
      </c>
      <c r="R197" s="644" t="s">
        <v>1968</v>
      </c>
      <c r="S197" s="510">
        <v>0.05</v>
      </c>
      <c r="T197" s="657" t="s">
        <v>935</v>
      </c>
      <c r="U197" s="448" t="s">
        <v>932</v>
      </c>
      <c r="V197" s="448" t="s">
        <v>932</v>
      </c>
      <c r="W197" s="448" t="s">
        <v>932</v>
      </c>
      <c r="X197" s="448" t="s">
        <v>932</v>
      </c>
      <c r="Y197" s="448" t="s">
        <v>932</v>
      </c>
      <c r="Z197" s="448" t="s">
        <v>932</v>
      </c>
      <c r="AA197" s="448" t="s">
        <v>932</v>
      </c>
      <c r="AB197" s="448" t="s">
        <v>932</v>
      </c>
      <c r="AC197" s="448" t="s">
        <v>932</v>
      </c>
      <c r="AD197" s="448" t="s">
        <v>932</v>
      </c>
      <c r="AE197" s="448" t="s">
        <v>932</v>
      </c>
      <c r="AF197" s="448" t="s">
        <v>932</v>
      </c>
      <c r="AG197" s="448" t="s">
        <v>932</v>
      </c>
      <c r="AH197" s="790" t="s">
        <v>741</v>
      </c>
      <c r="AI197" s="790" t="s">
        <v>741</v>
      </c>
      <c r="AJ197" s="677" t="s">
        <v>62</v>
      </c>
      <c r="AK197" s="677" t="s">
        <v>62</v>
      </c>
      <c r="AL197" s="677" t="s">
        <v>741</v>
      </c>
      <c r="AM197" s="677" t="s">
        <v>741</v>
      </c>
      <c r="AN197" s="677" t="s">
        <v>741</v>
      </c>
      <c r="AO197" s="677" t="s">
        <v>741</v>
      </c>
      <c r="AP197" s="677" t="s">
        <v>741</v>
      </c>
      <c r="AQ197" s="677" t="s">
        <v>741</v>
      </c>
      <c r="AR197" s="677" t="s">
        <v>62</v>
      </c>
      <c r="AS197" s="677" t="s">
        <v>933</v>
      </c>
      <c r="AT197" s="644" t="s">
        <v>1969</v>
      </c>
      <c r="AU197" s="509" t="s">
        <v>318</v>
      </c>
      <c r="AV197" s="509">
        <v>0</v>
      </c>
      <c r="AW197" s="656" t="s">
        <v>935</v>
      </c>
      <c r="AX197" s="491" t="s">
        <v>741</v>
      </c>
      <c r="AY197" s="491" t="s">
        <v>741</v>
      </c>
      <c r="AZ197" s="683" t="s">
        <v>62</v>
      </c>
      <c r="BA197" s="683" t="s">
        <v>62</v>
      </c>
      <c r="BB197" s="683" t="s">
        <v>741</v>
      </c>
      <c r="BC197" s="683" t="s">
        <v>741</v>
      </c>
      <c r="BD197" s="683" t="s">
        <v>741</v>
      </c>
      <c r="BE197" s="683" t="s">
        <v>741</v>
      </c>
      <c r="BF197" s="683" t="s">
        <v>741</v>
      </c>
      <c r="BG197" s="683" t="s">
        <v>741</v>
      </c>
      <c r="BH197" s="683" t="s">
        <v>62</v>
      </c>
      <c r="BI197" s="683" t="s">
        <v>933</v>
      </c>
      <c r="BJ197" s="683" t="s">
        <v>741</v>
      </c>
      <c r="BK197" s="217" t="s">
        <v>936</v>
      </c>
      <c r="BL197" s="476"/>
      <c r="BM197" s="1082"/>
      <c r="BN197" s="374" t="s">
        <v>1357</v>
      </c>
      <c r="BO197" s="550" t="s">
        <v>1765</v>
      </c>
      <c r="BP197" s="550" t="s">
        <v>1455</v>
      </c>
      <c r="BQ197" s="688" t="s">
        <v>1970</v>
      </c>
      <c r="BR197" s="725" t="s">
        <v>1971</v>
      </c>
      <c r="BS197" s="550" t="s">
        <v>1856</v>
      </c>
      <c r="BT197" s="571" t="s">
        <v>1972</v>
      </c>
      <c r="BU197" s="306" t="s">
        <v>1856</v>
      </c>
      <c r="BV197" s="307" t="s">
        <v>1859</v>
      </c>
      <c r="BW197" s="307" t="s">
        <v>1973</v>
      </c>
      <c r="BX197" s="883" t="s">
        <v>1974</v>
      </c>
      <c r="BY197" s="550" t="s">
        <v>1975</v>
      </c>
      <c r="BZ197" s="550" t="s">
        <v>1976</v>
      </c>
    </row>
    <row r="198" spans="1:78" ht="45.75" customHeight="1" x14ac:dyDescent="0.35">
      <c r="A198" s="508" t="s">
        <v>1977</v>
      </c>
      <c r="B198" s="1019"/>
      <c r="C198" s="1022"/>
      <c r="D198" s="983"/>
      <c r="E198" s="1047"/>
      <c r="F198" s="983"/>
      <c r="G198" s="1032"/>
      <c r="H198" s="983"/>
      <c r="I198" s="920"/>
      <c r="J198" s="920"/>
      <c r="K198" s="920"/>
      <c r="L198" s="1002"/>
      <c r="M198" s="983"/>
      <c r="N198" s="926"/>
      <c r="O198" s="1044"/>
      <c r="P198" s="1025"/>
      <c r="Q198" s="647" t="s">
        <v>1700</v>
      </c>
      <c r="R198" s="644" t="s">
        <v>1978</v>
      </c>
      <c r="S198" s="510">
        <v>0.15</v>
      </c>
      <c r="T198" s="657" t="s">
        <v>958</v>
      </c>
      <c r="U198" s="448" t="s">
        <v>932</v>
      </c>
      <c r="V198" s="448" t="s">
        <v>959</v>
      </c>
      <c r="W198" s="448" t="s">
        <v>932</v>
      </c>
      <c r="X198" s="448" t="s">
        <v>932</v>
      </c>
      <c r="Y198" s="448" t="s">
        <v>932</v>
      </c>
      <c r="Z198" s="448" t="s">
        <v>932</v>
      </c>
      <c r="AA198" s="448" t="s">
        <v>932</v>
      </c>
      <c r="AB198" s="448" t="s">
        <v>932</v>
      </c>
      <c r="AC198" s="448" t="s">
        <v>932</v>
      </c>
      <c r="AD198" s="448" t="s">
        <v>932</v>
      </c>
      <c r="AE198" s="448" t="s">
        <v>932</v>
      </c>
      <c r="AF198" s="448" t="s">
        <v>932</v>
      </c>
      <c r="AG198" s="448" t="s">
        <v>932</v>
      </c>
      <c r="AH198" s="790" t="s">
        <v>741</v>
      </c>
      <c r="AI198" s="790" t="s">
        <v>47</v>
      </c>
      <c r="AJ198" s="677" t="s">
        <v>960</v>
      </c>
      <c r="AK198" s="677" t="s">
        <v>960</v>
      </c>
      <c r="AL198" s="677" t="s">
        <v>960</v>
      </c>
      <c r="AM198" s="677" t="s">
        <v>960</v>
      </c>
      <c r="AN198" s="677" t="s">
        <v>960</v>
      </c>
      <c r="AO198" s="677" t="s">
        <v>960</v>
      </c>
      <c r="AP198" s="677" t="s">
        <v>960</v>
      </c>
      <c r="AQ198" s="677" t="s">
        <v>960</v>
      </c>
      <c r="AR198" s="677" t="s">
        <v>960</v>
      </c>
      <c r="AS198" s="677" t="s">
        <v>960</v>
      </c>
      <c r="AT198" s="644" t="s">
        <v>1979</v>
      </c>
      <c r="AU198" s="509" t="s">
        <v>318</v>
      </c>
      <c r="AV198" s="509">
        <v>1</v>
      </c>
      <c r="AW198" s="656" t="s">
        <v>1980</v>
      </c>
      <c r="AX198" s="491" t="s">
        <v>62</v>
      </c>
      <c r="AY198" s="491" t="s">
        <v>47</v>
      </c>
      <c r="AZ198" s="683" t="s">
        <v>960</v>
      </c>
      <c r="BA198" s="683" t="s">
        <v>960</v>
      </c>
      <c r="BB198" s="683" t="s">
        <v>960</v>
      </c>
      <c r="BC198" s="683" t="s">
        <v>960</v>
      </c>
      <c r="BD198" s="683" t="s">
        <v>960</v>
      </c>
      <c r="BE198" s="683" t="s">
        <v>960</v>
      </c>
      <c r="BF198" s="683" t="s">
        <v>960</v>
      </c>
      <c r="BG198" s="683" t="s">
        <v>960</v>
      </c>
      <c r="BH198" s="683" t="s">
        <v>960</v>
      </c>
      <c r="BI198" s="683" t="s">
        <v>960</v>
      </c>
      <c r="BJ198" s="683" t="s">
        <v>741</v>
      </c>
      <c r="BK198" s="217" t="s">
        <v>936</v>
      </c>
      <c r="BL198" s="476"/>
      <c r="BM198" s="1082"/>
      <c r="BN198" s="374" t="s">
        <v>1357</v>
      </c>
      <c r="BO198" s="550" t="s">
        <v>1765</v>
      </c>
      <c r="BP198" s="550" t="s">
        <v>1981</v>
      </c>
      <c r="BQ198" s="682" t="s">
        <v>1365</v>
      </c>
      <c r="BR198" s="713" t="s">
        <v>1365</v>
      </c>
      <c r="BS198" s="550" t="s">
        <v>1102</v>
      </c>
      <c r="BT198" s="571" t="s">
        <v>1365</v>
      </c>
      <c r="BU198" s="571" t="s">
        <v>1365</v>
      </c>
      <c r="BV198" s="307" t="s">
        <v>1365</v>
      </c>
      <c r="BW198" s="307" t="s">
        <v>1982</v>
      </c>
      <c r="BX198" s="307" t="s">
        <v>1982</v>
      </c>
      <c r="BY198" s="307" t="s">
        <v>1982</v>
      </c>
      <c r="BZ198" s="307" t="s">
        <v>1982</v>
      </c>
    </row>
    <row r="199" spans="1:78" ht="71.25" customHeight="1" x14ac:dyDescent="0.35">
      <c r="A199" s="508" t="s">
        <v>1983</v>
      </c>
      <c r="B199" s="1019"/>
      <c r="C199" s="1022"/>
      <c r="D199" s="983"/>
      <c r="E199" s="1047"/>
      <c r="F199" s="983"/>
      <c r="G199" s="1032"/>
      <c r="H199" s="983"/>
      <c r="I199" s="920"/>
      <c r="J199" s="920"/>
      <c r="K199" s="920"/>
      <c r="L199" s="1002"/>
      <c r="M199" s="983"/>
      <c r="N199" s="926"/>
      <c r="O199" s="1044"/>
      <c r="P199" s="1025"/>
      <c r="Q199" s="647" t="s">
        <v>1700</v>
      </c>
      <c r="R199" s="644" t="s">
        <v>1984</v>
      </c>
      <c r="S199" s="510">
        <v>0.05</v>
      </c>
      <c r="T199" s="657" t="s">
        <v>1209</v>
      </c>
      <c r="U199" s="448" t="s">
        <v>959</v>
      </c>
      <c r="V199" s="448" t="s">
        <v>959</v>
      </c>
      <c r="W199" s="448" t="s">
        <v>959</v>
      </c>
      <c r="X199" s="448" t="s">
        <v>959</v>
      </c>
      <c r="Y199" s="448" t="s">
        <v>959</v>
      </c>
      <c r="Z199" s="448" t="s">
        <v>959</v>
      </c>
      <c r="AA199" s="448" t="s">
        <v>959</v>
      </c>
      <c r="AB199" s="448" t="s">
        <v>959</v>
      </c>
      <c r="AC199" s="448" t="s">
        <v>959</v>
      </c>
      <c r="AD199" s="448" t="s">
        <v>959</v>
      </c>
      <c r="AE199" s="448" t="s">
        <v>959</v>
      </c>
      <c r="AF199" s="448" t="s">
        <v>959</v>
      </c>
      <c r="AG199" s="448" t="s">
        <v>932</v>
      </c>
      <c r="AH199" s="790" t="s">
        <v>47</v>
      </c>
      <c r="AI199" s="790" t="s">
        <v>47</v>
      </c>
      <c r="AJ199" s="677" t="s">
        <v>47</v>
      </c>
      <c r="AK199" s="677" t="s">
        <v>47</v>
      </c>
      <c r="AL199" s="677" t="s">
        <v>47</v>
      </c>
      <c r="AM199" s="677" t="s">
        <v>47</v>
      </c>
      <c r="AN199" s="677" t="s">
        <v>47</v>
      </c>
      <c r="AO199" s="677" t="s">
        <v>47</v>
      </c>
      <c r="AP199" s="677" t="s">
        <v>47</v>
      </c>
      <c r="AQ199" s="677" t="s">
        <v>47</v>
      </c>
      <c r="AR199" s="677" t="s">
        <v>47</v>
      </c>
      <c r="AS199" s="677" t="s">
        <v>47</v>
      </c>
      <c r="AT199" s="644" t="s">
        <v>1985</v>
      </c>
      <c r="AU199" s="509" t="s">
        <v>1986</v>
      </c>
      <c r="AV199" s="509">
        <v>12</v>
      </c>
      <c r="AW199" s="656" t="s">
        <v>1209</v>
      </c>
      <c r="AX199" s="491" t="s">
        <v>47</v>
      </c>
      <c r="AY199" s="491" t="s">
        <v>47</v>
      </c>
      <c r="AZ199" s="683" t="s">
        <v>47</v>
      </c>
      <c r="BA199" s="683" t="s">
        <v>47</v>
      </c>
      <c r="BB199" s="683" t="s">
        <v>47</v>
      </c>
      <c r="BC199" s="683" t="s">
        <v>47</v>
      </c>
      <c r="BD199" s="683" t="s">
        <v>47</v>
      </c>
      <c r="BE199" s="683" t="s">
        <v>47</v>
      </c>
      <c r="BF199" s="683" t="s">
        <v>47</v>
      </c>
      <c r="BG199" s="683" t="s">
        <v>47</v>
      </c>
      <c r="BH199" s="683" t="s">
        <v>47</v>
      </c>
      <c r="BI199" s="683" t="s">
        <v>47</v>
      </c>
      <c r="BJ199" s="683" t="s">
        <v>741</v>
      </c>
      <c r="BK199" s="217" t="s">
        <v>936</v>
      </c>
      <c r="BM199" s="1082"/>
      <c r="BN199" s="374" t="s">
        <v>1357</v>
      </c>
      <c r="BO199" s="550" t="s">
        <v>1987</v>
      </c>
      <c r="BP199" s="595" t="s">
        <v>1988</v>
      </c>
      <c r="BQ199" s="595" t="s">
        <v>1989</v>
      </c>
      <c r="BR199" s="722" t="s">
        <v>1990</v>
      </c>
      <c r="BS199" s="550" t="s">
        <v>1991</v>
      </c>
      <c r="BT199" s="571" t="s">
        <v>1992</v>
      </c>
      <c r="BU199" s="307" t="s">
        <v>1993</v>
      </c>
      <c r="BV199" s="307" t="s">
        <v>1994</v>
      </c>
      <c r="BW199" s="307" t="s">
        <v>1995</v>
      </c>
      <c r="BX199" s="883" t="s">
        <v>1996</v>
      </c>
      <c r="BY199" s="876" t="s">
        <v>1997</v>
      </c>
      <c r="BZ199" s="550" t="s">
        <v>1998</v>
      </c>
    </row>
    <row r="200" spans="1:78" ht="144.75" customHeight="1" x14ac:dyDescent="0.35">
      <c r="A200" s="508" t="s">
        <v>1999</v>
      </c>
      <c r="B200" s="1019"/>
      <c r="C200" s="1022"/>
      <c r="D200" s="983"/>
      <c r="E200" s="1047"/>
      <c r="F200" s="983"/>
      <c r="G200" s="1032"/>
      <c r="H200" s="983"/>
      <c r="I200" s="920"/>
      <c r="J200" s="920"/>
      <c r="K200" s="920"/>
      <c r="L200" s="1002"/>
      <c r="M200" s="983"/>
      <c r="N200" s="926"/>
      <c r="O200" s="1044"/>
      <c r="P200" s="1025"/>
      <c r="Q200" s="647" t="s">
        <v>1700</v>
      </c>
      <c r="R200" s="815" t="s">
        <v>2000</v>
      </c>
      <c r="S200" s="510">
        <v>7.0000000000000007E-2</v>
      </c>
      <c r="T200" s="657" t="s">
        <v>1209</v>
      </c>
      <c r="U200" s="449" t="s">
        <v>959</v>
      </c>
      <c r="V200" s="449" t="s">
        <v>959</v>
      </c>
      <c r="W200" s="449" t="s">
        <v>959</v>
      </c>
      <c r="X200" s="449" t="s">
        <v>959</v>
      </c>
      <c r="Y200" s="449" t="s">
        <v>959</v>
      </c>
      <c r="Z200" s="449" t="s">
        <v>959</v>
      </c>
      <c r="AA200" s="449" t="s">
        <v>959</v>
      </c>
      <c r="AB200" s="449" t="s">
        <v>959</v>
      </c>
      <c r="AC200" s="449" t="s">
        <v>959</v>
      </c>
      <c r="AD200" s="449" t="s">
        <v>959</v>
      </c>
      <c r="AE200" s="449" t="s">
        <v>959</v>
      </c>
      <c r="AF200" s="449" t="s">
        <v>959</v>
      </c>
      <c r="AG200" s="449" t="s">
        <v>932</v>
      </c>
      <c r="AH200" s="790" t="s">
        <v>47</v>
      </c>
      <c r="AI200" s="790" t="s">
        <v>47</v>
      </c>
      <c r="AJ200" s="677" t="s">
        <v>47</v>
      </c>
      <c r="AK200" s="677" t="s">
        <v>47</v>
      </c>
      <c r="AL200" s="677" t="s">
        <v>47</v>
      </c>
      <c r="AM200" s="677" t="s">
        <v>47</v>
      </c>
      <c r="AN200" s="677" t="s">
        <v>47</v>
      </c>
      <c r="AO200" s="677" t="s">
        <v>47</v>
      </c>
      <c r="AP200" s="677" t="s">
        <v>47</v>
      </c>
      <c r="AQ200" s="677" t="s">
        <v>47</v>
      </c>
      <c r="AR200" s="677" t="s">
        <v>47</v>
      </c>
      <c r="AS200" s="677" t="s">
        <v>47</v>
      </c>
      <c r="AT200" s="644" t="s">
        <v>2001</v>
      </c>
      <c r="AU200" s="509" t="s">
        <v>2002</v>
      </c>
      <c r="AV200" s="509">
        <v>12</v>
      </c>
      <c r="AW200" s="656" t="s">
        <v>1209</v>
      </c>
      <c r="AX200" s="491" t="s">
        <v>47</v>
      </c>
      <c r="AY200" s="491" t="s">
        <v>47</v>
      </c>
      <c r="AZ200" s="683" t="s">
        <v>47</v>
      </c>
      <c r="BA200" s="683" t="s">
        <v>47</v>
      </c>
      <c r="BB200" s="683" t="s">
        <v>47</v>
      </c>
      <c r="BC200" s="683" t="s">
        <v>47</v>
      </c>
      <c r="BD200" s="683" t="s">
        <v>47</v>
      </c>
      <c r="BE200" s="683" t="s">
        <v>47</v>
      </c>
      <c r="BF200" s="683" t="s">
        <v>47</v>
      </c>
      <c r="BG200" s="683" t="s">
        <v>47</v>
      </c>
      <c r="BH200" s="683" t="s">
        <v>47</v>
      </c>
      <c r="BI200" s="683" t="s">
        <v>47</v>
      </c>
      <c r="BJ200" s="683" t="s">
        <v>741</v>
      </c>
      <c r="BK200" s="217" t="s">
        <v>936</v>
      </c>
      <c r="BM200" s="1082"/>
      <c r="BN200" s="374" t="s">
        <v>1357</v>
      </c>
      <c r="BO200" s="550" t="s">
        <v>2003</v>
      </c>
      <c r="BP200" s="550" t="s">
        <v>2004</v>
      </c>
      <c r="BQ200" s="550" t="s">
        <v>2005</v>
      </c>
      <c r="BR200" s="725" t="s">
        <v>2006</v>
      </c>
      <c r="BS200" s="550" t="s">
        <v>2007</v>
      </c>
      <c r="BT200" s="571" t="s">
        <v>2008</v>
      </c>
      <c r="BU200" s="307" t="s">
        <v>2009</v>
      </c>
      <c r="BV200" s="307" t="s">
        <v>2010</v>
      </c>
      <c r="BW200" s="307" t="s">
        <v>2011</v>
      </c>
      <c r="BX200" s="848" t="s">
        <v>2012</v>
      </c>
      <c r="BY200" s="878" t="s">
        <v>2013</v>
      </c>
      <c r="BZ200" s="550" t="s">
        <v>2014</v>
      </c>
    </row>
    <row r="201" spans="1:78" ht="124.5" customHeight="1" x14ac:dyDescent="0.35">
      <c r="A201" s="508" t="s">
        <v>2015</v>
      </c>
      <c r="B201" s="1019"/>
      <c r="C201" s="1022"/>
      <c r="D201" s="983"/>
      <c r="E201" s="1047"/>
      <c r="F201" s="983"/>
      <c r="G201" s="1032"/>
      <c r="H201" s="983"/>
      <c r="I201" s="919"/>
      <c r="J201" s="919"/>
      <c r="K201" s="919"/>
      <c r="L201" s="1002"/>
      <c r="M201" s="984"/>
      <c r="N201" s="934"/>
      <c r="O201" s="1045"/>
      <c r="P201" s="1026"/>
      <c r="Q201" s="647" t="s">
        <v>1700</v>
      </c>
      <c r="R201" s="644" t="s">
        <v>2016</v>
      </c>
      <c r="S201" s="510">
        <v>0.1</v>
      </c>
      <c r="T201" s="657" t="s">
        <v>935</v>
      </c>
      <c r="U201" s="448" t="s">
        <v>932</v>
      </c>
      <c r="V201" s="448" t="s">
        <v>932</v>
      </c>
      <c r="W201" s="448" t="s">
        <v>932</v>
      </c>
      <c r="X201" s="448" t="s">
        <v>932</v>
      </c>
      <c r="Y201" s="448" t="s">
        <v>932</v>
      </c>
      <c r="Z201" s="448" t="s">
        <v>932</v>
      </c>
      <c r="AA201" s="448" t="s">
        <v>932</v>
      </c>
      <c r="AB201" s="448" t="s">
        <v>932</v>
      </c>
      <c r="AC201" s="448" t="s">
        <v>932</v>
      </c>
      <c r="AD201" s="448" t="s">
        <v>932</v>
      </c>
      <c r="AE201" s="448" t="s">
        <v>932</v>
      </c>
      <c r="AF201" s="448" t="s">
        <v>959</v>
      </c>
      <c r="AG201" s="448" t="s">
        <v>932</v>
      </c>
      <c r="AH201" s="790" t="s">
        <v>741</v>
      </c>
      <c r="AI201" s="790" t="s">
        <v>62</v>
      </c>
      <c r="AJ201" s="677" t="s">
        <v>62</v>
      </c>
      <c r="AK201" s="677" t="s">
        <v>62</v>
      </c>
      <c r="AL201" s="677" t="s">
        <v>741</v>
      </c>
      <c r="AM201" s="677" t="s">
        <v>741</v>
      </c>
      <c r="AN201" s="677" t="s">
        <v>741</v>
      </c>
      <c r="AO201" s="677" t="s">
        <v>741</v>
      </c>
      <c r="AP201" s="677" t="s">
        <v>741</v>
      </c>
      <c r="AQ201" s="677" t="s">
        <v>47</v>
      </c>
      <c r="AR201" s="677" t="s">
        <v>960</v>
      </c>
      <c r="AS201" s="677" t="s">
        <v>960</v>
      </c>
      <c r="AT201" s="644" t="s">
        <v>2017</v>
      </c>
      <c r="AU201" s="509" t="s">
        <v>2017</v>
      </c>
      <c r="AV201" s="509">
        <v>1</v>
      </c>
      <c r="AW201" s="656" t="s">
        <v>51</v>
      </c>
      <c r="AX201" s="491" t="s">
        <v>741</v>
      </c>
      <c r="AY201" s="491" t="s">
        <v>62</v>
      </c>
      <c r="AZ201" s="683" t="s">
        <v>62</v>
      </c>
      <c r="BA201" s="683" t="s">
        <v>62</v>
      </c>
      <c r="BB201" s="683" t="s">
        <v>741</v>
      </c>
      <c r="BC201" s="683" t="s">
        <v>62</v>
      </c>
      <c r="BD201" s="683" t="s">
        <v>741</v>
      </c>
      <c r="BE201" s="683" t="s">
        <v>741</v>
      </c>
      <c r="BF201" s="683" t="s">
        <v>741</v>
      </c>
      <c r="BG201" s="683" t="s">
        <v>47</v>
      </c>
      <c r="BH201" s="683" t="s">
        <v>960</v>
      </c>
      <c r="BI201" s="683" t="s">
        <v>960</v>
      </c>
      <c r="BJ201" s="683" t="s">
        <v>741</v>
      </c>
      <c r="BK201" s="217" t="s">
        <v>936</v>
      </c>
      <c r="BL201" s="476"/>
      <c r="BM201" s="1082"/>
      <c r="BN201" s="374" t="s">
        <v>1357</v>
      </c>
      <c r="BO201" s="550" t="s">
        <v>1371</v>
      </c>
      <c r="BP201" s="550" t="s">
        <v>2018</v>
      </c>
      <c r="BQ201" s="688" t="s">
        <v>2019</v>
      </c>
      <c r="BR201" s="722" t="s">
        <v>2020</v>
      </c>
      <c r="BS201" s="550" t="s">
        <v>2021</v>
      </c>
      <c r="BT201" s="571" t="s">
        <v>2022</v>
      </c>
      <c r="BU201" s="306" t="s">
        <v>1857</v>
      </c>
      <c r="BV201" s="307" t="s">
        <v>1859</v>
      </c>
      <c r="BW201" s="307" t="s">
        <v>2023</v>
      </c>
      <c r="BX201" s="848" t="s">
        <v>2024</v>
      </c>
      <c r="BY201" s="550" t="s">
        <v>2025</v>
      </c>
      <c r="BZ201" s="550" t="s">
        <v>2025</v>
      </c>
    </row>
    <row r="202" spans="1:78" ht="69" customHeight="1" x14ac:dyDescent="0.35">
      <c r="A202" s="508" t="s">
        <v>2026</v>
      </c>
      <c r="B202" s="1019"/>
      <c r="C202" s="1022"/>
      <c r="D202" s="983"/>
      <c r="E202" s="1047"/>
      <c r="F202" s="983"/>
      <c r="G202" s="1032"/>
      <c r="H202" s="983"/>
      <c r="I202" s="918" t="s">
        <v>1397</v>
      </c>
      <c r="J202" s="918" t="s">
        <v>1761</v>
      </c>
      <c r="K202" s="918" t="s">
        <v>1348</v>
      </c>
      <c r="L202" s="1002"/>
      <c r="M202" s="982" t="s">
        <v>1399</v>
      </c>
      <c r="N202" s="1037" t="s">
        <v>1351</v>
      </c>
      <c r="O202" s="1104">
        <v>1</v>
      </c>
      <c r="P202" s="1024" t="s">
        <v>2027</v>
      </c>
      <c r="Q202" s="647" t="s">
        <v>1700</v>
      </c>
      <c r="R202" s="302" t="s">
        <v>2028</v>
      </c>
      <c r="S202" s="382">
        <v>0.5</v>
      </c>
      <c r="T202" s="644" t="s">
        <v>2029</v>
      </c>
      <c r="U202" s="298" t="s">
        <v>932</v>
      </c>
      <c r="V202" s="298" t="s">
        <v>932</v>
      </c>
      <c r="W202" s="298" t="s">
        <v>932</v>
      </c>
      <c r="X202" s="298" t="s">
        <v>959</v>
      </c>
      <c r="Y202" s="298" t="s">
        <v>932</v>
      </c>
      <c r="Z202" s="298" t="s">
        <v>932</v>
      </c>
      <c r="AA202" s="298" t="s">
        <v>959</v>
      </c>
      <c r="AB202" s="298" t="s">
        <v>932</v>
      </c>
      <c r="AC202" s="298" t="s">
        <v>932</v>
      </c>
      <c r="AD202" s="298" t="s">
        <v>959</v>
      </c>
      <c r="AE202" s="298" t="s">
        <v>932</v>
      </c>
      <c r="AF202" s="298" t="s">
        <v>932</v>
      </c>
      <c r="AG202" s="298" t="s">
        <v>959</v>
      </c>
      <c r="AH202" s="790" t="s">
        <v>62</v>
      </c>
      <c r="AI202" s="790" t="s">
        <v>62</v>
      </c>
      <c r="AJ202" s="677" t="s">
        <v>62</v>
      </c>
      <c r="AK202" s="677" t="s">
        <v>47</v>
      </c>
      <c r="AL202" s="677" t="s">
        <v>62</v>
      </c>
      <c r="AM202" s="677" t="s">
        <v>62</v>
      </c>
      <c r="AN202" s="677" t="s">
        <v>47</v>
      </c>
      <c r="AO202" s="677" t="s">
        <v>741</v>
      </c>
      <c r="AP202" s="677" t="s">
        <v>741</v>
      </c>
      <c r="AQ202" s="677" t="s">
        <v>47</v>
      </c>
      <c r="AR202" s="677" t="s">
        <v>62</v>
      </c>
      <c r="AS202" s="677" t="s">
        <v>47</v>
      </c>
      <c r="AT202" s="1028" t="s">
        <v>2030</v>
      </c>
      <c r="AU202" s="1087" t="s">
        <v>2031</v>
      </c>
      <c r="AV202" s="1087">
        <v>4</v>
      </c>
      <c r="AW202" s="1028" t="s">
        <v>2029</v>
      </c>
      <c r="AX202" s="491" t="s">
        <v>62</v>
      </c>
      <c r="AY202" s="491" t="s">
        <v>62</v>
      </c>
      <c r="AZ202" s="683" t="s">
        <v>62</v>
      </c>
      <c r="BA202" s="683" t="s">
        <v>47</v>
      </c>
      <c r="BB202" s="683" t="s">
        <v>62</v>
      </c>
      <c r="BC202" s="683" t="s">
        <v>62</v>
      </c>
      <c r="BD202" s="683" t="s">
        <v>47</v>
      </c>
      <c r="BE202" s="683" t="s">
        <v>741</v>
      </c>
      <c r="BF202" s="683" t="s">
        <v>741</v>
      </c>
      <c r="BG202" s="683" t="s">
        <v>47</v>
      </c>
      <c r="BH202" s="683" t="s">
        <v>62</v>
      </c>
      <c r="BI202" s="683" t="s">
        <v>47</v>
      </c>
      <c r="BJ202" s="683" t="s">
        <v>741</v>
      </c>
      <c r="BK202" s="1037" t="s">
        <v>936</v>
      </c>
      <c r="BL202" s="1060"/>
      <c r="BM202" s="1082"/>
      <c r="BN202" s="374" t="s">
        <v>1357</v>
      </c>
      <c r="BO202" s="550" t="s">
        <v>2032</v>
      </c>
      <c r="BP202" s="550" t="s">
        <v>2033</v>
      </c>
      <c r="BQ202" s="550" t="s">
        <v>2034</v>
      </c>
      <c r="BR202" s="713" t="s">
        <v>2035</v>
      </c>
      <c r="BS202" s="550" t="s">
        <v>2036</v>
      </c>
      <c r="BT202" s="571" t="s">
        <v>2037</v>
      </c>
      <c r="BU202" s="571" t="s">
        <v>2038</v>
      </c>
      <c r="BV202" s="307" t="s">
        <v>1859</v>
      </c>
      <c r="BW202" s="307" t="s">
        <v>2039</v>
      </c>
      <c r="BX202" s="847" t="s">
        <v>2040</v>
      </c>
      <c r="BY202" s="550" t="s">
        <v>2041</v>
      </c>
      <c r="BZ202" s="550" t="s">
        <v>2415</v>
      </c>
    </row>
    <row r="203" spans="1:78" ht="71.25" customHeight="1" x14ac:dyDescent="0.35">
      <c r="A203" s="508" t="s">
        <v>2042</v>
      </c>
      <c r="B203" s="1019"/>
      <c r="C203" s="1022"/>
      <c r="D203" s="983"/>
      <c r="E203" s="1047"/>
      <c r="F203" s="983"/>
      <c r="G203" s="1032"/>
      <c r="H203" s="983"/>
      <c r="I203" s="920"/>
      <c r="J203" s="920"/>
      <c r="K203" s="919"/>
      <c r="L203" s="1002"/>
      <c r="M203" s="983"/>
      <c r="N203" s="1038"/>
      <c r="O203" s="1105"/>
      <c r="P203" s="1026"/>
      <c r="Q203" s="647" t="s">
        <v>1700</v>
      </c>
      <c r="R203" s="302" t="s">
        <v>2043</v>
      </c>
      <c r="S203" s="382">
        <v>0.5</v>
      </c>
      <c r="T203" s="644" t="s">
        <v>2029</v>
      </c>
      <c r="U203" s="298" t="s">
        <v>932</v>
      </c>
      <c r="V203" s="298" t="s">
        <v>932</v>
      </c>
      <c r="W203" s="298" t="s">
        <v>932</v>
      </c>
      <c r="X203" s="298" t="s">
        <v>959</v>
      </c>
      <c r="Y203" s="298" t="s">
        <v>932</v>
      </c>
      <c r="Z203" s="298" t="s">
        <v>932</v>
      </c>
      <c r="AA203" s="298" t="s">
        <v>959</v>
      </c>
      <c r="AB203" s="298" t="s">
        <v>932</v>
      </c>
      <c r="AC203" s="298" t="s">
        <v>932</v>
      </c>
      <c r="AD203" s="298" t="s">
        <v>959</v>
      </c>
      <c r="AE203" s="298" t="s">
        <v>932</v>
      </c>
      <c r="AF203" s="298" t="s">
        <v>932</v>
      </c>
      <c r="AG203" s="298" t="s">
        <v>959</v>
      </c>
      <c r="AH203" s="790" t="s">
        <v>741</v>
      </c>
      <c r="AI203" s="790" t="s">
        <v>741</v>
      </c>
      <c r="AJ203" s="677" t="s">
        <v>741</v>
      </c>
      <c r="AK203" s="677" t="s">
        <v>47</v>
      </c>
      <c r="AL203" s="677" t="s">
        <v>62</v>
      </c>
      <c r="AM203" s="677" t="s">
        <v>62</v>
      </c>
      <c r="AN203" s="677" t="s">
        <v>47</v>
      </c>
      <c r="AO203" s="677" t="s">
        <v>741</v>
      </c>
      <c r="AP203" s="677" t="s">
        <v>741</v>
      </c>
      <c r="AQ203" s="677" t="s">
        <v>47</v>
      </c>
      <c r="AR203" s="677" t="s">
        <v>62</v>
      </c>
      <c r="AS203" s="677" t="s">
        <v>47</v>
      </c>
      <c r="AT203" s="1030"/>
      <c r="AU203" s="1089"/>
      <c r="AV203" s="1089"/>
      <c r="AW203" s="1030"/>
      <c r="AX203" s="491" t="s">
        <v>741</v>
      </c>
      <c r="AY203" s="491" t="s">
        <v>741</v>
      </c>
      <c r="AZ203" s="683" t="s">
        <v>741</v>
      </c>
      <c r="BA203" s="683" t="s">
        <v>47</v>
      </c>
      <c r="BB203" s="683" t="s">
        <v>62</v>
      </c>
      <c r="BC203" s="683" t="s">
        <v>62</v>
      </c>
      <c r="BD203" s="683" t="s">
        <v>47</v>
      </c>
      <c r="BE203" s="683" t="s">
        <v>741</v>
      </c>
      <c r="BF203" s="683" t="s">
        <v>741</v>
      </c>
      <c r="BG203" s="683" t="s">
        <v>47</v>
      </c>
      <c r="BH203" s="683" t="s">
        <v>62</v>
      </c>
      <c r="BI203" s="683" t="s">
        <v>47</v>
      </c>
      <c r="BJ203" s="683" t="s">
        <v>741</v>
      </c>
      <c r="BK203" s="1038"/>
      <c r="BL203" s="1061"/>
      <c r="BM203" s="1082"/>
      <c r="BN203" s="374" t="s">
        <v>1357</v>
      </c>
      <c r="BO203" s="550" t="s">
        <v>1765</v>
      </c>
      <c r="BP203" s="550" t="s">
        <v>1455</v>
      </c>
      <c r="BQ203" s="589" t="s">
        <v>1456</v>
      </c>
      <c r="BR203" s="616" t="s">
        <v>2044</v>
      </c>
      <c r="BS203" s="550" t="s">
        <v>2045</v>
      </c>
      <c r="BT203" s="571" t="s">
        <v>2046</v>
      </c>
      <c r="BU203" s="306" t="s">
        <v>2047</v>
      </c>
      <c r="BV203" s="307" t="s">
        <v>1859</v>
      </c>
      <c r="BW203" s="307" t="s">
        <v>2048</v>
      </c>
      <c r="BX203" s="847" t="s">
        <v>2049</v>
      </c>
      <c r="BY203" s="550" t="s">
        <v>2041</v>
      </c>
      <c r="BZ203" s="550" t="s">
        <v>2416</v>
      </c>
    </row>
    <row r="204" spans="1:78" ht="87" customHeight="1" x14ac:dyDescent="0.35">
      <c r="A204" s="508" t="s">
        <v>2050</v>
      </c>
      <c r="B204" s="1019"/>
      <c r="C204" s="1022"/>
      <c r="D204" s="983"/>
      <c r="E204" s="1047"/>
      <c r="F204" s="983"/>
      <c r="G204" s="1032"/>
      <c r="H204" s="983"/>
      <c r="I204" s="920"/>
      <c r="J204" s="920"/>
      <c r="K204" s="918" t="s">
        <v>2051</v>
      </c>
      <c r="L204" s="1002"/>
      <c r="M204" s="983"/>
      <c r="N204" s="1115" t="s">
        <v>1351</v>
      </c>
      <c r="O204" s="1043">
        <v>1</v>
      </c>
      <c r="P204" s="1024" t="s">
        <v>2052</v>
      </c>
      <c r="Q204" s="647" t="s">
        <v>1700</v>
      </c>
      <c r="R204" s="302" t="s">
        <v>2053</v>
      </c>
      <c r="S204" s="382">
        <v>0.5</v>
      </c>
      <c r="T204" s="644" t="s">
        <v>2054</v>
      </c>
      <c r="U204" s="298" t="s">
        <v>932</v>
      </c>
      <c r="V204" s="298" t="s">
        <v>932</v>
      </c>
      <c r="W204" s="298" t="s">
        <v>932</v>
      </c>
      <c r="X204" s="298" t="s">
        <v>932</v>
      </c>
      <c r="Y204" s="298" t="s">
        <v>959</v>
      </c>
      <c r="Z204" s="298" t="s">
        <v>932</v>
      </c>
      <c r="AA204" s="298" t="s">
        <v>959</v>
      </c>
      <c r="AB204" s="298" t="s">
        <v>932</v>
      </c>
      <c r="AC204" s="298" t="s">
        <v>932</v>
      </c>
      <c r="AD204" s="298" t="s">
        <v>959</v>
      </c>
      <c r="AE204" s="298" t="s">
        <v>932</v>
      </c>
      <c r="AF204" s="298" t="s">
        <v>932</v>
      </c>
      <c r="AG204" s="298" t="s">
        <v>959</v>
      </c>
      <c r="AH204" s="790" t="s">
        <v>62</v>
      </c>
      <c r="AI204" s="790" t="s">
        <v>62</v>
      </c>
      <c r="AJ204" s="677" t="s">
        <v>62</v>
      </c>
      <c r="AK204" s="677" t="s">
        <v>62</v>
      </c>
      <c r="AL204" s="677" t="s">
        <v>47</v>
      </c>
      <c r="AM204" s="677" t="s">
        <v>62</v>
      </c>
      <c r="AN204" s="677" t="s">
        <v>47</v>
      </c>
      <c r="AO204" s="677" t="s">
        <v>741</v>
      </c>
      <c r="AP204" s="677" t="s">
        <v>741</v>
      </c>
      <c r="AQ204" s="677" t="s">
        <v>47</v>
      </c>
      <c r="AR204" s="677" t="s">
        <v>62</v>
      </c>
      <c r="AS204" s="677" t="s">
        <v>47</v>
      </c>
      <c r="AT204" s="1028" t="s">
        <v>2055</v>
      </c>
      <c r="AU204" s="1087" t="s">
        <v>2031</v>
      </c>
      <c r="AV204" s="1087">
        <v>4</v>
      </c>
      <c r="AW204" s="1028" t="s">
        <v>2054</v>
      </c>
      <c r="AX204" s="491" t="s">
        <v>62</v>
      </c>
      <c r="AY204" s="491" t="s">
        <v>62</v>
      </c>
      <c r="AZ204" s="683" t="s">
        <v>62</v>
      </c>
      <c r="BA204" s="683" t="s">
        <v>62</v>
      </c>
      <c r="BB204" s="683" t="s">
        <v>47</v>
      </c>
      <c r="BC204" s="683" t="s">
        <v>62</v>
      </c>
      <c r="BD204" s="683" t="s">
        <v>47</v>
      </c>
      <c r="BE204" s="683" t="s">
        <v>741</v>
      </c>
      <c r="BF204" s="683" t="s">
        <v>741</v>
      </c>
      <c r="BG204" s="683" t="s">
        <v>47</v>
      </c>
      <c r="BH204" s="683" t="s">
        <v>62</v>
      </c>
      <c r="BI204" s="683" t="s">
        <v>47</v>
      </c>
      <c r="BJ204" s="683" t="s">
        <v>741</v>
      </c>
      <c r="BK204" s="1037" t="s">
        <v>936</v>
      </c>
      <c r="BL204" s="1093"/>
      <c r="BM204" s="1082"/>
      <c r="BN204" s="374" t="s">
        <v>1357</v>
      </c>
      <c r="BO204" s="550" t="s">
        <v>2056</v>
      </c>
      <c r="BP204" s="680" t="s">
        <v>2057</v>
      </c>
      <c r="BQ204" s="550" t="s">
        <v>1456</v>
      </c>
      <c r="BR204" s="708" t="s">
        <v>2058</v>
      </c>
      <c r="BS204" s="550" t="s">
        <v>2059</v>
      </c>
      <c r="BT204" s="571" t="s">
        <v>2046</v>
      </c>
      <c r="BU204" s="307" t="s">
        <v>2060</v>
      </c>
      <c r="BV204" s="307" t="s">
        <v>2061</v>
      </c>
      <c r="BW204" s="307" t="s">
        <v>2062</v>
      </c>
      <c r="BX204" s="847" t="s">
        <v>2063</v>
      </c>
      <c r="BY204" s="847" t="s">
        <v>2063</v>
      </c>
      <c r="BZ204" s="550" t="s">
        <v>2413</v>
      </c>
    </row>
    <row r="205" spans="1:78" ht="84.75" customHeight="1" x14ac:dyDescent="0.35">
      <c r="A205" s="508" t="s">
        <v>2064</v>
      </c>
      <c r="B205" s="1019"/>
      <c r="C205" s="1022"/>
      <c r="D205" s="983"/>
      <c r="E205" s="1047"/>
      <c r="F205" s="983"/>
      <c r="G205" s="1032"/>
      <c r="H205" s="983"/>
      <c r="I205" s="920"/>
      <c r="J205" s="920"/>
      <c r="K205" s="919"/>
      <c r="L205" s="1002"/>
      <c r="M205" s="983"/>
      <c r="N205" s="1116"/>
      <c r="O205" s="1045"/>
      <c r="P205" s="1026"/>
      <c r="Q205" s="647" t="s">
        <v>1700</v>
      </c>
      <c r="R205" s="302" t="s">
        <v>2055</v>
      </c>
      <c r="S205" s="382">
        <v>0.5</v>
      </c>
      <c r="T205" s="644" t="s">
        <v>2054</v>
      </c>
      <c r="U205" s="298" t="s">
        <v>932</v>
      </c>
      <c r="V205" s="298" t="s">
        <v>932</v>
      </c>
      <c r="W205" s="298" t="s">
        <v>932</v>
      </c>
      <c r="X205" s="298" t="s">
        <v>932</v>
      </c>
      <c r="Y205" s="298" t="s">
        <v>959</v>
      </c>
      <c r="Z205" s="298" t="s">
        <v>932</v>
      </c>
      <c r="AA205" s="298" t="s">
        <v>959</v>
      </c>
      <c r="AB205" s="298" t="s">
        <v>932</v>
      </c>
      <c r="AC205" s="298" t="s">
        <v>932</v>
      </c>
      <c r="AD205" s="298" t="s">
        <v>959</v>
      </c>
      <c r="AE205" s="298" t="s">
        <v>932</v>
      </c>
      <c r="AF205" s="298" t="s">
        <v>932</v>
      </c>
      <c r="AG205" s="298" t="s">
        <v>959</v>
      </c>
      <c r="AH205" s="790" t="s">
        <v>741</v>
      </c>
      <c r="AI205" s="790" t="s">
        <v>741</v>
      </c>
      <c r="AJ205" s="677" t="s">
        <v>62</v>
      </c>
      <c r="AK205" s="677" t="s">
        <v>62</v>
      </c>
      <c r="AL205" s="677" t="s">
        <v>47</v>
      </c>
      <c r="AM205" s="677" t="s">
        <v>62</v>
      </c>
      <c r="AN205" s="677" t="s">
        <v>47</v>
      </c>
      <c r="AO205" s="677" t="s">
        <v>741</v>
      </c>
      <c r="AP205" s="677" t="s">
        <v>741</v>
      </c>
      <c r="AQ205" s="677" t="s">
        <v>47</v>
      </c>
      <c r="AR205" s="677" t="s">
        <v>62</v>
      </c>
      <c r="AS205" s="677" t="s">
        <v>47</v>
      </c>
      <c r="AT205" s="1030"/>
      <c r="AU205" s="1089"/>
      <c r="AV205" s="1089"/>
      <c r="AW205" s="1030"/>
      <c r="AX205" s="491" t="s">
        <v>741</v>
      </c>
      <c r="AY205" s="491" t="s">
        <v>741</v>
      </c>
      <c r="AZ205" s="683" t="s">
        <v>62</v>
      </c>
      <c r="BA205" s="683" t="s">
        <v>62</v>
      </c>
      <c r="BB205" s="683" t="s">
        <v>47</v>
      </c>
      <c r="BC205" s="683" t="s">
        <v>62</v>
      </c>
      <c r="BD205" s="683" t="s">
        <v>47</v>
      </c>
      <c r="BE205" s="683" t="s">
        <v>741</v>
      </c>
      <c r="BF205" s="683" t="s">
        <v>741</v>
      </c>
      <c r="BG205" s="683" t="s">
        <v>47</v>
      </c>
      <c r="BH205" s="683" t="s">
        <v>62</v>
      </c>
      <c r="BI205" s="683" t="s">
        <v>47</v>
      </c>
      <c r="BJ205" s="683" t="s">
        <v>741</v>
      </c>
      <c r="BK205" s="1038"/>
      <c r="BL205" s="1094"/>
      <c r="BM205" s="1082"/>
      <c r="BN205" s="374" t="s">
        <v>1357</v>
      </c>
      <c r="BO205" s="550" t="s">
        <v>1765</v>
      </c>
      <c r="BP205" s="550" t="s">
        <v>1455</v>
      </c>
      <c r="BQ205" s="307" t="s">
        <v>2065</v>
      </c>
      <c r="BR205" s="616" t="s">
        <v>2066</v>
      </c>
      <c r="BS205" s="550" t="s">
        <v>2067</v>
      </c>
      <c r="BT205" s="571" t="s">
        <v>2046</v>
      </c>
      <c r="BU205" s="306" t="s">
        <v>2068</v>
      </c>
      <c r="BV205" s="306" t="s">
        <v>2069</v>
      </c>
      <c r="BW205" s="307" t="s">
        <v>2070</v>
      </c>
      <c r="BX205" s="847" t="s">
        <v>2071</v>
      </c>
      <c r="BY205" s="847" t="s">
        <v>2071</v>
      </c>
      <c r="BZ205" s="550" t="s">
        <v>2414</v>
      </c>
    </row>
    <row r="206" spans="1:78" ht="78.75" customHeight="1" x14ac:dyDescent="0.25">
      <c r="A206" s="508" t="s">
        <v>2072</v>
      </c>
      <c r="B206" s="1019"/>
      <c r="C206" s="1022"/>
      <c r="D206" s="983"/>
      <c r="E206" s="1047"/>
      <c r="F206" s="983"/>
      <c r="G206" s="1032"/>
      <c r="H206" s="983"/>
      <c r="I206" s="920"/>
      <c r="J206" s="920"/>
      <c r="K206" s="918" t="s">
        <v>925</v>
      </c>
      <c r="L206" s="1002"/>
      <c r="M206" s="983"/>
      <c r="N206" s="1115" t="s">
        <v>1351</v>
      </c>
      <c r="O206" s="1043">
        <v>1</v>
      </c>
      <c r="P206" s="1024" t="s">
        <v>2073</v>
      </c>
      <c r="Q206" s="647" t="s">
        <v>1700</v>
      </c>
      <c r="R206" s="302" t="s">
        <v>2074</v>
      </c>
      <c r="S206" s="382">
        <v>0.5</v>
      </c>
      <c r="T206" s="369" t="s">
        <v>1747</v>
      </c>
      <c r="U206" s="298" t="s">
        <v>932</v>
      </c>
      <c r="V206" s="298" t="s">
        <v>932</v>
      </c>
      <c r="W206" s="298" t="s">
        <v>932</v>
      </c>
      <c r="X206" s="298" t="s">
        <v>932</v>
      </c>
      <c r="Y206" s="298" t="s">
        <v>932</v>
      </c>
      <c r="Z206" s="298" t="s">
        <v>932</v>
      </c>
      <c r="AA206" s="298" t="s">
        <v>959</v>
      </c>
      <c r="AB206" s="298" t="s">
        <v>932</v>
      </c>
      <c r="AC206" s="298" t="s">
        <v>932</v>
      </c>
      <c r="AD206" s="298" t="s">
        <v>932</v>
      </c>
      <c r="AE206" s="298" t="s">
        <v>932</v>
      </c>
      <c r="AF206" s="298" t="s">
        <v>932</v>
      </c>
      <c r="AG206" s="298" t="s">
        <v>959</v>
      </c>
      <c r="AH206" s="790" t="s">
        <v>62</v>
      </c>
      <c r="AI206" s="790" t="s">
        <v>741</v>
      </c>
      <c r="AJ206" s="790" t="s">
        <v>741</v>
      </c>
      <c r="AK206" s="790" t="s">
        <v>741</v>
      </c>
      <c r="AL206" s="677" t="s">
        <v>741</v>
      </c>
      <c r="AM206" s="677" t="s">
        <v>741</v>
      </c>
      <c r="AN206" s="677" t="s">
        <v>47</v>
      </c>
      <c r="AO206" s="677" t="s">
        <v>741</v>
      </c>
      <c r="AP206" s="677" t="s">
        <v>741</v>
      </c>
      <c r="AQ206" s="677" t="s">
        <v>62</v>
      </c>
      <c r="AR206" s="677" t="s">
        <v>62</v>
      </c>
      <c r="AS206" s="677" t="s">
        <v>47</v>
      </c>
      <c r="AT206" s="644" t="s">
        <v>2075</v>
      </c>
      <c r="AU206" s="509" t="s">
        <v>2031</v>
      </c>
      <c r="AV206" s="509">
        <v>2</v>
      </c>
      <c r="AW206" s="644" t="s">
        <v>2076</v>
      </c>
      <c r="AX206" s="491" t="s">
        <v>62</v>
      </c>
      <c r="AY206" s="491" t="s">
        <v>741</v>
      </c>
      <c r="AZ206" s="491" t="s">
        <v>741</v>
      </c>
      <c r="BA206" s="683" t="s">
        <v>741</v>
      </c>
      <c r="BB206" s="683" t="s">
        <v>741</v>
      </c>
      <c r="BC206" s="683" t="s">
        <v>741</v>
      </c>
      <c r="BD206" s="683" t="s">
        <v>47</v>
      </c>
      <c r="BE206" s="683" t="s">
        <v>741</v>
      </c>
      <c r="BF206" s="683" t="s">
        <v>741</v>
      </c>
      <c r="BG206" s="683" t="s">
        <v>741</v>
      </c>
      <c r="BH206" s="683" t="s">
        <v>62</v>
      </c>
      <c r="BI206" s="683" t="s">
        <v>47</v>
      </c>
      <c r="BJ206" s="683" t="s">
        <v>741</v>
      </c>
      <c r="BK206" s="217" t="s">
        <v>936</v>
      </c>
      <c r="BL206" s="379"/>
      <c r="BM206" s="1082"/>
      <c r="BN206" s="374" t="s">
        <v>1357</v>
      </c>
      <c r="BO206" s="550" t="s">
        <v>2077</v>
      </c>
      <c r="BP206" s="550" t="s">
        <v>1455</v>
      </c>
      <c r="BQ206" s="550" t="s">
        <v>1456</v>
      </c>
      <c r="BR206" s="616" t="s">
        <v>2078</v>
      </c>
      <c r="BS206" s="550" t="s">
        <v>942</v>
      </c>
      <c r="BT206" s="571" t="s">
        <v>2046</v>
      </c>
      <c r="BU206" s="306" t="s">
        <v>2079</v>
      </c>
      <c r="BV206" s="307" t="s">
        <v>2080</v>
      </c>
      <c r="BW206" s="307" t="s">
        <v>2081</v>
      </c>
      <c r="BX206" s="550" t="s">
        <v>2082</v>
      </c>
      <c r="BY206" s="550" t="s">
        <v>2082</v>
      </c>
      <c r="BZ206" s="550" t="s">
        <v>2082</v>
      </c>
    </row>
    <row r="207" spans="1:78" ht="67.5" customHeight="1" x14ac:dyDescent="0.25">
      <c r="A207" s="508" t="s">
        <v>2083</v>
      </c>
      <c r="B207" s="1019"/>
      <c r="C207" s="1022"/>
      <c r="D207" s="983"/>
      <c r="E207" s="1047"/>
      <c r="F207" s="983"/>
      <c r="G207" s="1032"/>
      <c r="H207" s="983"/>
      <c r="I207" s="920"/>
      <c r="J207" s="920"/>
      <c r="K207" s="919"/>
      <c r="L207" s="1002"/>
      <c r="M207" s="983"/>
      <c r="N207" s="1116"/>
      <c r="O207" s="1045"/>
      <c r="P207" s="1026"/>
      <c r="Q207" s="647" t="s">
        <v>1700</v>
      </c>
      <c r="R207" s="302" t="s">
        <v>2084</v>
      </c>
      <c r="S207" s="382">
        <v>0.5</v>
      </c>
      <c r="T207" s="369" t="s">
        <v>1747</v>
      </c>
      <c r="U207" s="298" t="s">
        <v>932</v>
      </c>
      <c r="V207" s="298" t="s">
        <v>932</v>
      </c>
      <c r="W207" s="298" t="s">
        <v>932</v>
      </c>
      <c r="X207" s="298" t="s">
        <v>932</v>
      </c>
      <c r="Y207" s="298" t="s">
        <v>932</v>
      </c>
      <c r="Z207" s="298" t="s">
        <v>932</v>
      </c>
      <c r="AA207" s="298" t="s">
        <v>959</v>
      </c>
      <c r="AB207" s="298" t="s">
        <v>932</v>
      </c>
      <c r="AC207" s="298" t="s">
        <v>932</v>
      </c>
      <c r="AD207" s="298" t="s">
        <v>932</v>
      </c>
      <c r="AE207" s="298" t="s">
        <v>932</v>
      </c>
      <c r="AF207" s="298" t="s">
        <v>932</v>
      </c>
      <c r="AG207" s="298" t="s">
        <v>959</v>
      </c>
      <c r="AH207" s="790" t="s">
        <v>62</v>
      </c>
      <c r="AI207" s="790" t="s">
        <v>741</v>
      </c>
      <c r="AJ207" s="790" t="s">
        <v>741</v>
      </c>
      <c r="AK207" s="790" t="s">
        <v>741</v>
      </c>
      <c r="AL207" s="677" t="s">
        <v>741</v>
      </c>
      <c r="AM207" s="677" t="s">
        <v>741</v>
      </c>
      <c r="AN207" s="677" t="s">
        <v>47</v>
      </c>
      <c r="AO207" s="677" t="s">
        <v>741</v>
      </c>
      <c r="AP207" s="677" t="s">
        <v>741</v>
      </c>
      <c r="AQ207" s="677" t="s">
        <v>62</v>
      </c>
      <c r="AR207" s="677" t="s">
        <v>62</v>
      </c>
      <c r="AS207" s="677" t="s">
        <v>47</v>
      </c>
      <c r="AT207" s="644" t="s">
        <v>2085</v>
      </c>
      <c r="AU207" s="509" t="s">
        <v>2031</v>
      </c>
      <c r="AV207" s="509">
        <v>2</v>
      </c>
      <c r="AW207" s="644" t="s">
        <v>2076</v>
      </c>
      <c r="AX207" s="491" t="s">
        <v>62</v>
      </c>
      <c r="AY207" s="491" t="s">
        <v>741</v>
      </c>
      <c r="AZ207" s="491" t="s">
        <v>741</v>
      </c>
      <c r="BA207" s="683" t="s">
        <v>741</v>
      </c>
      <c r="BB207" s="683" t="s">
        <v>741</v>
      </c>
      <c r="BC207" s="683" t="s">
        <v>741</v>
      </c>
      <c r="BD207" s="683" t="s">
        <v>47</v>
      </c>
      <c r="BE207" s="683" t="s">
        <v>741</v>
      </c>
      <c r="BF207" s="683" t="s">
        <v>741</v>
      </c>
      <c r="BG207" s="683" t="s">
        <v>741</v>
      </c>
      <c r="BH207" s="683" t="s">
        <v>62</v>
      </c>
      <c r="BI207" s="683" t="s">
        <v>47</v>
      </c>
      <c r="BJ207" s="683" t="s">
        <v>741</v>
      </c>
      <c r="BK207" s="217" t="s">
        <v>936</v>
      </c>
      <c r="BL207" s="379"/>
      <c r="BM207" s="1082"/>
      <c r="BN207" s="374" t="s">
        <v>1357</v>
      </c>
      <c r="BO207" s="550" t="s">
        <v>2086</v>
      </c>
      <c r="BP207" s="550" t="s">
        <v>1455</v>
      </c>
      <c r="BQ207" s="550" t="s">
        <v>1456</v>
      </c>
      <c r="BR207" s="616" t="s">
        <v>2087</v>
      </c>
      <c r="BS207" s="550" t="s">
        <v>942</v>
      </c>
      <c r="BT207" s="571" t="s">
        <v>2046</v>
      </c>
      <c r="BU207" s="306" t="s">
        <v>2088</v>
      </c>
      <c r="BV207" s="307" t="s">
        <v>2080</v>
      </c>
      <c r="BW207" s="307"/>
      <c r="BX207" s="550" t="s">
        <v>2089</v>
      </c>
      <c r="BY207" s="550" t="s">
        <v>2082</v>
      </c>
      <c r="BZ207" s="550" t="s">
        <v>2082</v>
      </c>
    </row>
    <row r="208" spans="1:78" ht="87" customHeight="1" x14ac:dyDescent="0.25">
      <c r="A208" s="508" t="s">
        <v>2090</v>
      </c>
      <c r="B208" s="1019"/>
      <c r="C208" s="1022"/>
      <c r="D208" s="983"/>
      <c r="E208" s="1047"/>
      <c r="F208" s="983"/>
      <c r="G208" s="1032"/>
      <c r="H208" s="983"/>
      <c r="I208" s="919"/>
      <c r="J208" s="919"/>
      <c r="K208" s="28" t="s">
        <v>2091</v>
      </c>
      <c r="L208" s="1002"/>
      <c r="M208" s="984"/>
      <c r="N208" s="350" t="s">
        <v>1351</v>
      </c>
      <c r="O208" s="189">
        <v>1</v>
      </c>
      <c r="P208" s="644" t="s">
        <v>2092</v>
      </c>
      <c r="Q208" s="648" t="s">
        <v>1700</v>
      </c>
      <c r="R208" s="302" t="s">
        <v>2092</v>
      </c>
      <c r="S208" s="382">
        <v>1</v>
      </c>
      <c r="T208" s="382" t="s">
        <v>935</v>
      </c>
      <c r="U208" s="298" t="s">
        <v>932</v>
      </c>
      <c r="V208" s="298" t="s">
        <v>932</v>
      </c>
      <c r="W208" s="298" t="s">
        <v>932</v>
      </c>
      <c r="X208" s="298" t="s">
        <v>932</v>
      </c>
      <c r="Y208" s="298" t="s">
        <v>932</v>
      </c>
      <c r="Z208" s="298" t="s">
        <v>932</v>
      </c>
      <c r="AA208" s="298" t="s">
        <v>932</v>
      </c>
      <c r="AB208" s="298" t="s">
        <v>932</v>
      </c>
      <c r="AC208" s="298" t="s">
        <v>932</v>
      </c>
      <c r="AD208" s="298" t="s">
        <v>932</v>
      </c>
      <c r="AE208" s="298" t="s">
        <v>932</v>
      </c>
      <c r="AF208" s="298" t="s">
        <v>959</v>
      </c>
      <c r="AG208" s="298" t="s">
        <v>932</v>
      </c>
      <c r="AH208" s="790" t="s">
        <v>62</v>
      </c>
      <c r="AI208" s="790" t="s">
        <v>62</v>
      </c>
      <c r="AJ208" s="677" t="s">
        <v>62</v>
      </c>
      <c r="AK208" s="677" t="s">
        <v>62</v>
      </c>
      <c r="AL208" s="677" t="s">
        <v>741</v>
      </c>
      <c r="AM208" s="677" t="s">
        <v>741</v>
      </c>
      <c r="AN208" s="677" t="s">
        <v>741</v>
      </c>
      <c r="AO208" s="677" t="s">
        <v>741</v>
      </c>
      <c r="AP208" s="677" t="s">
        <v>741</v>
      </c>
      <c r="AQ208" s="677" t="s">
        <v>741</v>
      </c>
      <c r="AR208" s="677" t="s">
        <v>47</v>
      </c>
      <c r="AS208" s="677" t="s">
        <v>960</v>
      </c>
      <c r="AT208" s="302" t="s">
        <v>2093</v>
      </c>
      <c r="AU208" s="509" t="s">
        <v>2031</v>
      </c>
      <c r="AV208" s="509">
        <v>1</v>
      </c>
      <c r="AW208" s="644" t="s">
        <v>935</v>
      </c>
      <c r="AX208" s="491" t="s">
        <v>62</v>
      </c>
      <c r="AY208" s="491" t="s">
        <v>62</v>
      </c>
      <c r="AZ208" s="683" t="s">
        <v>62</v>
      </c>
      <c r="BA208" s="683" t="s">
        <v>62</v>
      </c>
      <c r="BB208" s="683" t="s">
        <v>741</v>
      </c>
      <c r="BC208" s="683" t="s">
        <v>741</v>
      </c>
      <c r="BD208" s="683" t="s">
        <v>741</v>
      </c>
      <c r="BE208" s="683" t="s">
        <v>741</v>
      </c>
      <c r="BF208" s="683" t="s">
        <v>741</v>
      </c>
      <c r="BG208" s="683" t="s">
        <v>741</v>
      </c>
      <c r="BH208" s="683" t="s">
        <v>47</v>
      </c>
      <c r="BI208" s="683" t="s">
        <v>960</v>
      </c>
      <c r="BJ208" s="683" t="s">
        <v>741</v>
      </c>
      <c r="BK208" s="238" t="s">
        <v>936</v>
      </c>
      <c r="BL208" s="379"/>
      <c r="BM208" s="1082"/>
      <c r="BN208" s="374" t="s">
        <v>1357</v>
      </c>
      <c r="BO208" s="550" t="s">
        <v>2094</v>
      </c>
      <c r="BP208" s="550" t="s">
        <v>2094</v>
      </c>
      <c r="BQ208" s="307" t="s">
        <v>2095</v>
      </c>
      <c r="BR208" s="722" t="s">
        <v>2096</v>
      </c>
      <c r="BS208" s="550"/>
      <c r="BT208" s="571"/>
      <c r="BU208" s="472" t="s">
        <v>2097</v>
      </c>
      <c r="BV208" s="473"/>
      <c r="BW208" s="307"/>
      <c r="BX208" s="575" t="s">
        <v>2098</v>
      </c>
      <c r="BY208" s="550" t="s">
        <v>2099</v>
      </c>
      <c r="BZ208" s="550" t="s">
        <v>2099</v>
      </c>
    </row>
    <row r="209" spans="1:79" ht="24" customHeight="1" x14ac:dyDescent="0.25">
      <c r="A209" s="508"/>
      <c r="B209" s="1019"/>
      <c r="C209" s="1022"/>
      <c r="D209" s="983"/>
      <c r="E209" s="1047"/>
      <c r="F209" s="983"/>
      <c r="G209" s="1032"/>
      <c r="H209" s="983"/>
      <c r="I209" s="785"/>
      <c r="J209" s="786"/>
      <c r="K209" s="28"/>
      <c r="L209" s="1002"/>
      <c r="M209" s="492"/>
      <c r="N209" s="493"/>
      <c r="O209" s="769"/>
      <c r="P209" s="770"/>
      <c r="Q209" s="771" t="s">
        <v>1700</v>
      </c>
      <c r="R209" s="761" t="s">
        <v>2100</v>
      </c>
      <c r="S209" s="762"/>
      <c r="T209" s="763"/>
      <c r="U209" s="764"/>
      <c r="V209" s="764"/>
      <c r="W209" s="764"/>
      <c r="X209" s="764"/>
      <c r="Y209" s="764"/>
      <c r="Z209" s="764"/>
      <c r="AA209" s="764"/>
      <c r="AB209" s="764"/>
      <c r="AC209" s="764"/>
      <c r="AD209" s="764"/>
      <c r="AE209" s="764"/>
      <c r="AF209" s="764"/>
      <c r="AG209" s="764"/>
      <c r="AH209" s="765"/>
      <c r="AI209" s="765"/>
      <c r="AJ209" s="765"/>
      <c r="AK209" s="765"/>
      <c r="AL209" s="765"/>
      <c r="AM209" s="765"/>
      <c r="AN209" s="765"/>
      <c r="AO209" s="765"/>
      <c r="AP209" s="765"/>
      <c r="AQ209" s="765"/>
      <c r="AR209" s="765"/>
      <c r="AS209" s="765"/>
      <c r="AT209" s="766"/>
      <c r="AU209" s="767"/>
      <c r="AV209" s="768"/>
      <c r="AW209" s="766"/>
      <c r="AX209" s="495"/>
      <c r="AY209" s="494"/>
      <c r="AZ209" s="699"/>
      <c r="BA209" s="699"/>
      <c r="BB209" s="699"/>
      <c r="BC209" s="699"/>
      <c r="BD209" s="699"/>
      <c r="BE209" s="752"/>
      <c r="BF209" s="752"/>
      <c r="BG209" s="752"/>
      <c r="BH209" s="752"/>
      <c r="BI209" s="752"/>
      <c r="BJ209" s="752"/>
      <c r="BK209" s="753"/>
      <c r="BL209" s="754"/>
      <c r="BM209" s="1083"/>
      <c r="BN209" s="755"/>
      <c r="BO209" s="755"/>
      <c r="BP209" s="755"/>
      <c r="BQ209" s="755"/>
      <c r="BR209" s="756"/>
      <c r="BS209" s="757"/>
      <c r="BT209" s="758"/>
      <c r="BU209" s="759"/>
      <c r="BV209" s="760"/>
      <c r="BW209" s="307"/>
      <c r="BX209" s="577"/>
      <c r="BY209" s="577"/>
      <c r="BZ209" s="910"/>
    </row>
    <row r="210" spans="1:79" ht="102.75" customHeight="1" x14ac:dyDescent="0.35">
      <c r="A210" s="508" t="s">
        <v>2101</v>
      </c>
      <c r="B210" s="1019"/>
      <c r="C210" s="1022"/>
      <c r="D210" s="983"/>
      <c r="E210" s="1047"/>
      <c r="F210" s="983"/>
      <c r="G210" s="1032"/>
      <c r="H210" s="983"/>
      <c r="I210" s="918" t="s">
        <v>1397</v>
      </c>
      <c r="J210" s="918" t="s">
        <v>2102</v>
      </c>
      <c r="K210" s="918" t="s">
        <v>2103</v>
      </c>
      <c r="L210" s="1002"/>
      <c r="M210" s="982" t="s">
        <v>2104</v>
      </c>
      <c r="N210" s="925" t="s">
        <v>2105</v>
      </c>
      <c r="O210" s="1043">
        <v>1</v>
      </c>
      <c r="P210" s="999" t="s">
        <v>2106</v>
      </c>
      <c r="Q210" s="647" t="s">
        <v>1700</v>
      </c>
      <c r="R210" s="302" t="s">
        <v>2107</v>
      </c>
      <c r="S210" s="382">
        <v>0.2</v>
      </c>
      <c r="T210" s="650" t="s">
        <v>2108</v>
      </c>
      <c r="U210" s="296" t="s">
        <v>932</v>
      </c>
      <c r="V210" s="296" t="s">
        <v>932</v>
      </c>
      <c r="W210" s="296" t="s">
        <v>959</v>
      </c>
      <c r="X210" s="296" t="s">
        <v>959</v>
      </c>
      <c r="Y210" s="296" t="s">
        <v>959</v>
      </c>
      <c r="Z210" s="296" t="s">
        <v>959</v>
      </c>
      <c r="AA210" s="296" t="s">
        <v>959</v>
      </c>
      <c r="AB210" s="296" t="s">
        <v>959</v>
      </c>
      <c r="AC210" s="296" t="s">
        <v>959</v>
      </c>
      <c r="AD210" s="296" t="s">
        <v>959</v>
      </c>
      <c r="AE210" s="296" t="s">
        <v>959</v>
      </c>
      <c r="AF210" s="296" t="s">
        <v>959</v>
      </c>
      <c r="AG210" s="296" t="s">
        <v>932</v>
      </c>
      <c r="AH210" s="790" t="s">
        <v>741</v>
      </c>
      <c r="AI210" s="790" t="s">
        <v>62</v>
      </c>
      <c r="AJ210" s="677" t="s">
        <v>47</v>
      </c>
      <c r="AK210" s="677" t="s">
        <v>47</v>
      </c>
      <c r="AL210" s="677" t="s">
        <v>47</v>
      </c>
      <c r="AM210" s="677" t="s">
        <v>47</v>
      </c>
      <c r="AN210" s="677" t="s">
        <v>47</v>
      </c>
      <c r="AO210" s="677" t="s">
        <v>47</v>
      </c>
      <c r="AP210" s="677" t="s">
        <v>47</v>
      </c>
      <c r="AQ210" s="677" t="s">
        <v>47</v>
      </c>
      <c r="AR210" s="677" t="s">
        <v>47</v>
      </c>
      <c r="AS210" s="677" t="s">
        <v>47</v>
      </c>
      <c r="AT210" s="302" t="s">
        <v>2109</v>
      </c>
      <c r="AU210" s="451" t="s">
        <v>318</v>
      </c>
      <c r="AV210" s="302">
        <v>1</v>
      </c>
      <c r="AW210" s="751" t="s">
        <v>935</v>
      </c>
      <c r="AX210" s="491" t="s">
        <v>62</v>
      </c>
      <c r="AY210" s="491" t="s">
        <v>62</v>
      </c>
      <c r="AZ210" s="683" t="s">
        <v>62</v>
      </c>
      <c r="BA210" s="683" t="s">
        <v>62</v>
      </c>
      <c r="BB210" s="683" t="s">
        <v>62</v>
      </c>
      <c r="BC210" s="683" t="s">
        <v>62</v>
      </c>
      <c r="BD210" s="683" t="s">
        <v>62</v>
      </c>
      <c r="BE210" s="683" t="s">
        <v>62</v>
      </c>
      <c r="BF210" s="683" t="s">
        <v>62</v>
      </c>
      <c r="BG210" s="683" t="s">
        <v>62</v>
      </c>
      <c r="BH210" s="683" t="s">
        <v>62</v>
      </c>
      <c r="BI210" s="683" t="s">
        <v>47</v>
      </c>
      <c r="BJ210" s="683" t="s">
        <v>741</v>
      </c>
      <c r="BK210" s="217" t="s">
        <v>936</v>
      </c>
      <c r="BL210" s="372" t="s">
        <v>722</v>
      </c>
      <c r="BM210" s="1082"/>
      <c r="BN210" s="407" t="s">
        <v>1357</v>
      </c>
      <c r="BO210" s="550" t="s">
        <v>2094</v>
      </c>
      <c r="BP210" s="550" t="s">
        <v>2110</v>
      </c>
      <c r="BQ210" s="550" t="s">
        <v>2111</v>
      </c>
      <c r="BR210" s="722" t="s">
        <v>2112</v>
      </c>
      <c r="BS210" s="628" t="s">
        <v>2113</v>
      </c>
      <c r="BT210" s="689" t="s">
        <v>2114</v>
      </c>
      <c r="BU210" s="307" t="s">
        <v>2115</v>
      </c>
      <c r="BV210" s="307" t="s">
        <v>2116</v>
      </c>
      <c r="BW210" s="307" t="s">
        <v>2117</v>
      </c>
      <c r="BX210" s="550" t="s">
        <v>2118</v>
      </c>
      <c r="BY210" s="550" t="s">
        <v>2119</v>
      </c>
      <c r="BZ210" s="550" t="s">
        <v>2119</v>
      </c>
    </row>
    <row r="211" spans="1:79" ht="156.75" customHeight="1" x14ac:dyDescent="0.35">
      <c r="A211" s="508" t="s">
        <v>2120</v>
      </c>
      <c r="B211" s="1019"/>
      <c r="C211" s="1022"/>
      <c r="D211" s="983"/>
      <c r="E211" s="1047"/>
      <c r="F211" s="983"/>
      <c r="G211" s="1032"/>
      <c r="H211" s="983"/>
      <c r="I211" s="920"/>
      <c r="J211" s="920"/>
      <c r="K211" s="920"/>
      <c r="L211" s="1002"/>
      <c r="M211" s="983"/>
      <c r="N211" s="926"/>
      <c r="O211" s="1044"/>
      <c r="P211" s="1027"/>
      <c r="Q211" s="647" t="s">
        <v>1700</v>
      </c>
      <c r="R211" s="644" t="s">
        <v>2121</v>
      </c>
      <c r="S211" s="382">
        <v>0.2</v>
      </c>
      <c r="T211" s="301" t="s">
        <v>2122</v>
      </c>
      <c r="U211" s="296" t="s">
        <v>959</v>
      </c>
      <c r="V211" s="296" t="s">
        <v>959</v>
      </c>
      <c r="W211" s="296" t="s">
        <v>959</v>
      </c>
      <c r="X211" s="296" t="s">
        <v>959</v>
      </c>
      <c r="Y211" s="296" t="s">
        <v>959</v>
      </c>
      <c r="Z211" s="296" t="s">
        <v>959</v>
      </c>
      <c r="AA211" s="296" t="s">
        <v>959</v>
      </c>
      <c r="AB211" s="296" t="s">
        <v>959</v>
      </c>
      <c r="AC211" s="296" t="s">
        <v>959</v>
      </c>
      <c r="AD211" s="296" t="s">
        <v>959</v>
      </c>
      <c r="AE211" s="296" t="s">
        <v>959</v>
      </c>
      <c r="AF211" s="296" t="s">
        <v>959</v>
      </c>
      <c r="AG211" s="296" t="s">
        <v>932</v>
      </c>
      <c r="AH211" s="790" t="s">
        <v>47</v>
      </c>
      <c r="AI211" s="790" t="s">
        <v>47</v>
      </c>
      <c r="AJ211" s="677" t="s">
        <v>47</v>
      </c>
      <c r="AK211" s="677" t="s">
        <v>47</v>
      </c>
      <c r="AL211" s="677" t="s">
        <v>47</v>
      </c>
      <c r="AM211" s="677" t="s">
        <v>47</v>
      </c>
      <c r="AN211" s="677" t="s">
        <v>47</v>
      </c>
      <c r="AO211" s="677" t="s">
        <v>47</v>
      </c>
      <c r="AP211" s="677" t="s">
        <v>47</v>
      </c>
      <c r="AQ211" s="677" t="s">
        <v>47</v>
      </c>
      <c r="AR211" s="677" t="s">
        <v>47</v>
      </c>
      <c r="AS211" s="677" t="s">
        <v>47</v>
      </c>
      <c r="AT211" s="302" t="s">
        <v>2123</v>
      </c>
      <c r="AU211" s="451" t="s">
        <v>318</v>
      </c>
      <c r="AV211" s="302">
        <v>1</v>
      </c>
      <c r="AW211" s="658" t="s">
        <v>992</v>
      </c>
      <c r="AX211" s="491" t="s">
        <v>62</v>
      </c>
      <c r="AY211" s="491" t="s">
        <v>62</v>
      </c>
      <c r="AZ211" s="683" t="s">
        <v>62</v>
      </c>
      <c r="BA211" s="683" t="s">
        <v>62</v>
      </c>
      <c r="BB211" s="683" t="s">
        <v>62</v>
      </c>
      <c r="BC211" s="683" t="s">
        <v>62</v>
      </c>
      <c r="BD211" s="683" t="s">
        <v>62</v>
      </c>
      <c r="BE211" s="683" t="s">
        <v>741</v>
      </c>
      <c r="BF211" s="683" t="s">
        <v>62</v>
      </c>
      <c r="BG211" s="683" t="s">
        <v>47</v>
      </c>
      <c r="BH211" s="683" t="s">
        <v>960</v>
      </c>
      <c r="BI211" s="683" t="s">
        <v>960</v>
      </c>
      <c r="BJ211" s="683" t="s">
        <v>741</v>
      </c>
      <c r="BK211" s="217" t="s">
        <v>936</v>
      </c>
      <c r="BL211" s="467">
        <v>250000000</v>
      </c>
      <c r="BM211" s="1082"/>
      <c r="BN211" s="407" t="s">
        <v>1357</v>
      </c>
      <c r="BO211" s="550" t="s">
        <v>2124</v>
      </c>
      <c r="BP211" s="589" t="s">
        <v>2125</v>
      </c>
      <c r="BQ211" s="307" t="s">
        <v>2126</v>
      </c>
      <c r="BR211" s="722" t="s">
        <v>2127</v>
      </c>
      <c r="BS211" s="628" t="s">
        <v>2128</v>
      </c>
      <c r="BT211" s="571" t="s">
        <v>2129</v>
      </c>
      <c r="BU211" s="186" t="s">
        <v>2130</v>
      </c>
      <c r="BV211" s="307" t="s">
        <v>2131</v>
      </c>
      <c r="BW211" s="307" t="s">
        <v>2132</v>
      </c>
      <c r="BX211" s="550" t="s">
        <v>2133</v>
      </c>
      <c r="BY211" s="550" t="s">
        <v>2134</v>
      </c>
      <c r="BZ211" s="550" t="s">
        <v>2135</v>
      </c>
    </row>
    <row r="212" spans="1:79" ht="80.25" customHeight="1" x14ac:dyDescent="0.35">
      <c r="A212" s="508" t="s">
        <v>2136</v>
      </c>
      <c r="B212" s="1019"/>
      <c r="C212" s="1022"/>
      <c r="D212" s="983"/>
      <c r="E212" s="1047"/>
      <c r="F212" s="983"/>
      <c r="G212" s="1032"/>
      <c r="H212" s="983"/>
      <c r="I212" s="920"/>
      <c r="J212" s="920"/>
      <c r="K212" s="920"/>
      <c r="L212" s="1002"/>
      <c r="M212" s="983"/>
      <c r="N212" s="926"/>
      <c r="O212" s="1044"/>
      <c r="P212" s="1027"/>
      <c r="Q212" s="647" t="s">
        <v>1700</v>
      </c>
      <c r="R212" s="644" t="s">
        <v>2137</v>
      </c>
      <c r="S212" s="382">
        <v>0.2</v>
      </c>
      <c r="T212" s="659" t="s">
        <v>1004</v>
      </c>
      <c r="U212" s="296" t="s">
        <v>932</v>
      </c>
      <c r="V212" s="296" t="s">
        <v>932</v>
      </c>
      <c r="W212" s="296" t="s">
        <v>932</v>
      </c>
      <c r="X212" s="296" t="s">
        <v>932</v>
      </c>
      <c r="Y212" s="296" t="s">
        <v>932</v>
      </c>
      <c r="Z212" s="296" t="s">
        <v>932</v>
      </c>
      <c r="AA212" s="296" t="s">
        <v>932</v>
      </c>
      <c r="AB212" s="296" t="s">
        <v>932</v>
      </c>
      <c r="AC212" s="296" t="s">
        <v>959</v>
      </c>
      <c r="AD212" s="296" t="s">
        <v>932</v>
      </c>
      <c r="AE212" s="296" t="s">
        <v>932</v>
      </c>
      <c r="AF212" s="296" t="s">
        <v>932</v>
      </c>
      <c r="AG212" s="296" t="s">
        <v>932</v>
      </c>
      <c r="AH212" s="790" t="s">
        <v>741</v>
      </c>
      <c r="AI212" s="790" t="s">
        <v>62</v>
      </c>
      <c r="AJ212" s="677" t="s">
        <v>62</v>
      </c>
      <c r="AK212" s="677" t="s">
        <v>62</v>
      </c>
      <c r="AL212" s="677" t="s">
        <v>62</v>
      </c>
      <c r="AM212" s="677" t="s">
        <v>62</v>
      </c>
      <c r="AN212" s="677" t="s">
        <v>741</v>
      </c>
      <c r="AO212" s="677" t="s">
        <v>62</v>
      </c>
      <c r="AP212" s="677" t="s">
        <v>47</v>
      </c>
      <c r="AQ212" s="677" t="s">
        <v>960</v>
      </c>
      <c r="AR212" s="677" t="s">
        <v>960</v>
      </c>
      <c r="AS212" s="677" t="s">
        <v>960</v>
      </c>
      <c r="AT212" s="302" t="s">
        <v>2138</v>
      </c>
      <c r="AU212" s="451" t="s">
        <v>318</v>
      </c>
      <c r="AV212" s="302">
        <v>1</v>
      </c>
      <c r="AW212" s="658" t="s">
        <v>1004</v>
      </c>
      <c r="AX212" s="491" t="s">
        <v>741</v>
      </c>
      <c r="AY212" s="491" t="s">
        <v>741</v>
      </c>
      <c r="AZ212" s="683" t="s">
        <v>62</v>
      </c>
      <c r="BA212" s="683" t="s">
        <v>62</v>
      </c>
      <c r="BB212" s="683" t="s">
        <v>741</v>
      </c>
      <c r="BC212" s="683" t="s">
        <v>62</v>
      </c>
      <c r="BD212" s="683" t="s">
        <v>62</v>
      </c>
      <c r="BE212" s="683" t="s">
        <v>62</v>
      </c>
      <c r="BF212" s="683" t="s">
        <v>47</v>
      </c>
      <c r="BG212" s="683" t="s">
        <v>960</v>
      </c>
      <c r="BH212" s="683" t="s">
        <v>960</v>
      </c>
      <c r="BI212" s="683" t="s">
        <v>960</v>
      </c>
      <c r="BJ212" s="683" t="s">
        <v>741</v>
      </c>
      <c r="BK212" s="217" t="s">
        <v>936</v>
      </c>
      <c r="BL212" s="467">
        <v>65700000</v>
      </c>
      <c r="BM212" s="1082"/>
      <c r="BN212" s="407" t="s">
        <v>1357</v>
      </c>
      <c r="BO212" s="616" t="s">
        <v>2139</v>
      </c>
      <c r="BP212" s="660" t="s">
        <v>2140</v>
      </c>
      <c r="BQ212" s="746" t="s">
        <v>2141</v>
      </c>
      <c r="BR212" s="722" t="s">
        <v>2142</v>
      </c>
      <c r="BS212" s="550" t="s">
        <v>2143</v>
      </c>
      <c r="BT212" s="571" t="s">
        <v>2144</v>
      </c>
      <c r="BU212" s="307" t="s">
        <v>2145</v>
      </c>
      <c r="BV212" s="307" t="s">
        <v>2146</v>
      </c>
      <c r="BW212" s="690" t="s">
        <v>2147</v>
      </c>
      <c r="BX212" s="550" t="s">
        <v>2148</v>
      </c>
      <c r="BY212" s="550" t="s">
        <v>2148</v>
      </c>
      <c r="BZ212" s="550" t="s">
        <v>2148</v>
      </c>
    </row>
    <row r="213" spans="1:79" ht="128.25" customHeight="1" x14ac:dyDescent="0.35">
      <c r="A213" s="508" t="s">
        <v>2149</v>
      </c>
      <c r="B213" s="1019"/>
      <c r="C213" s="1022"/>
      <c r="D213" s="983"/>
      <c r="E213" s="1047"/>
      <c r="F213" s="983"/>
      <c r="G213" s="1032"/>
      <c r="H213" s="983"/>
      <c r="I213" s="920"/>
      <c r="J213" s="920"/>
      <c r="K213" s="920"/>
      <c r="L213" s="1002"/>
      <c r="M213" s="983"/>
      <c r="N213" s="926"/>
      <c r="O213" s="1044"/>
      <c r="P213" s="1027"/>
      <c r="Q213" s="647" t="s">
        <v>1700</v>
      </c>
      <c r="R213" s="644" t="s">
        <v>2150</v>
      </c>
      <c r="S213" s="382">
        <v>0.2</v>
      </c>
      <c r="T213" s="659" t="s">
        <v>984</v>
      </c>
      <c r="U213" s="296" t="s">
        <v>932</v>
      </c>
      <c r="V213" s="296" t="s">
        <v>932</v>
      </c>
      <c r="W213" s="296" t="s">
        <v>932</v>
      </c>
      <c r="X213" s="296" t="s">
        <v>932</v>
      </c>
      <c r="Y213" s="296" t="s">
        <v>932</v>
      </c>
      <c r="Z213" s="296" t="s">
        <v>932</v>
      </c>
      <c r="AA213" s="296" t="s">
        <v>959</v>
      </c>
      <c r="AB213" s="296" t="s">
        <v>932</v>
      </c>
      <c r="AC213" s="296" t="s">
        <v>932</v>
      </c>
      <c r="AD213" s="296" t="s">
        <v>932</v>
      </c>
      <c r="AE213" s="296" t="s">
        <v>932</v>
      </c>
      <c r="AF213" s="296" t="s">
        <v>932</v>
      </c>
      <c r="AG213" s="296" t="s">
        <v>932</v>
      </c>
      <c r="AH213" s="790" t="s">
        <v>741</v>
      </c>
      <c r="AI213" s="790" t="s">
        <v>62</v>
      </c>
      <c r="AJ213" s="677" t="s">
        <v>62</v>
      </c>
      <c r="AK213" s="677" t="s">
        <v>62</v>
      </c>
      <c r="AL213" s="677" t="s">
        <v>47</v>
      </c>
      <c r="AM213" s="677" t="s">
        <v>960</v>
      </c>
      <c r="AN213" s="677" t="s">
        <v>960</v>
      </c>
      <c r="AO213" s="677" t="s">
        <v>960</v>
      </c>
      <c r="AP213" s="677" t="s">
        <v>960</v>
      </c>
      <c r="AQ213" s="677" t="s">
        <v>960</v>
      </c>
      <c r="AR213" s="677" t="s">
        <v>960</v>
      </c>
      <c r="AS213" s="677" t="s">
        <v>960</v>
      </c>
      <c r="AT213" s="302" t="s">
        <v>2151</v>
      </c>
      <c r="AU213" s="380" t="s">
        <v>318</v>
      </c>
      <c r="AV213" s="302">
        <v>1</v>
      </c>
      <c r="AW213" s="658" t="s">
        <v>984</v>
      </c>
      <c r="AX213" s="491" t="s">
        <v>741</v>
      </c>
      <c r="AY213" s="491" t="s">
        <v>62</v>
      </c>
      <c r="AZ213" s="683" t="s">
        <v>62</v>
      </c>
      <c r="BA213" s="683" t="s">
        <v>62</v>
      </c>
      <c r="BB213" s="683" t="s">
        <v>62</v>
      </c>
      <c r="BC213" s="683" t="s">
        <v>62</v>
      </c>
      <c r="BD213" s="683" t="s">
        <v>47</v>
      </c>
      <c r="BE213" s="683" t="s">
        <v>960</v>
      </c>
      <c r="BF213" s="683" t="s">
        <v>960</v>
      </c>
      <c r="BG213" s="683" t="s">
        <v>960</v>
      </c>
      <c r="BH213" s="683" t="s">
        <v>960</v>
      </c>
      <c r="BI213" s="683" t="s">
        <v>960</v>
      </c>
      <c r="BJ213" s="683" t="s">
        <v>741</v>
      </c>
      <c r="BK213" s="217" t="s">
        <v>936</v>
      </c>
      <c r="BL213" s="467">
        <f>15000000+74160000</f>
        <v>89160000</v>
      </c>
      <c r="BM213" s="1082"/>
      <c r="BN213" s="407" t="s">
        <v>1357</v>
      </c>
      <c r="BO213" s="550" t="s">
        <v>1765</v>
      </c>
      <c r="BP213" s="619" t="s">
        <v>2152</v>
      </c>
      <c r="BQ213" s="307" t="s">
        <v>2153</v>
      </c>
      <c r="BR213" s="726" t="s">
        <v>2154</v>
      </c>
      <c r="BS213" s="628" t="s">
        <v>2155</v>
      </c>
      <c r="BT213" s="571" t="s">
        <v>2156</v>
      </c>
      <c r="BU213" s="307" t="s">
        <v>2157</v>
      </c>
      <c r="BV213" s="307" t="s">
        <v>2158</v>
      </c>
      <c r="BW213" s="307" t="s">
        <v>2159</v>
      </c>
      <c r="BX213" s="550" t="s">
        <v>2160</v>
      </c>
      <c r="BY213" s="882" t="s">
        <v>975</v>
      </c>
      <c r="BZ213" s="882" t="s">
        <v>975</v>
      </c>
    </row>
    <row r="214" spans="1:79" ht="160.5" customHeight="1" x14ac:dyDescent="0.35">
      <c r="A214" s="508" t="s">
        <v>2161</v>
      </c>
      <c r="B214" s="1019"/>
      <c r="C214" s="1022"/>
      <c r="D214" s="983"/>
      <c r="E214" s="1047"/>
      <c r="F214" s="983"/>
      <c r="G214" s="1032"/>
      <c r="H214" s="983"/>
      <c r="I214" s="920"/>
      <c r="J214" s="919"/>
      <c r="K214" s="919"/>
      <c r="L214" s="1002"/>
      <c r="M214" s="983"/>
      <c r="N214" s="934"/>
      <c r="O214" s="1045"/>
      <c r="P214" s="1027"/>
      <c r="Q214" s="647" t="s">
        <v>1700</v>
      </c>
      <c r="R214" s="644" t="s">
        <v>2162</v>
      </c>
      <c r="S214" s="382">
        <v>0.2</v>
      </c>
      <c r="T214" s="659" t="s">
        <v>966</v>
      </c>
      <c r="U214" s="296" t="s">
        <v>932</v>
      </c>
      <c r="V214" s="296" t="s">
        <v>932</v>
      </c>
      <c r="W214" s="296" t="s">
        <v>959</v>
      </c>
      <c r="X214" s="296" t="s">
        <v>932</v>
      </c>
      <c r="Y214" s="296" t="s">
        <v>932</v>
      </c>
      <c r="Z214" s="296" t="s">
        <v>932</v>
      </c>
      <c r="AA214" s="296" t="s">
        <v>932</v>
      </c>
      <c r="AB214" s="296" t="s">
        <v>932</v>
      </c>
      <c r="AC214" s="296" t="s">
        <v>932</v>
      </c>
      <c r="AD214" s="296" t="s">
        <v>932</v>
      </c>
      <c r="AE214" s="296" t="s">
        <v>932</v>
      </c>
      <c r="AF214" s="296" t="s">
        <v>932</v>
      </c>
      <c r="AG214" s="296" t="s">
        <v>932</v>
      </c>
      <c r="AH214" s="790" t="s">
        <v>741</v>
      </c>
      <c r="AI214" s="790" t="s">
        <v>741</v>
      </c>
      <c r="AJ214" s="677" t="s">
        <v>47</v>
      </c>
      <c r="AK214" s="677" t="s">
        <v>960</v>
      </c>
      <c r="AL214" s="677" t="s">
        <v>960</v>
      </c>
      <c r="AM214" s="677" t="s">
        <v>960</v>
      </c>
      <c r="AN214" s="677" t="s">
        <v>960</v>
      </c>
      <c r="AO214" s="677" t="s">
        <v>960</v>
      </c>
      <c r="AP214" s="677" t="s">
        <v>960</v>
      </c>
      <c r="AQ214" s="677" t="s">
        <v>960</v>
      </c>
      <c r="AR214" s="677" t="s">
        <v>960</v>
      </c>
      <c r="AS214" s="677" t="s">
        <v>960</v>
      </c>
      <c r="AT214" s="302" t="s">
        <v>2163</v>
      </c>
      <c r="AU214" s="380" t="s">
        <v>318</v>
      </c>
      <c r="AV214" s="302">
        <v>1</v>
      </c>
      <c r="AW214" s="658" t="s">
        <v>966</v>
      </c>
      <c r="AX214" s="491" t="s">
        <v>741</v>
      </c>
      <c r="AY214" s="491" t="s">
        <v>741</v>
      </c>
      <c r="AZ214" s="683" t="s">
        <v>47</v>
      </c>
      <c r="BA214" s="683" t="s">
        <v>960</v>
      </c>
      <c r="BB214" s="683" t="s">
        <v>960</v>
      </c>
      <c r="BC214" s="683" t="s">
        <v>960</v>
      </c>
      <c r="BD214" s="683" t="s">
        <v>960</v>
      </c>
      <c r="BE214" s="683" t="s">
        <v>960</v>
      </c>
      <c r="BF214" s="683" t="s">
        <v>960</v>
      </c>
      <c r="BG214" s="683" t="s">
        <v>960</v>
      </c>
      <c r="BH214" s="683" t="s">
        <v>960</v>
      </c>
      <c r="BI214" s="683" t="s">
        <v>960</v>
      </c>
      <c r="BJ214" s="683" t="s">
        <v>741</v>
      </c>
      <c r="BK214" s="217" t="s">
        <v>936</v>
      </c>
      <c r="BL214" s="372" t="s">
        <v>722</v>
      </c>
      <c r="BM214" s="1082"/>
      <c r="BN214" s="407" t="s">
        <v>1357</v>
      </c>
      <c r="BO214" s="550" t="s">
        <v>2139</v>
      </c>
      <c r="BP214" s="589" t="s">
        <v>2164</v>
      </c>
      <c r="BQ214" s="679" t="s">
        <v>2165</v>
      </c>
      <c r="BR214" s="722" t="s">
        <v>2166</v>
      </c>
      <c r="BS214" s="628" t="s">
        <v>2167</v>
      </c>
      <c r="BT214" s="571" t="s">
        <v>2168</v>
      </c>
      <c r="BU214" s="307" t="s">
        <v>2169</v>
      </c>
      <c r="BV214" s="307"/>
      <c r="BW214" s="307" t="s">
        <v>2170</v>
      </c>
      <c r="BX214" s="575" t="s">
        <v>975</v>
      </c>
      <c r="BY214" s="882" t="s">
        <v>975</v>
      </c>
      <c r="BZ214" s="909" t="s">
        <v>975</v>
      </c>
    </row>
    <row r="215" spans="1:79" ht="84.75" customHeight="1" x14ac:dyDescent="0.35">
      <c r="A215" s="508" t="s">
        <v>2171</v>
      </c>
      <c r="B215" s="1019"/>
      <c r="C215" s="1022"/>
      <c r="D215" s="983"/>
      <c r="E215" s="1047"/>
      <c r="F215" s="983"/>
      <c r="G215" s="1032"/>
      <c r="H215" s="983"/>
      <c r="I215" s="920"/>
      <c r="J215" s="918" t="s">
        <v>2172</v>
      </c>
      <c r="K215" s="918" t="s">
        <v>2103</v>
      </c>
      <c r="L215" s="1002"/>
      <c r="M215" s="983"/>
      <c r="N215" s="1037" t="s">
        <v>2105</v>
      </c>
      <c r="O215" s="1039">
        <v>1</v>
      </c>
      <c r="P215" s="1042" t="s">
        <v>2173</v>
      </c>
      <c r="Q215" s="647" t="s">
        <v>1700</v>
      </c>
      <c r="R215" s="644" t="s">
        <v>2174</v>
      </c>
      <c r="S215" s="382">
        <v>0.1</v>
      </c>
      <c r="T215" s="301" t="s">
        <v>1209</v>
      </c>
      <c r="U215" s="296" t="s">
        <v>959</v>
      </c>
      <c r="V215" s="296" t="s">
        <v>959</v>
      </c>
      <c r="W215" s="296" t="s">
        <v>959</v>
      </c>
      <c r="X215" s="296" t="s">
        <v>959</v>
      </c>
      <c r="Y215" s="296" t="s">
        <v>959</v>
      </c>
      <c r="Z215" s="296" t="s">
        <v>959</v>
      </c>
      <c r="AA215" s="296" t="s">
        <v>959</v>
      </c>
      <c r="AB215" s="296" t="s">
        <v>959</v>
      </c>
      <c r="AC215" s="296" t="s">
        <v>959</v>
      </c>
      <c r="AD215" s="296" t="s">
        <v>959</v>
      </c>
      <c r="AE215" s="296" t="s">
        <v>959</v>
      </c>
      <c r="AF215" s="296" t="s">
        <v>959</v>
      </c>
      <c r="AG215" s="296" t="s">
        <v>932</v>
      </c>
      <c r="AH215" s="790" t="s">
        <v>47</v>
      </c>
      <c r="AI215" s="790" t="s">
        <v>47</v>
      </c>
      <c r="AJ215" s="677" t="s">
        <v>47</v>
      </c>
      <c r="AK215" s="677" t="s">
        <v>47</v>
      </c>
      <c r="AL215" s="677" t="s">
        <v>47</v>
      </c>
      <c r="AM215" s="677" t="s">
        <v>47</v>
      </c>
      <c r="AN215" s="677" t="s">
        <v>47</v>
      </c>
      <c r="AO215" s="677" t="s">
        <v>47</v>
      </c>
      <c r="AP215" s="677" t="s">
        <v>47</v>
      </c>
      <c r="AQ215" s="677" t="s">
        <v>47</v>
      </c>
      <c r="AR215" s="677" t="s">
        <v>47</v>
      </c>
      <c r="AS215" s="677" t="s">
        <v>47</v>
      </c>
      <c r="AT215" s="302" t="s">
        <v>2175</v>
      </c>
      <c r="AU215" s="380" t="s">
        <v>318</v>
      </c>
      <c r="AV215" s="302">
        <v>1</v>
      </c>
      <c r="AW215" s="626" t="s">
        <v>935</v>
      </c>
      <c r="AX215" s="491" t="s">
        <v>62</v>
      </c>
      <c r="AY215" s="491" t="s">
        <v>62</v>
      </c>
      <c r="AZ215" s="683" t="s">
        <v>62</v>
      </c>
      <c r="BA215" s="683" t="s">
        <v>62</v>
      </c>
      <c r="BB215" s="683" t="s">
        <v>62</v>
      </c>
      <c r="BC215" s="683" t="s">
        <v>62</v>
      </c>
      <c r="BD215" s="683" t="s">
        <v>62</v>
      </c>
      <c r="BE215" s="683" t="s">
        <v>62</v>
      </c>
      <c r="BF215" s="683" t="s">
        <v>62</v>
      </c>
      <c r="BG215" s="683" t="s">
        <v>62</v>
      </c>
      <c r="BH215" s="683" t="s">
        <v>62</v>
      </c>
      <c r="BI215" s="683" t="s">
        <v>47</v>
      </c>
      <c r="BJ215" s="683" t="s">
        <v>741</v>
      </c>
      <c r="BK215" s="217" t="s">
        <v>936</v>
      </c>
      <c r="BL215" s="470">
        <f>25000000+90228000</f>
        <v>115228000</v>
      </c>
      <c r="BM215" s="1082"/>
      <c r="BN215" s="407" t="s">
        <v>1357</v>
      </c>
      <c r="BO215" s="661" t="s">
        <v>2176</v>
      </c>
      <c r="BP215" s="660" t="s">
        <v>2177</v>
      </c>
      <c r="BQ215" s="679" t="s">
        <v>2178</v>
      </c>
      <c r="BR215" s="722" t="s">
        <v>2179</v>
      </c>
      <c r="BS215" s="550" t="s">
        <v>2180</v>
      </c>
      <c r="BT215" s="571" t="s">
        <v>2181</v>
      </c>
      <c r="BU215" s="306" t="s">
        <v>2182</v>
      </c>
      <c r="BV215" s="307" t="s">
        <v>2183</v>
      </c>
      <c r="BW215" s="307" t="s">
        <v>2184</v>
      </c>
      <c r="BX215" s="550" t="s">
        <v>2185</v>
      </c>
      <c r="BY215" s="550" t="s">
        <v>2186</v>
      </c>
      <c r="BZ215" s="550" t="s">
        <v>2187</v>
      </c>
    </row>
    <row r="216" spans="1:79" ht="107.25" customHeight="1" x14ac:dyDescent="0.35">
      <c r="A216" s="508" t="s">
        <v>2188</v>
      </c>
      <c r="B216" s="1019"/>
      <c r="C216" s="1022"/>
      <c r="D216" s="983"/>
      <c r="E216" s="1047"/>
      <c r="F216" s="983"/>
      <c r="G216" s="1032"/>
      <c r="H216" s="983"/>
      <c r="I216" s="920"/>
      <c r="J216" s="920"/>
      <c r="K216" s="920"/>
      <c r="L216" s="1002"/>
      <c r="M216" s="983"/>
      <c r="N216" s="1117"/>
      <c r="O216" s="1040"/>
      <c r="P216" s="1027"/>
      <c r="Q216" s="647" t="s">
        <v>1700</v>
      </c>
      <c r="R216" s="644" t="s">
        <v>2189</v>
      </c>
      <c r="S216" s="382">
        <v>0.1</v>
      </c>
      <c r="T216" s="659" t="s">
        <v>1021</v>
      </c>
      <c r="U216" s="296" t="s">
        <v>932</v>
      </c>
      <c r="V216" s="296" t="s">
        <v>932</v>
      </c>
      <c r="W216" s="296" t="s">
        <v>932</v>
      </c>
      <c r="X216" s="296" t="s">
        <v>959</v>
      </c>
      <c r="Y216" s="296" t="s">
        <v>932</v>
      </c>
      <c r="Z216" s="296" t="s">
        <v>932</v>
      </c>
      <c r="AA216" s="296" t="s">
        <v>932</v>
      </c>
      <c r="AB216" s="296" t="s">
        <v>932</v>
      </c>
      <c r="AC216" s="296" t="s">
        <v>932</v>
      </c>
      <c r="AD216" s="296" t="s">
        <v>932</v>
      </c>
      <c r="AE216" s="296" t="s">
        <v>932</v>
      </c>
      <c r="AF216" s="296" t="s">
        <v>932</v>
      </c>
      <c r="AG216" s="296" t="s">
        <v>932</v>
      </c>
      <c r="AH216" s="790" t="s">
        <v>741</v>
      </c>
      <c r="AI216" s="790" t="s">
        <v>62</v>
      </c>
      <c r="AJ216" s="677" t="s">
        <v>741</v>
      </c>
      <c r="AK216" s="677" t="s">
        <v>47</v>
      </c>
      <c r="AL216" s="677" t="s">
        <v>960</v>
      </c>
      <c r="AM216" s="677" t="s">
        <v>960</v>
      </c>
      <c r="AN216" s="677" t="s">
        <v>960</v>
      </c>
      <c r="AO216" s="677" t="s">
        <v>960</v>
      </c>
      <c r="AP216" s="677" t="s">
        <v>960</v>
      </c>
      <c r="AQ216" s="677" t="s">
        <v>960</v>
      </c>
      <c r="AR216" s="677" t="s">
        <v>960</v>
      </c>
      <c r="AS216" s="677" t="s">
        <v>960</v>
      </c>
      <c r="AT216" s="302" t="s">
        <v>2190</v>
      </c>
      <c r="AU216" s="380" t="s">
        <v>318</v>
      </c>
      <c r="AV216" s="302">
        <v>1</v>
      </c>
      <c r="AW216" s="658" t="s">
        <v>1021</v>
      </c>
      <c r="AX216" s="491" t="s">
        <v>741</v>
      </c>
      <c r="AY216" s="491" t="s">
        <v>741</v>
      </c>
      <c r="AZ216" s="683" t="s">
        <v>62</v>
      </c>
      <c r="BA216" s="683" t="s">
        <v>47</v>
      </c>
      <c r="BB216" s="683" t="s">
        <v>960</v>
      </c>
      <c r="BC216" s="683" t="s">
        <v>960</v>
      </c>
      <c r="BD216" s="683" t="s">
        <v>960</v>
      </c>
      <c r="BE216" s="683" t="s">
        <v>960</v>
      </c>
      <c r="BF216" s="683" t="s">
        <v>960</v>
      </c>
      <c r="BG216" s="683" t="s">
        <v>960</v>
      </c>
      <c r="BH216" s="683" t="s">
        <v>960</v>
      </c>
      <c r="BI216" s="683" t="s">
        <v>960</v>
      </c>
      <c r="BJ216" s="683" t="s">
        <v>741</v>
      </c>
      <c r="BK216" s="217" t="s">
        <v>936</v>
      </c>
      <c r="BL216" s="468">
        <v>102636000</v>
      </c>
      <c r="BM216" s="1082"/>
      <c r="BN216" s="407" t="s">
        <v>1357</v>
      </c>
      <c r="BO216" s="550" t="s">
        <v>2139</v>
      </c>
      <c r="BP216" s="617" t="s">
        <v>2191</v>
      </c>
      <c r="BQ216" s="550" t="s">
        <v>2192</v>
      </c>
      <c r="BR216" s="722" t="s">
        <v>2193</v>
      </c>
      <c r="BS216" s="628" t="s">
        <v>2194</v>
      </c>
      <c r="BT216" s="571" t="s">
        <v>1709</v>
      </c>
      <c r="BU216" s="306" t="s">
        <v>1709</v>
      </c>
      <c r="BV216" s="306" t="s">
        <v>1709</v>
      </c>
      <c r="BW216" s="307" t="s">
        <v>2195</v>
      </c>
      <c r="BX216" s="882" t="s">
        <v>975</v>
      </c>
      <c r="BY216" s="882" t="s">
        <v>975</v>
      </c>
      <c r="BZ216" s="882" t="s">
        <v>975</v>
      </c>
    </row>
    <row r="217" spans="1:79" ht="92.25" customHeight="1" x14ac:dyDescent="0.35">
      <c r="A217" s="508" t="s">
        <v>2196</v>
      </c>
      <c r="B217" s="1019"/>
      <c r="C217" s="1022"/>
      <c r="D217" s="983"/>
      <c r="E217" s="1047"/>
      <c r="F217" s="983"/>
      <c r="G217" s="1032"/>
      <c r="H217" s="983"/>
      <c r="I217" s="920"/>
      <c r="J217" s="920"/>
      <c r="K217" s="920"/>
      <c r="L217" s="1002"/>
      <c r="M217" s="983"/>
      <c r="N217" s="1117"/>
      <c r="O217" s="1040"/>
      <c r="P217" s="1027"/>
      <c r="Q217" s="647" t="s">
        <v>1700</v>
      </c>
      <c r="R217" s="662" t="s">
        <v>2197</v>
      </c>
      <c r="S217" s="382">
        <v>0.15</v>
      </c>
      <c r="T217" s="659" t="s">
        <v>992</v>
      </c>
      <c r="U217" s="296" t="s">
        <v>932</v>
      </c>
      <c r="V217" s="296" t="s">
        <v>932</v>
      </c>
      <c r="W217" s="296" t="s">
        <v>932</v>
      </c>
      <c r="X217" s="296" t="s">
        <v>932</v>
      </c>
      <c r="Y217" s="296" t="s">
        <v>932</v>
      </c>
      <c r="Z217" s="296" t="s">
        <v>932</v>
      </c>
      <c r="AA217" s="296" t="s">
        <v>932</v>
      </c>
      <c r="AB217" s="296" t="s">
        <v>932</v>
      </c>
      <c r="AC217" s="296" t="s">
        <v>932</v>
      </c>
      <c r="AD217" s="296" t="s">
        <v>959</v>
      </c>
      <c r="AE217" s="296" t="s">
        <v>932</v>
      </c>
      <c r="AF217" s="296" t="s">
        <v>932</v>
      </c>
      <c r="AG217" s="296" t="s">
        <v>932</v>
      </c>
      <c r="AH217" s="790" t="s">
        <v>62</v>
      </c>
      <c r="AI217" s="790" t="s">
        <v>62</v>
      </c>
      <c r="AJ217" s="677" t="s">
        <v>62</v>
      </c>
      <c r="AK217" s="677" t="s">
        <v>62</v>
      </c>
      <c r="AL217" s="677" t="s">
        <v>62</v>
      </c>
      <c r="AM217" s="677" t="s">
        <v>62</v>
      </c>
      <c r="AN217" s="677" t="s">
        <v>741</v>
      </c>
      <c r="AO217" s="677" t="s">
        <v>741</v>
      </c>
      <c r="AP217" s="677" t="s">
        <v>47</v>
      </c>
      <c r="AQ217" s="677" t="s">
        <v>960</v>
      </c>
      <c r="AR217" s="677" t="s">
        <v>960</v>
      </c>
      <c r="AS217" s="677" t="s">
        <v>960</v>
      </c>
      <c r="AT217" s="302" t="s">
        <v>2198</v>
      </c>
      <c r="AU217" s="380" t="s">
        <v>318</v>
      </c>
      <c r="AV217" s="302">
        <v>1</v>
      </c>
      <c r="AW217" s="658" t="s">
        <v>992</v>
      </c>
      <c r="AX217" s="491" t="s">
        <v>62</v>
      </c>
      <c r="AY217" s="491" t="s">
        <v>62</v>
      </c>
      <c r="AZ217" s="683" t="s">
        <v>62</v>
      </c>
      <c r="BA217" s="683" t="s">
        <v>62</v>
      </c>
      <c r="BB217" s="683" t="s">
        <v>62</v>
      </c>
      <c r="BC217" s="683" t="s">
        <v>62</v>
      </c>
      <c r="BD217" s="683" t="s">
        <v>741</v>
      </c>
      <c r="BE217" s="683" t="s">
        <v>741</v>
      </c>
      <c r="BF217" s="683" t="s">
        <v>47</v>
      </c>
      <c r="BG217" s="683" t="s">
        <v>960</v>
      </c>
      <c r="BH217" s="683" t="s">
        <v>960</v>
      </c>
      <c r="BI217" s="683" t="s">
        <v>960</v>
      </c>
      <c r="BJ217" s="683" t="s">
        <v>741</v>
      </c>
      <c r="BK217" s="217" t="s">
        <v>936</v>
      </c>
      <c r="BL217" s="468" t="s">
        <v>722</v>
      </c>
      <c r="BM217" s="1082"/>
      <c r="BN217" s="407" t="s">
        <v>1357</v>
      </c>
      <c r="BO217" s="550" t="s">
        <v>2199</v>
      </c>
      <c r="BP217" s="550" t="s">
        <v>2200</v>
      </c>
      <c r="BQ217" s="550" t="s">
        <v>2201</v>
      </c>
      <c r="BR217" s="727" t="s">
        <v>2202</v>
      </c>
      <c r="BS217" s="550" t="s">
        <v>2203</v>
      </c>
      <c r="BT217" s="738" t="s">
        <v>2204</v>
      </c>
      <c r="BU217" s="306" t="s">
        <v>2205</v>
      </c>
      <c r="BV217" s="307" t="s">
        <v>2206</v>
      </c>
      <c r="BW217" s="307" t="s">
        <v>2207</v>
      </c>
      <c r="BX217" s="882" t="s">
        <v>975</v>
      </c>
      <c r="BY217" s="882" t="s">
        <v>975</v>
      </c>
      <c r="BZ217" s="882" t="s">
        <v>975</v>
      </c>
    </row>
    <row r="218" spans="1:79" ht="133.5" customHeight="1" x14ac:dyDescent="0.35">
      <c r="A218" s="508" t="s">
        <v>2208</v>
      </c>
      <c r="B218" s="1019"/>
      <c r="C218" s="1022"/>
      <c r="D218" s="983"/>
      <c r="E218" s="1047"/>
      <c r="F218" s="983"/>
      <c r="G218" s="1032"/>
      <c r="H218" s="983"/>
      <c r="I218" s="920"/>
      <c r="J218" s="920"/>
      <c r="K218" s="920"/>
      <c r="L218" s="1002"/>
      <c r="M218" s="983"/>
      <c r="N218" s="1117"/>
      <c r="O218" s="1040"/>
      <c r="P218" s="1027"/>
      <c r="Q218" s="647" t="s">
        <v>1700</v>
      </c>
      <c r="R218" s="644" t="s">
        <v>2209</v>
      </c>
      <c r="S218" s="382">
        <v>0.1</v>
      </c>
      <c r="T218" s="301" t="s">
        <v>2210</v>
      </c>
      <c r="U218" s="296" t="s">
        <v>932</v>
      </c>
      <c r="V218" s="296" t="s">
        <v>932</v>
      </c>
      <c r="W218" s="296" t="s">
        <v>959</v>
      </c>
      <c r="X218" s="296" t="s">
        <v>959</v>
      </c>
      <c r="Y218" s="296" t="s">
        <v>959</v>
      </c>
      <c r="Z218" s="296" t="s">
        <v>959</v>
      </c>
      <c r="AA218" s="296" t="s">
        <v>959</v>
      </c>
      <c r="AB218" s="296" t="s">
        <v>959</v>
      </c>
      <c r="AC218" s="296" t="s">
        <v>932</v>
      </c>
      <c r="AD218" s="296" t="s">
        <v>932</v>
      </c>
      <c r="AE218" s="296" t="s">
        <v>932</v>
      </c>
      <c r="AF218" s="296" t="s">
        <v>932</v>
      </c>
      <c r="AG218" s="296" t="s">
        <v>932</v>
      </c>
      <c r="AH218" s="790" t="s">
        <v>62</v>
      </c>
      <c r="AI218" s="790" t="s">
        <v>62</v>
      </c>
      <c r="AJ218" s="683" t="s">
        <v>47</v>
      </c>
      <c r="AK218" s="683" t="s">
        <v>47</v>
      </c>
      <c r="AL218" s="677" t="s">
        <v>47</v>
      </c>
      <c r="AM218" s="677" t="s">
        <v>47</v>
      </c>
      <c r="AN218" s="677" t="s">
        <v>47</v>
      </c>
      <c r="AO218" s="677" t="s">
        <v>47</v>
      </c>
      <c r="AP218" s="677" t="s">
        <v>741</v>
      </c>
      <c r="AQ218" s="677" t="s">
        <v>960</v>
      </c>
      <c r="AR218" s="677" t="s">
        <v>960</v>
      </c>
      <c r="AS218" s="677" t="s">
        <v>960</v>
      </c>
      <c r="AT218" s="302" t="s">
        <v>2211</v>
      </c>
      <c r="AU218" s="451" t="s">
        <v>318</v>
      </c>
      <c r="AV218" s="302">
        <v>1</v>
      </c>
      <c r="AW218" s="658" t="s">
        <v>988</v>
      </c>
      <c r="AX218" s="491" t="s">
        <v>62</v>
      </c>
      <c r="AY218" s="491" t="s">
        <v>62</v>
      </c>
      <c r="AZ218" s="683" t="s">
        <v>62</v>
      </c>
      <c r="BA218" s="683" t="s">
        <v>62</v>
      </c>
      <c r="BB218" s="683" t="s">
        <v>62</v>
      </c>
      <c r="BC218" s="683" t="s">
        <v>62</v>
      </c>
      <c r="BD218" s="683" t="s">
        <v>62</v>
      </c>
      <c r="BE218" s="683" t="s">
        <v>47</v>
      </c>
      <c r="BF218" s="683" t="s">
        <v>960</v>
      </c>
      <c r="BG218" s="683" t="s">
        <v>960</v>
      </c>
      <c r="BH218" s="683" t="s">
        <v>960</v>
      </c>
      <c r="BI218" s="683" t="s">
        <v>960</v>
      </c>
      <c r="BJ218" s="683" t="s">
        <v>741</v>
      </c>
      <c r="BK218" s="217" t="s">
        <v>936</v>
      </c>
      <c r="BL218" s="467" t="s">
        <v>722</v>
      </c>
      <c r="BM218" s="1082"/>
      <c r="BN218" s="407" t="s">
        <v>1357</v>
      </c>
      <c r="BO218" s="663" t="s">
        <v>2212</v>
      </c>
      <c r="BP218" s="664" t="s">
        <v>2213</v>
      </c>
      <c r="BQ218" s="691" t="s">
        <v>2214</v>
      </c>
      <c r="BR218" s="722" t="s">
        <v>2215</v>
      </c>
      <c r="BS218" s="550" t="s">
        <v>2216</v>
      </c>
      <c r="BT218" s="571" t="s">
        <v>2217</v>
      </c>
      <c r="BU218" s="307" t="s">
        <v>2218</v>
      </c>
      <c r="BV218" s="307" t="s">
        <v>2219</v>
      </c>
      <c r="BW218" s="307" t="s">
        <v>2220</v>
      </c>
      <c r="BX218" s="550" t="s">
        <v>2220</v>
      </c>
      <c r="BY218" s="550" t="s">
        <v>2220</v>
      </c>
      <c r="BZ218" s="550" t="s">
        <v>2220</v>
      </c>
    </row>
    <row r="219" spans="1:79" ht="118.5" customHeight="1" x14ac:dyDescent="0.35">
      <c r="A219" s="508" t="s">
        <v>2221</v>
      </c>
      <c r="B219" s="1019"/>
      <c r="C219" s="1022"/>
      <c r="D219" s="983"/>
      <c r="E219" s="1047"/>
      <c r="F219" s="983"/>
      <c r="G219" s="1032"/>
      <c r="H219" s="983"/>
      <c r="I219" s="920"/>
      <c r="J219" s="920"/>
      <c r="K219" s="920"/>
      <c r="L219" s="1002"/>
      <c r="M219" s="983"/>
      <c r="N219" s="1117"/>
      <c r="O219" s="1040"/>
      <c r="P219" s="1027"/>
      <c r="Q219" s="647" t="s">
        <v>1700</v>
      </c>
      <c r="R219" s="519" t="s">
        <v>2222</v>
      </c>
      <c r="S219" s="382">
        <v>0.15</v>
      </c>
      <c r="T219" s="659" t="s">
        <v>935</v>
      </c>
      <c r="U219" s="296" t="s">
        <v>932</v>
      </c>
      <c r="V219" s="296" t="s">
        <v>932</v>
      </c>
      <c r="W219" s="296" t="s">
        <v>932</v>
      </c>
      <c r="X219" s="296" t="s">
        <v>932</v>
      </c>
      <c r="Y219" s="296" t="s">
        <v>932</v>
      </c>
      <c r="Z219" s="296" t="s">
        <v>932</v>
      </c>
      <c r="AA219" s="296" t="s">
        <v>932</v>
      </c>
      <c r="AB219" s="296" t="s">
        <v>932</v>
      </c>
      <c r="AC219" s="296" t="s">
        <v>932</v>
      </c>
      <c r="AD219" s="296" t="s">
        <v>932</v>
      </c>
      <c r="AE219" s="296" t="s">
        <v>932</v>
      </c>
      <c r="AF219" s="296" t="s">
        <v>959</v>
      </c>
      <c r="AG219" s="296" t="s">
        <v>932</v>
      </c>
      <c r="AH219" s="790" t="s">
        <v>62</v>
      </c>
      <c r="AI219" s="790" t="s">
        <v>62</v>
      </c>
      <c r="AJ219" s="677" t="s">
        <v>62</v>
      </c>
      <c r="AK219" s="677" t="s">
        <v>62</v>
      </c>
      <c r="AL219" s="677" t="s">
        <v>62</v>
      </c>
      <c r="AM219" s="677" t="s">
        <v>62</v>
      </c>
      <c r="AN219" s="677" t="s">
        <v>741</v>
      </c>
      <c r="AO219" s="677" t="s">
        <v>741</v>
      </c>
      <c r="AP219" s="677" t="s">
        <v>741</v>
      </c>
      <c r="AQ219" s="677" t="s">
        <v>62</v>
      </c>
      <c r="AR219" s="677" t="s">
        <v>62</v>
      </c>
      <c r="AS219" s="677" t="s">
        <v>47</v>
      </c>
      <c r="AT219" s="302" t="s">
        <v>2223</v>
      </c>
      <c r="AU219" s="451" t="s">
        <v>318</v>
      </c>
      <c r="AV219" s="302">
        <v>1</v>
      </c>
      <c r="AW219" s="658" t="s">
        <v>935</v>
      </c>
      <c r="AX219" s="491" t="s">
        <v>62</v>
      </c>
      <c r="AY219" s="491" t="s">
        <v>62</v>
      </c>
      <c r="AZ219" s="683" t="s">
        <v>62</v>
      </c>
      <c r="BA219" s="683" t="s">
        <v>62</v>
      </c>
      <c r="BB219" s="683" t="s">
        <v>62</v>
      </c>
      <c r="BC219" s="683" t="s">
        <v>62</v>
      </c>
      <c r="BD219" s="683" t="s">
        <v>741</v>
      </c>
      <c r="BE219" s="683" t="s">
        <v>741</v>
      </c>
      <c r="BF219" s="683" t="s">
        <v>741</v>
      </c>
      <c r="BG219" s="683" t="s">
        <v>62</v>
      </c>
      <c r="BH219" s="683" t="s">
        <v>62</v>
      </c>
      <c r="BI219" s="683" t="s">
        <v>47</v>
      </c>
      <c r="BJ219" s="683" t="s">
        <v>741</v>
      </c>
      <c r="BK219" s="217" t="s">
        <v>936</v>
      </c>
      <c r="BL219" s="497">
        <f>50000000+60000000+25000000+90000000</f>
        <v>225000000</v>
      </c>
      <c r="BM219" s="1082"/>
      <c r="BN219" s="407" t="s">
        <v>1357</v>
      </c>
      <c r="BO219" s="550" t="s">
        <v>2224</v>
      </c>
      <c r="BP219" s="550" t="s">
        <v>2225</v>
      </c>
      <c r="BQ219" s="692" t="s">
        <v>2226</v>
      </c>
      <c r="BR219" s="722" t="s">
        <v>2227</v>
      </c>
      <c r="BS219" s="628" t="s">
        <v>2228</v>
      </c>
      <c r="BT219" s="571" t="s">
        <v>2229</v>
      </c>
      <c r="BU219" s="307" t="s">
        <v>2230</v>
      </c>
      <c r="BV219" s="307" t="s">
        <v>2231</v>
      </c>
      <c r="BW219" s="307" t="s">
        <v>2232</v>
      </c>
      <c r="BX219" s="550" t="s">
        <v>2233</v>
      </c>
      <c r="BY219" s="550" t="s">
        <v>2234</v>
      </c>
      <c r="BZ219" s="575" t="s">
        <v>2235</v>
      </c>
    </row>
    <row r="220" spans="1:79" ht="96.75" customHeight="1" x14ac:dyDescent="0.35">
      <c r="A220" s="508" t="s">
        <v>2236</v>
      </c>
      <c r="B220" s="1019"/>
      <c r="C220" s="1022"/>
      <c r="D220" s="983"/>
      <c r="E220" s="1047"/>
      <c r="F220" s="983"/>
      <c r="G220" s="1032"/>
      <c r="H220" s="983"/>
      <c r="I220" s="920"/>
      <c r="J220" s="920"/>
      <c r="K220" s="920"/>
      <c r="L220" s="1002"/>
      <c r="M220" s="983"/>
      <c r="N220" s="1117"/>
      <c r="O220" s="1040"/>
      <c r="P220" s="1027"/>
      <c r="Q220" s="647" t="s">
        <v>1700</v>
      </c>
      <c r="R220" s="519" t="s">
        <v>2237</v>
      </c>
      <c r="S220" s="382">
        <v>0.15</v>
      </c>
      <c r="T220" s="629" t="s">
        <v>1209</v>
      </c>
      <c r="U220" s="408" t="s">
        <v>959</v>
      </c>
      <c r="V220" s="408" t="s">
        <v>959</v>
      </c>
      <c r="W220" s="408" t="s">
        <v>959</v>
      </c>
      <c r="X220" s="408" t="s">
        <v>959</v>
      </c>
      <c r="Y220" s="408" t="s">
        <v>959</v>
      </c>
      <c r="Z220" s="408" t="s">
        <v>959</v>
      </c>
      <c r="AA220" s="408" t="s">
        <v>959</v>
      </c>
      <c r="AB220" s="408" t="s">
        <v>959</v>
      </c>
      <c r="AC220" s="408" t="s">
        <v>932</v>
      </c>
      <c r="AD220" s="408" t="s">
        <v>932</v>
      </c>
      <c r="AE220" s="408" t="s">
        <v>932</v>
      </c>
      <c r="AF220" s="408" t="s">
        <v>932</v>
      </c>
      <c r="AG220" s="408" t="s">
        <v>932</v>
      </c>
      <c r="AH220" s="790" t="s">
        <v>47</v>
      </c>
      <c r="AI220" s="790" t="s">
        <v>47</v>
      </c>
      <c r="AJ220" s="677" t="s">
        <v>47</v>
      </c>
      <c r="AK220" s="677" t="s">
        <v>47</v>
      </c>
      <c r="AL220" s="677" t="s">
        <v>47</v>
      </c>
      <c r="AM220" s="677" t="s">
        <v>47</v>
      </c>
      <c r="AN220" s="677" t="s">
        <v>47</v>
      </c>
      <c r="AO220" s="677" t="s">
        <v>47</v>
      </c>
      <c r="AP220" s="677" t="s">
        <v>960</v>
      </c>
      <c r="AQ220" s="677" t="s">
        <v>960</v>
      </c>
      <c r="AR220" s="677" t="s">
        <v>960</v>
      </c>
      <c r="AS220" s="677" t="s">
        <v>960</v>
      </c>
      <c r="AT220" s="749" t="s">
        <v>2238</v>
      </c>
      <c r="AU220" s="451" t="s">
        <v>318</v>
      </c>
      <c r="AV220" s="302">
        <v>1</v>
      </c>
      <c r="AW220" s="626" t="s">
        <v>935</v>
      </c>
      <c r="AX220" s="491" t="s">
        <v>62</v>
      </c>
      <c r="AY220" s="491" t="s">
        <v>62</v>
      </c>
      <c r="AZ220" s="683" t="s">
        <v>62</v>
      </c>
      <c r="BA220" s="683" t="s">
        <v>62</v>
      </c>
      <c r="BB220" s="683" t="s">
        <v>62</v>
      </c>
      <c r="BC220" s="683" t="s">
        <v>62</v>
      </c>
      <c r="BD220" s="683" t="s">
        <v>62</v>
      </c>
      <c r="BE220" s="683" t="s">
        <v>47</v>
      </c>
      <c r="BF220" s="683" t="s">
        <v>960</v>
      </c>
      <c r="BG220" s="683" t="s">
        <v>960</v>
      </c>
      <c r="BH220" s="683" t="s">
        <v>960</v>
      </c>
      <c r="BI220" s="683" t="s">
        <v>960</v>
      </c>
      <c r="BJ220" s="683" t="s">
        <v>741</v>
      </c>
      <c r="BK220" s="217" t="s">
        <v>936</v>
      </c>
      <c r="BL220" s="497">
        <f>370000000+135000000</f>
        <v>505000000</v>
      </c>
      <c r="BM220" s="1082"/>
      <c r="BN220" s="407" t="s">
        <v>1357</v>
      </c>
      <c r="BO220" s="589" t="s">
        <v>2239</v>
      </c>
      <c r="BP220" s="550" t="s">
        <v>2240</v>
      </c>
      <c r="BQ220" s="691" t="s">
        <v>2241</v>
      </c>
      <c r="BR220" s="722" t="s">
        <v>2242</v>
      </c>
      <c r="BS220" s="628" t="s">
        <v>2243</v>
      </c>
      <c r="BT220" s="571" t="s">
        <v>2244</v>
      </c>
      <c r="BU220" s="307" t="s">
        <v>2245</v>
      </c>
      <c r="BV220" s="307" t="s">
        <v>2246</v>
      </c>
      <c r="BW220" s="307" t="s">
        <v>2247</v>
      </c>
      <c r="BX220" s="550" t="s">
        <v>975</v>
      </c>
      <c r="BY220" s="550" t="s">
        <v>975</v>
      </c>
      <c r="BZ220" s="550" t="s">
        <v>975</v>
      </c>
    </row>
    <row r="221" spans="1:79" s="615" customFormat="1" ht="156" customHeight="1" x14ac:dyDescent="0.35">
      <c r="A221" s="608" t="s">
        <v>2248</v>
      </c>
      <c r="B221" s="1019"/>
      <c r="C221" s="1022"/>
      <c r="D221" s="983"/>
      <c r="E221" s="1047"/>
      <c r="F221" s="983"/>
      <c r="G221" s="1032"/>
      <c r="H221" s="983"/>
      <c r="I221" s="920"/>
      <c r="J221" s="920"/>
      <c r="K221" s="920"/>
      <c r="L221" s="1002"/>
      <c r="M221" s="983"/>
      <c r="N221" s="1117"/>
      <c r="O221" s="1040"/>
      <c r="P221" s="1027"/>
      <c r="Q221" s="665" t="s">
        <v>1700</v>
      </c>
      <c r="R221" s="609" t="s">
        <v>2249</v>
      </c>
      <c r="S221" s="610">
        <v>0.15</v>
      </c>
      <c r="T221" s="666" t="s">
        <v>992</v>
      </c>
      <c r="U221" s="611" t="s">
        <v>932</v>
      </c>
      <c r="V221" s="611" t="s">
        <v>932</v>
      </c>
      <c r="W221" s="611" t="s">
        <v>932</v>
      </c>
      <c r="X221" s="611" t="s">
        <v>932</v>
      </c>
      <c r="Y221" s="611" t="s">
        <v>932</v>
      </c>
      <c r="Z221" s="611" t="s">
        <v>932</v>
      </c>
      <c r="AA221" s="611" t="s">
        <v>932</v>
      </c>
      <c r="AB221" s="611" t="s">
        <v>932</v>
      </c>
      <c r="AC221" s="611" t="s">
        <v>932</v>
      </c>
      <c r="AD221" s="611" t="s">
        <v>959</v>
      </c>
      <c r="AE221" s="611" t="s">
        <v>932</v>
      </c>
      <c r="AF221" s="611" t="s">
        <v>932</v>
      </c>
      <c r="AG221" s="611" t="s">
        <v>932</v>
      </c>
      <c r="AH221" s="686" t="s">
        <v>62</v>
      </c>
      <c r="AI221" s="686" t="s">
        <v>62</v>
      </c>
      <c r="AJ221" s="677" t="s">
        <v>62</v>
      </c>
      <c r="AK221" s="677" t="s">
        <v>741</v>
      </c>
      <c r="AL221" s="677" t="s">
        <v>62</v>
      </c>
      <c r="AM221" s="677" t="s">
        <v>62</v>
      </c>
      <c r="AN221" s="677" t="s">
        <v>62</v>
      </c>
      <c r="AO221" s="677" t="s">
        <v>62</v>
      </c>
      <c r="AP221" s="677" t="s">
        <v>62</v>
      </c>
      <c r="AQ221" s="677" t="s">
        <v>47</v>
      </c>
      <c r="AR221" s="677" t="s">
        <v>960</v>
      </c>
      <c r="AS221" s="677" t="s">
        <v>960</v>
      </c>
      <c r="AT221" s="710" t="s">
        <v>2250</v>
      </c>
      <c r="AU221" s="612" t="s">
        <v>318</v>
      </c>
      <c r="AV221" s="793">
        <v>1</v>
      </c>
      <c r="AW221" s="667" t="s">
        <v>992</v>
      </c>
      <c r="AX221" s="801" t="s">
        <v>62</v>
      </c>
      <c r="AY221" s="801" t="s">
        <v>62</v>
      </c>
      <c r="AZ221" s="790" t="s">
        <v>62</v>
      </c>
      <c r="BA221" s="790" t="s">
        <v>62</v>
      </c>
      <c r="BB221" s="790" t="s">
        <v>62</v>
      </c>
      <c r="BC221" s="790" t="s">
        <v>62</v>
      </c>
      <c r="BD221" s="790" t="s">
        <v>741</v>
      </c>
      <c r="BE221" s="790" t="s">
        <v>62</v>
      </c>
      <c r="BF221" s="790" t="s">
        <v>62</v>
      </c>
      <c r="BG221" s="790" t="s">
        <v>47</v>
      </c>
      <c r="BH221" s="790" t="s">
        <v>960</v>
      </c>
      <c r="BI221" s="790" t="s">
        <v>960</v>
      </c>
      <c r="BJ221" s="790" t="s">
        <v>741</v>
      </c>
      <c r="BK221" s="217" t="s">
        <v>936</v>
      </c>
      <c r="BL221" s="613">
        <v>58403487</v>
      </c>
      <c r="BM221" s="1082"/>
      <c r="BN221" s="374" t="s">
        <v>1357</v>
      </c>
      <c r="BO221" s="747" t="s">
        <v>2251</v>
      </c>
      <c r="BP221" s="618" t="s">
        <v>2252</v>
      </c>
      <c r="BQ221" s="693" t="s">
        <v>2253</v>
      </c>
      <c r="BR221" s="728" t="s">
        <v>2254</v>
      </c>
      <c r="BS221" s="628" t="s">
        <v>2255</v>
      </c>
      <c r="BT221" s="618" t="s">
        <v>2256</v>
      </c>
      <c r="BU221" s="614" t="s">
        <v>2257</v>
      </c>
      <c r="BV221" s="614" t="s">
        <v>2258</v>
      </c>
      <c r="BW221" s="614" t="s">
        <v>2259</v>
      </c>
      <c r="BX221" s="589" t="s">
        <v>2260</v>
      </c>
      <c r="BY221" s="882" t="s">
        <v>975</v>
      </c>
      <c r="BZ221" s="909" t="s">
        <v>975</v>
      </c>
    </row>
    <row r="222" spans="1:79" s="607" customFormat="1" ht="99.75" customHeight="1" x14ac:dyDescent="0.35">
      <c r="A222" s="599" t="s">
        <v>2261</v>
      </c>
      <c r="B222" s="1020"/>
      <c r="C222" s="1023"/>
      <c r="D222" s="984"/>
      <c r="E222" s="1048"/>
      <c r="F222" s="984"/>
      <c r="G222" s="1033"/>
      <c r="H222" s="984"/>
      <c r="I222" s="919"/>
      <c r="J222" s="919"/>
      <c r="K222" s="919"/>
      <c r="L222" s="1006"/>
      <c r="M222" s="984"/>
      <c r="N222" s="1038"/>
      <c r="O222" s="1041"/>
      <c r="P222" s="1000"/>
      <c r="Q222" s="668" t="s">
        <v>1700</v>
      </c>
      <c r="R222" s="600" t="s">
        <v>2262</v>
      </c>
      <c r="S222" s="601">
        <v>0.1</v>
      </c>
      <c r="T222" s="603" t="s">
        <v>1209</v>
      </c>
      <c r="U222" s="561" t="s">
        <v>959</v>
      </c>
      <c r="V222" s="561" t="s">
        <v>959</v>
      </c>
      <c r="W222" s="561" t="s">
        <v>959</v>
      </c>
      <c r="X222" s="561" t="s">
        <v>959</v>
      </c>
      <c r="Y222" s="561" t="s">
        <v>959</v>
      </c>
      <c r="Z222" s="561" t="s">
        <v>959</v>
      </c>
      <c r="AA222" s="561" t="s">
        <v>959</v>
      </c>
      <c r="AB222" s="561" t="s">
        <v>959</v>
      </c>
      <c r="AC222" s="561" t="s">
        <v>959</v>
      </c>
      <c r="AD222" s="561" t="s">
        <v>959</v>
      </c>
      <c r="AE222" s="561" t="s">
        <v>959</v>
      </c>
      <c r="AF222" s="561" t="s">
        <v>959</v>
      </c>
      <c r="AG222" s="561" t="s">
        <v>932</v>
      </c>
      <c r="AH222" s="685" t="s">
        <v>47</v>
      </c>
      <c r="AI222" s="685" t="s">
        <v>47</v>
      </c>
      <c r="AJ222" s="677" t="s">
        <v>47</v>
      </c>
      <c r="AK222" s="677" t="s">
        <v>47</v>
      </c>
      <c r="AL222" s="677" t="s">
        <v>47</v>
      </c>
      <c r="AM222" s="677" t="s">
        <v>47</v>
      </c>
      <c r="AN222" s="677" t="s">
        <v>47</v>
      </c>
      <c r="AO222" s="677" t="s">
        <v>47</v>
      </c>
      <c r="AP222" s="677" t="s">
        <v>47</v>
      </c>
      <c r="AQ222" s="677" t="s">
        <v>47</v>
      </c>
      <c r="AR222" s="677" t="s">
        <v>47</v>
      </c>
      <c r="AS222" s="677" t="s">
        <v>47</v>
      </c>
      <c r="AT222" s="603" t="s">
        <v>2263</v>
      </c>
      <c r="AU222" s="602" t="s">
        <v>318</v>
      </c>
      <c r="AV222" s="603">
        <v>1</v>
      </c>
      <c r="AW222" s="631" t="s">
        <v>935</v>
      </c>
      <c r="AX222" s="562" t="s">
        <v>62</v>
      </c>
      <c r="AY222" s="562" t="s">
        <v>62</v>
      </c>
      <c r="AZ222" s="685" t="s">
        <v>62</v>
      </c>
      <c r="BA222" s="685" t="s">
        <v>62</v>
      </c>
      <c r="BB222" s="685" t="s">
        <v>62</v>
      </c>
      <c r="BC222" s="685" t="s">
        <v>62</v>
      </c>
      <c r="BD222" s="685" t="s">
        <v>62</v>
      </c>
      <c r="BE222" s="685" t="s">
        <v>62</v>
      </c>
      <c r="BF222" s="685" t="s">
        <v>62</v>
      </c>
      <c r="BG222" s="685" t="s">
        <v>47</v>
      </c>
      <c r="BH222" s="685" t="s">
        <v>960</v>
      </c>
      <c r="BI222" s="685" t="s">
        <v>960</v>
      </c>
      <c r="BJ222" s="685" t="s">
        <v>741</v>
      </c>
      <c r="BK222" s="604" t="s">
        <v>936</v>
      </c>
      <c r="BL222" s="605">
        <v>82140000</v>
      </c>
      <c r="BM222" s="1084"/>
      <c r="BN222" s="748" t="s">
        <v>1357</v>
      </c>
      <c r="BO222" s="620" t="s">
        <v>2264</v>
      </c>
      <c r="BP222" s="669" t="s">
        <v>2265</v>
      </c>
      <c r="BQ222" s="694" t="s">
        <v>2266</v>
      </c>
      <c r="BR222" s="729" t="s">
        <v>2267</v>
      </c>
      <c r="BS222" s="550" t="s">
        <v>2268</v>
      </c>
      <c r="BT222" s="737" t="s">
        <v>2269</v>
      </c>
      <c r="BU222" s="606" t="s">
        <v>2270</v>
      </c>
      <c r="BV222" s="606" t="s">
        <v>2271</v>
      </c>
      <c r="BW222" s="606" t="s">
        <v>2272</v>
      </c>
      <c r="BX222" s="620" t="s">
        <v>2273</v>
      </c>
      <c r="BY222" s="882" t="s">
        <v>975</v>
      </c>
      <c r="BZ222" s="882" t="s">
        <v>975</v>
      </c>
      <c r="CA222" s="881"/>
    </row>
    <row r="223" spans="1:79" s="460" customFormat="1" ht="36" customHeight="1" x14ac:dyDescent="0.35">
      <c r="A223" s="461"/>
      <c r="B223" s="461"/>
      <c r="C223" s="461"/>
      <c r="D223" s="461"/>
      <c r="E223" s="461"/>
      <c r="F223" s="462"/>
      <c r="G223" s="462"/>
      <c r="H223" s="292"/>
      <c r="I223" s="190"/>
      <c r="J223" s="190"/>
      <c r="K223" s="190"/>
      <c r="L223" s="292"/>
      <c r="M223" s="190"/>
      <c r="N223" s="458"/>
      <c r="O223" s="458"/>
      <c r="P223" s="670"/>
      <c r="Q223" s="671"/>
      <c r="R223" s="292"/>
      <c r="S223" s="292"/>
      <c r="T223" s="672"/>
      <c r="U223" s="190"/>
      <c r="V223" s="190"/>
      <c r="W223" s="190"/>
      <c r="X223" s="190"/>
      <c r="Y223" s="190"/>
      <c r="Z223" s="190"/>
      <c r="AA223" s="190"/>
      <c r="AB223" s="190"/>
      <c r="AC223" s="190"/>
      <c r="AD223" s="190"/>
      <c r="AE223" s="190"/>
      <c r="AF223" s="190"/>
      <c r="AG223" s="190"/>
      <c r="AH223" s="190"/>
      <c r="AI223" s="190"/>
      <c r="AJ223" s="190"/>
      <c r="AK223" s="190"/>
      <c r="AL223" s="190"/>
      <c r="AM223" s="190"/>
      <c r="AN223" s="190"/>
      <c r="AO223" s="190"/>
      <c r="AP223" s="190"/>
      <c r="AQ223" s="190"/>
      <c r="AR223" s="190"/>
      <c r="AS223" s="190"/>
      <c r="AT223" s="670"/>
      <c r="AU223" s="190"/>
      <c r="AV223" s="190"/>
      <c r="AW223" s="670"/>
      <c r="AX223" s="190"/>
      <c r="AY223" s="190"/>
      <c r="AZ223" s="190"/>
      <c r="BA223" s="190"/>
      <c r="BB223" s="190"/>
      <c r="BC223" s="190"/>
      <c r="BD223" s="190"/>
      <c r="BE223" s="190"/>
      <c r="BF223" s="190"/>
      <c r="BG223" s="190"/>
      <c r="BH223" s="190"/>
      <c r="BI223" s="190"/>
      <c r="BJ223" s="190"/>
      <c r="BK223" s="292"/>
      <c r="BL223" s="499"/>
      <c r="BM223" s="499"/>
      <c r="BN223" s="585"/>
      <c r="BO223" s="574"/>
      <c r="BP223" s="292"/>
      <c r="BQ223" s="292"/>
      <c r="BR223" s="292"/>
      <c r="BS223" s="292"/>
      <c r="BT223" s="292"/>
      <c r="BU223" s="292"/>
      <c r="BV223" s="365"/>
      <c r="BW223" s="365"/>
      <c r="BX223" s="292"/>
      <c r="BY223" s="292"/>
      <c r="BZ223" s="292"/>
    </row>
    <row r="224" spans="1:79" x14ac:dyDescent="0.35">
      <c r="A224" s="461"/>
      <c r="B224" s="461"/>
      <c r="C224" s="461"/>
      <c r="D224" s="461"/>
      <c r="E224" s="461"/>
      <c r="F224" s="462"/>
      <c r="G224" s="462"/>
      <c r="H224" s="292"/>
      <c r="I224" s="190"/>
      <c r="J224" s="190"/>
      <c r="K224" s="190"/>
      <c r="L224" s="292"/>
      <c r="M224" s="190"/>
      <c r="N224" s="458"/>
      <c r="O224" s="458"/>
      <c r="P224" s="670"/>
      <c r="Q224" s="671"/>
      <c r="R224" s="292"/>
      <c r="S224" s="292"/>
      <c r="T224" s="672"/>
      <c r="U224" s="190"/>
      <c r="V224" s="190"/>
      <c r="W224" s="190"/>
      <c r="X224" s="190"/>
      <c r="Y224" s="190"/>
      <c r="Z224" s="190"/>
      <c r="AA224" s="190"/>
      <c r="AB224" s="190"/>
      <c r="AC224" s="190"/>
      <c r="AD224" s="190"/>
      <c r="AE224" s="190"/>
      <c r="AF224" s="190"/>
      <c r="AG224" s="190"/>
      <c r="AH224" s="190"/>
      <c r="AI224" s="190"/>
      <c r="AJ224" s="190"/>
      <c r="AK224" s="190"/>
      <c r="AL224" s="190"/>
      <c r="AM224" s="190"/>
      <c r="AN224" s="190"/>
      <c r="AO224" s="190"/>
      <c r="AP224" s="190"/>
      <c r="AQ224" s="190"/>
      <c r="AR224" s="190"/>
      <c r="AS224" s="190"/>
      <c r="AT224" s="670"/>
      <c r="AU224" s="190"/>
      <c r="AV224" s="190"/>
      <c r="AW224" s="670"/>
      <c r="AX224" s="190"/>
      <c r="AY224" s="190"/>
      <c r="AZ224" s="190"/>
      <c r="BA224" s="190"/>
      <c r="BB224" s="190"/>
      <c r="BC224" s="190"/>
      <c r="BD224" s="190"/>
      <c r="BE224" s="190"/>
      <c r="BF224" s="190"/>
      <c r="BG224" s="190"/>
      <c r="BH224" s="190"/>
      <c r="BI224" s="190"/>
      <c r="BJ224" s="190"/>
      <c r="BK224" s="292"/>
      <c r="BL224" s="459"/>
      <c r="BM224" s="459"/>
      <c r="BN224" s="585"/>
      <c r="BO224" s="574"/>
      <c r="BP224" s="292"/>
      <c r="BQ224" s="292"/>
      <c r="BR224" s="292"/>
      <c r="BS224" s="292"/>
      <c r="BT224" s="292"/>
      <c r="BU224" s="292"/>
      <c r="BV224" s="365"/>
      <c r="BW224" s="365"/>
      <c r="BX224" s="292"/>
      <c r="BY224" s="292"/>
      <c r="BZ224" s="292"/>
    </row>
    <row r="225" spans="1:78" x14ac:dyDescent="0.35">
      <c r="A225" s="461"/>
      <c r="B225" s="461"/>
      <c r="C225" s="461"/>
      <c r="D225" s="461"/>
      <c r="E225" s="461"/>
      <c r="F225" s="462"/>
      <c r="G225" s="462"/>
      <c r="H225" s="292"/>
      <c r="I225" s="190"/>
      <c r="J225" s="190"/>
      <c r="K225" s="190"/>
      <c r="L225" s="292"/>
      <c r="M225" s="190"/>
      <c r="N225" s="458"/>
      <c r="O225" s="458"/>
      <c r="P225" s="670"/>
      <c r="Q225" s="671"/>
      <c r="R225" s="292"/>
      <c r="S225" s="292"/>
      <c r="T225" s="672"/>
      <c r="U225" s="190"/>
      <c r="V225" s="190"/>
      <c r="W225" s="190"/>
      <c r="X225" s="190"/>
      <c r="Y225" s="190"/>
      <c r="Z225" s="190"/>
      <c r="AA225" s="190"/>
      <c r="AB225" s="190"/>
      <c r="AC225" s="190"/>
      <c r="AD225" s="190"/>
      <c r="AE225" s="190"/>
      <c r="AF225" s="190"/>
      <c r="AG225" s="190"/>
      <c r="AH225" s="190"/>
      <c r="AI225" s="190"/>
      <c r="AJ225" s="190"/>
      <c r="AK225" s="190"/>
      <c r="AL225" s="190"/>
      <c r="AM225" s="190"/>
      <c r="AN225" s="190"/>
      <c r="AO225" s="190"/>
      <c r="AP225" s="190"/>
      <c r="AQ225" s="190"/>
      <c r="AR225" s="190"/>
      <c r="AS225" s="190"/>
      <c r="AT225" s="670"/>
      <c r="AU225" s="190"/>
      <c r="AV225" s="190"/>
      <c r="AW225" s="670"/>
      <c r="AX225" s="190"/>
      <c r="AY225" s="190"/>
      <c r="AZ225" s="190"/>
      <c r="BA225" s="190"/>
      <c r="BB225" s="190"/>
      <c r="BC225" s="190"/>
      <c r="BD225" s="190"/>
      <c r="BE225" s="190"/>
      <c r="BF225" s="190"/>
      <c r="BG225" s="190"/>
      <c r="BH225" s="190"/>
      <c r="BI225" s="190"/>
      <c r="BJ225" s="190"/>
      <c r="BK225" s="292"/>
      <c r="BL225" s="459"/>
      <c r="BM225" s="459"/>
      <c r="BN225" s="585"/>
      <c r="BO225" s="574"/>
      <c r="BP225" s="292"/>
      <c r="BQ225" s="292"/>
      <c r="BR225" s="292"/>
      <c r="BS225" s="292"/>
      <c r="BT225" s="292"/>
      <c r="BU225" s="292"/>
      <c r="BV225" s="365"/>
      <c r="BW225" s="365"/>
      <c r="BX225" s="292"/>
      <c r="BY225" s="292"/>
      <c r="BZ225" s="292"/>
    </row>
    <row r="226" spans="1:78" x14ac:dyDescent="0.35">
      <c r="A226" s="461"/>
      <c r="B226" s="461"/>
      <c r="C226" s="461"/>
      <c r="D226" s="461"/>
      <c r="E226" s="461"/>
      <c r="F226" s="462"/>
      <c r="G226" s="462"/>
      <c r="H226" s="292"/>
      <c r="I226" s="190"/>
      <c r="J226" s="190"/>
      <c r="K226" s="190"/>
      <c r="L226" s="292"/>
      <c r="M226" s="190"/>
      <c r="N226" s="458"/>
      <c r="O226" s="458"/>
      <c r="P226" s="670"/>
      <c r="Q226" s="671"/>
      <c r="R226" s="292"/>
      <c r="S226" s="292"/>
      <c r="T226" s="672"/>
      <c r="U226" s="190"/>
      <c r="V226" s="190"/>
      <c r="W226" s="190"/>
      <c r="X226" s="190"/>
      <c r="Y226" s="190"/>
      <c r="Z226" s="190"/>
      <c r="AA226" s="190"/>
      <c r="AB226" s="190"/>
      <c r="AC226" s="190"/>
      <c r="AD226" s="190"/>
      <c r="AE226" s="190"/>
      <c r="AF226" s="190"/>
      <c r="AG226" s="190"/>
      <c r="AH226" s="190"/>
      <c r="AI226" s="190"/>
      <c r="AJ226" s="190"/>
      <c r="AK226" s="190"/>
      <c r="AL226" s="190"/>
      <c r="AM226" s="190"/>
      <c r="AN226" s="190"/>
      <c r="AO226" s="190"/>
      <c r="AP226" s="190"/>
      <c r="AQ226" s="190"/>
      <c r="AR226" s="190"/>
      <c r="AS226" s="190"/>
      <c r="AT226" s="670"/>
      <c r="AU226" s="190"/>
      <c r="AV226" s="190"/>
      <c r="AW226" s="670"/>
      <c r="AX226" s="190"/>
      <c r="AY226" s="190"/>
      <c r="AZ226" s="190"/>
      <c r="BA226" s="190"/>
      <c r="BB226" s="190"/>
      <c r="BC226" s="190"/>
      <c r="BD226" s="190"/>
      <c r="BE226" s="190"/>
      <c r="BF226" s="190"/>
      <c r="BG226" s="190"/>
      <c r="BH226" s="190"/>
      <c r="BI226" s="190"/>
      <c r="BJ226" s="190"/>
      <c r="BK226" s="292"/>
      <c r="BL226" s="459"/>
      <c r="BM226" s="459"/>
      <c r="BN226" s="585"/>
      <c r="BO226" s="574"/>
      <c r="BP226" s="292"/>
      <c r="BQ226" s="292"/>
      <c r="BR226" s="292"/>
      <c r="BS226" s="292"/>
      <c r="BT226" s="292"/>
      <c r="BU226" s="292"/>
      <c r="BV226" s="365"/>
      <c r="BW226" s="365"/>
      <c r="BX226" s="292"/>
      <c r="BY226" s="292"/>
      <c r="BZ226" s="292"/>
    </row>
    <row r="227" spans="1:78" x14ac:dyDescent="0.35">
      <c r="A227" s="461"/>
      <c r="B227" s="461"/>
      <c r="C227" s="461"/>
      <c r="D227" s="461"/>
      <c r="E227" s="461"/>
      <c r="F227" s="462"/>
      <c r="G227" s="462"/>
      <c r="H227" s="292"/>
      <c r="I227" s="190"/>
      <c r="J227" s="190"/>
      <c r="K227" s="190"/>
      <c r="L227" s="292"/>
      <c r="M227" s="190"/>
      <c r="N227" s="458"/>
      <c r="O227" s="458"/>
      <c r="P227" s="670"/>
      <c r="Q227" s="671"/>
      <c r="R227" s="292"/>
      <c r="S227" s="292"/>
      <c r="T227" s="672"/>
      <c r="U227" s="190"/>
      <c r="V227" s="190"/>
      <c r="W227" s="190"/>
      <c r="X227" s="190"/>
      <c r="Y227" s="190"/>
      <c r="Z227" s="190"/>
      <c r="AA227" s="190"/>
      <c r="AB227" s="190"/>
      <c r="AC227" s="190"/>
      <c r="AD227" s="190"/>
      <c r="AE227" s="190"/>
      <c r="AF227" s="190"/>
      <c r="AG227" s="190"/>
      <c r="AH227" s="190"/>
      <c r="AI227" s="190"/>
      <c r="AJ227" s="190"/>
      <c r="AK227" s="190"/>
      <c r="AL227" s="190"/>
      <c r="AM227" s="190"/>
      <c r="AN227" s="190"/>
      <c r="AO227" s="190"/>
      <c r="AP227" s="190"/>
      <c r="AQ227" s="190"/>
      <c r="AR227" s="190"/>
      <c r="AS227" s="190"/>
      <c r="AT227" s="670"/>
      <c r="AU227" s="190"/>
      <c r="AV227" s="190"/>
      <c r="AW227" s="670"/>
      <c r="AX227" s="190"/>
      <c r="AY227" s="190"/>
      <c r="AZ227" s="190"/>
      <c r="BA227" s="190"/>
      <c r="BB227" s="190"/>
      <c r="BC227" s="190"/>
      <c r="BD227" s="190"/>
      <c r="BE227" s="190"/>
      <c r="BF227" s="190"/>
      <c r="BG227" s="190"/>
      <c r="BH227" s="190"/>
      <c r="BI227" s="190"/>
      <c r="BJ227" s="190"/>
      <c r="BK227" s="292"/>
      <c r="BL227" s="459"/>
      <c r="BM227" s="459"/>
      <c r="BN227" s="585"/>
      <c r="BO227" s="574"/>
      <c r="BP227" s="292"/>
      <c r="BQ227" s="292"/>
      <c r="BR227" s="292"/>
      <c r="BS227" s="292"/>
      <c r="BT227" s="292"/>
      <c r="BU227" s="292"/>
      <c r="BV227" s="365"/>
      <c r="BW227" s="365"/>
      <c r="BX227" s="292"/>
      <c r="BY227" s="292"/>
      <c r="BZ227" s="292"/>
    </row>
    <row r="228" spans="1:78" x14ac:dyDescent="0.35">
      <c r="A228" s="461"/>
      <c r="B228" s="461"/>
      <c r="C228" s="461"/>
      <c r="D228" s="461"/>
      <c r="E228" s="461"/>
      <c r="F228" s="462"/>
      <c r="G228" s="462"/>
      <c r="H228" s="292"/>
      <c r="I228" s="190"/>
      <c r="J228" s="190"/>
      <c r="K228" s="190"/>
      <c r="L228" s="292"/>
      <c r="M228" s="190"/>
      <c r="N228" s="458"/>
      <c r="O228" s="458"/>
      <c r="P228" s="670"/>
      <c r="Q228" s="671"/>
      <c r="R228" s="292"/>
      <c r="S228" s="292"/>
      <c r="T228" s="672"/>
      <c r="U228" s="190"/>
      <c r="V228" s="190"/>
      <c r="W228" s="190"/>
      <c r="X228" s="190"/>
      <c r="Y228" s="190"/>
      <c r="Z228" s="190"/>
      <c r="AA228" s="190"/>
      <c r="AB228" s="190"/>
      <c r="AC228" s="190"/>
      <c r="AD228" s="190"/>
      <c r="AE228" s="190"/>
      <c r="AF228" s="190"/>
      <c r="AG228" s="190"/>
      <c r="AH228" s="190"/>
      <c r="AI228" s="190"/>
      <c r="AJ228" s="190"/>
      <c r="AK228" s="190"/>
      <c r="AL228" s="190"/>
      <c r="AM228" s="190"/>
      <c r="AN228" s="190"/>
      <c r="AO228" s="190"/>
      <c r="AP228" s="190"/>
      <c r="AQ228" s="190"/>
      <c r="AR228" s="190"/>
      <c r="AS228" s="190"/>
      <c r="AT228" s="670"/>
      <c r="AU228" s="190"/>
      <c r="AV228" s="190"/>
      <c r="AW228" s="670"/>
      <c r="AX228" s="190"/>
      <c r="AY228" s="190"/>
      <c r="AZ228" s="190"/>
      <c r="BA228" s="190"/>
      <c r="BB228" s="190"/>
      <c r="BC228" s="190"/>
      <c r="BD228" s="190"/>
      <c r="BE228" s="190"/>
      <c r="BF228" s="190"/>
      <c r="BG228" s="190"/>
      <c r="BH228" s="190"/>
      <c r="BI228" s="190"/>
      <c r="BJ228" s="190"/>
      <c r="BK228" s="292"/>
      <c r="BL228" s="459"/>
      <c r="BM228" s="459"/>
      <c r="BN228" s="585"/>
      <c r="BO228" s="574"/>
      <c r="BP228" s="292"/>
      <c r="BQ228" s="292"/>
      <c r="BR228" s="292"/>
      <c r="BS228" s="292"/>
      <c r="BT228" s="292"/>
      <c r="BU228" s="292"/>
      <c r="BV228" s="365"/>
      <c r="BW228" s="365"/>
      <c r="BX228" s="292"/>
      <c r="BY228" s="292"/>
      <c r="BZ228" s="292"/>
    </row>
    <row r="229" spans="1:78" x14ac:dyDescent="0.35">
      <c r="A229" s="461"/>
      <c r="B229" s="461"/>
      <c r="C229" s="461"/>
      <c r="D229" s="461"/>
      <c r="E229" s="461"/>
      <c r="F229" s="462"/>
      <c r="G229" s="462"/>
      <c r="H229" s="292"/>
      <c r="I229" s="190"/>
      <c r="J229" s="190"/>
      <c r="K229" s="190"/>
      <c r="L229" s="292"/>
      <c r="M229" s="190"/>
      <c r="N229" s="458"/>
      <c r="O229" s="458"/>
      <c r="P229" s="670"/>
      <c r="Q229" s="671"/>
      <c r="R229" s="292"/>
      <c r="S229" s="292"/>
      <c r="T229" s="672"/>
      <c r="U229" s="190"/>
      <c r="V229" s="190"/>
      <c r="W229" s="190"/>
      <c r="X229" s="190"/>
      <c r="Y229" s="190"/>
      <c r="Z229" s="190"/>
      <c r="AA229" s="190"/>
      <c r="AB229" s="190"/>
      <c r="AC229" s="190"/>
      <c r="AD229" s="190"/>
      <c r="AE229" s="190"/>
      <c r="AF229" s="190"/>
      <c r="AG229" s="190"/>
      <c r="AH229" s="190"/>
      <c r="AI229" s="190"/>
      <c r="AJ229" s="190"/>
      <c r="AK229" s="190"/>
      <c r="AL229" s="190"/>
      <c r="AM229" s="190"/>
      <c r="AN229" s="190"/>
      <c r="AO229" s="190"/>
      <c r="AP229" s="190"/>
      <c r="AQ229" s="190"/>
      <c r="AR229" s="190"/>
      <c r="AS229" s="190"/>
      <c r="AT229" s="670"/>
      <c r="AU229" s="190"/>
      <c r="AV229" s="190"/>
      <c r="AW229" s="670"/>
      <c r="AX229" s="190"/>
      <c r="AY229" s="190"/>
      <c r="AZ229" s="190"/>
      <c r="BA229" s="190"/>
      <c r="BB229" s="190"/>
      <c r="BC229" s="190"/>
      <c r="BD229" s="190"/>
      <c r="BE229" s="190"/>
      <c r="BF229" s="190"/>
      <c r="BG229" s="190"/>
      <c r="BH229" s="190"/>
      <c r="BI229" s="190"/>
      <c r="BJ229" s="190"/>
      <c r="BK229" s="292"/>
      <c r="BL229" s="459"/>
      <c r="BM229" s="459"/>
      <c r="BN229" s="585"/>
      <c r="BO229" s="574"/>
      <c r="BP229" s="292"/>
      <c r="BQ229" s="292"/>
      <c r="BR229" s="292"/>
      <c r="BS229" s="292"/>
      <c r="BT229" s="292"/>
      <c r="BU229" s="292"/>
      <c r="BV229" s="365"/>
      <c r="BW229" s="365"/>
      <c r="BX229" s="292"/>
      <c r="BY229" s="292"/>
      <c r="BZ229" s="292"/>
    </row>
    <row r="230" spans="1:78" x14ac:dyDescent="0.35">
      <c r="A230" s="461"/>
      <c r="B230" s="461"/>
      <c r="C230" s="461"/>
      <c r="D230" s="461"/>
      <c r="E230" s="461"/>
      <c r="F230" s="462"/>
      <c r="G230" s="462"/>
      <c r="H230" s="292"/>
      <c r="I230" s="190"/>
      <c r="J230" s="190"/>
      <c r="K230" s="190"/>
      <c r="L230" s="292"/>
      <c r="M230" s="190"/>
      <c r="N230" s="458"/>
      <c r="O230" s="458"/>
      <c r="P230" s="670"/>
      <c r="Q230" s="671"/>
      <c r="R230" s="292"/>
      <c r="S230" s="292"/>
      <c r="T230" s="672"/>
      <c r="U230" s="190"/>
      <c r="V230" s="190"/>
      <c r="W230" s="190"/>
      <c r="X230" s="190"/>
      <c r="Y230" s="190"/>
      <c r="Z230" s="190"/>
      <c r="AA230" s="190"/>
      <c r="AB230" s="190"/>
      <c r="AC230" s="190"/>
      <c r="AD230" s="190"/>
      <c r="AE230" s="190"/>
      <c r="AF230" s="190"/>
      <c r="AG230" s="190"/>
      <c r="AH230" s="190"/>
      <c r="AI230" s="190"/>
      <c r="AJ230" s="190"/>
      <c r="AK230" s="190"/>
      <c r="AL230" s="190"/>
      <c r="AM230" s="190"/>
      <c r="AN230" s="190"/>
      <c r="AO230" s="190"/>
      <c r="AP230" s="190"/>
      <c r="AQ230" s="190"/>
      <c r="AR230" s="190"/>
      <c r="AS230" s="190"/>
      <c r="AT230" s="670"/>
      <c r="AU230" s="190"/>
      <c r="AV230" s="190"/>
      <c r="AW230" s="670"/>
      <c r="AX230" s="190"/>
      <c r="AY230" s="190"/>
      <c r="AZ230" s="190"/>
      <c r="BA230" s="190"/>
      <c r="BB230" s="190"/>
      <c r="BC230" s="190"/>
      <c r="BD230" s="190"/>
      <c r="BE230" s="190"/>
      <c r="BF230" s="190"/>
      <c r="BG230" s="190"/>
      <c r="BH230" s="190"/>
      <c r="BI230" s="190"/>
      <c r="BJ230" s="190"/>
      <c r="BK230" s="292"/>
      <c r="BL230" s="459"/>
      <c r="BM230" s="459"/>
      <c r="BN230" s="585"/>
      <c r="BO230" s="574"/>
      <c r="BP230" s="292"/>
      <c r="BQ230" s="292"/>
      <c r="BR230" s="292"/>
      <c r="BS230" s="292"/>
      <c r="BT230" s="292"/>
      <c r="BU230" s="292"/>
      <c r="BV230" s="365"/>
      <c r="BW230" s="365"/>
      <c r="BX230" s="292"/>
      <c r="BY230" s="292"/>
      <c r="BZ230" s="292"/>
    </row>
    <row r="231" spans="1:78" x14ac:dyDescent="0.35">
      <c r="A231" s="461"/>
      <c r="B231" s="461"/>
      <c r="C231" s="461"/>
      <c r="D231" s="461"/>
      <c r="E231" s="461"/>
      <c r="F231" s="462"/>
      <c r="G231" s="462"/>
      <c r="H231" s="292"/>
      <c r="I231" s="190"/>
      <c r="J231" s="190"/>
      <c r="K231" s="190"/>
      <c r="L231" s="292"/>
      <c r="M231" s="190"/>
      <c r="N231" s="458"/>
      <c r="O231" s="458"/>
      <c r="P231" s="670"/>
      <c r="Q231" s="671"/>
      <c r="R231" s="292"/>
      <c r="S231" s="292"/>
      <c r="T231" s="672"/>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670"/>
      <c r="AU231" s="190"/>
      <c r="AV231" s="190"/>
      <c r="AW231" s="670"/>
      <c r="AX231" s="190"/>
      <c r="AY231" s="190"/>
      <c r="AZ231" s="190"/>
      <c r="BA231" s="190"/>
      <c r="BB231" s="190"/>
      <c r="BC231" s="190"/>
      <c r="BD231" s="190"/>
      <c r="BE231" s="190"/>
      <c r="BF231" s="190"/>
      <c r="BG231" s="190"/>
      <c r="BH231" s="190"/>
      <c r="BI231" s="190"/>
      <c r="BJ231" s="190"/>
      <c r="BK231" s="292"/>
      <c r="BL231" s="459"/>
      <c r="BM231" s="459"/>
      <c r="BN231" s="585"/>
      <c r="BO231" s="574"/>
      <c r="BP231" s="292"/>
      <c r="BQ231" s="292"/>
      <c r="BR231" s="292"/>
      <c r="BS231" s="292"/>
      <c r="BT231" s="292"/>
      <c r="BU231" s="292"/>
      <c r="BV231" s="365"/>
      <c r="BW231" s="365"/>
      <c r="BX231" s="292"/>
      <c r="BY231" s="292"/>
      <c r="BZ231" s="292"/>
    </row>
    <row r="232" spans="1:78" x14ac:dyDescent="0.35">
      <c r="A232" s="461"/>
      <c r="B232" s="461"/>
      <c r="C232" s="461"/>
      <c r="D232" s="461"/>
      <c r="E232" s="461"/>
      <c r="F232" s="462"/>
      <c r="G232" s="462"/>
      <c r="H232" s="292"/>
      <c r="I232" s="190"/>
      <c r="J232" s="190"/>
      <c r="K232" s="190"/>
      <c r="L232" s="292"/>
      <c r="M232" s="190"/>
      <c r="N232" s="458"/>
      <c r="O232" s="458"/>
      <c r="P232" s="670"/>
      <c r="Q232" s="671"/>
      <c r="R232" s="292"/>
      <c r="S232" s="292"/>
      <c r="T232" s="672"/>
      <c r="U232" s="190"/>
      <c r="V232" s="190"/>
      <c r="W232" s="190"/>
      <c r="X232" s="190"/>
      <c r="Y232" s="190"/>
      <c r="Z232" s="190"/>
      <c r="AA232" s="190"/>
      <c r="AB232" s="190"/>
      <c r="AC232" s="190"/>
      <c r="AD232" s="190"/>
      <c r="AE232" s="190"/>
      <c r="AF232" s="190"/>
      <c r="AG232" s="190"/>
      <c r="AH232" s="190"/>
      <c r="AI232" s="190"/>
      <c r="AJ232" s="190"/>
      <c r="AK232" s="190"/>
      <c r="AL232" s="190"/>
      <c r="AM232" s="190"/>
      <c r="AN232" s="190"/>
      <c r="AO232" s="190"/>
      <c r="AP232" s="190"/>
      <c r="AQ232" s="190"/>
      <c r="AR232" s="190"/>
      <c r="AS232" s="190"/>
      <c r="AT232" s="670"/>
      <c r="AU232" s="190"/>
      <c r="AV232" s="190"/>
      <c r="AW232" s="670"/>
      <c r="AX232" s="190"/>
      <c r="AY232" s="190"/>
      <c r="AZ232" s="190"/>
      <c r="BA232" s="190"/>
      <c r="BB232" s="190"/>
      <c r="BC232" s="190"/>
      <c r="BD232" s="190"/>
      <c r="BE232" s="190"/>
      <c r="BF232" s="190"/>
      <c r="BG232" s="190"/>
      <c r="BH232" s="190"/>
      <c r="BI232" s="190"/>
      <c r="BJ232" s="190"/>
      <c r="BK232" s="292"/>
      <c r="BL232" s="459"/>
      <c r="BM232" s="459"/>
      <c r="BN232" s="585"/>
      <c r="BO232" s="574"/>
      <c r="BP232" s="292"/>
      <c r="BQ232" s="292"/>
      <c r="BR232" s="292"/>
      <c r="BS232" s="292"/>
      <c r="BT232" s="292"/>
      <c r="BU232" s="292"/>
      <c r="BV232" s="365"/>
      <c r="BW232" s="365"/>
      <c r="BX232" s="292"/>
      <c r="BY232" s="292"/>
      <c r="BZ232" s="292"/>
    </row>
    <row r="233" spans="1:78" x14ac:dyDescent="0.35">
      <c r="A233" s="461"/>
      <c r="B233" s="461"/>
      <c r="C233" s="461"/>
      <c r="D233" s="461"/>
      <c r="E233" s="461"/>
      <c r="F233" s="462"/>
      <c r="G233" s="462"/>
      <c r="H233" s="292"/>
      <c r="I233" s="190"/>
      <c r="J233" s="190"/>
      <c r="K233" s="190"/>
      <c r="L233" s="292"/>
      <c r="M233" s="190"/>
      <c r="N233" s="458"/>
      <c r="O233" s="458"/>
      <c r="P233" s="670"/>
      <c r="Q233" s="671"/>
      <c r="R233" s="292"/>
      <c r="S233" s="292"/>
      <c r="T233" s="672"/>
      <c r="U233" s="190"/>
      <c r="V233" s="190"/>
      <c r="W233" s="190"/>
      <c r="X233" s="190"/>
      <c r="Y233" s="190"/>
      <c r="Z233" s="190"/>
      <c r="AA233" s="190"/>
      <c r="AB233" s="190"/>
      <c r="AC233" s="190"/>
      <c r="AD233" s="190"/>
      <c r="AE233" s="190"/>
      <c r="AF233" s="190"/>
      <c r="AG233" s="190"/>
      <c r="AH233" s="190"/>
      <c r="AI233" s="190"/>
      <c r="AJ233" s="190"/>
      <c r="AK233" s="190"/>
      <c r="AL233" s="190"/>
      <c r="AM233" s="190"/>
      <c r="AN233" s="190"/>
      <c r="AO233" s="190"/>
      <c r="AP233" s="190"/>
      <c r="AQ233" s="190"/>
      <c r="AR233" s="190"/>
      <c r="AS233" s="190"/>
      <c r="AT233" s="670"/>
      <c r="AU233" s="190"/>
      <c r="AV233" s="190"/>
      <c r="AW233" s="670"/>
      <c r="AX233" s="190"/>
      <c r="AY233" s="190"/>
      <c r="AZ233" s="190"/>
      <c r="BA233" s="190"/>
      <c r="BB233" s="190"/>
      <c r="BC233" s="190"/>
      <c r="BD233" s="190"/>
      <c r="BE233" s="190"/>
      <c r="BF233" s="190"/>
      <c r="BG233" s="190"/>
      <c r="BH233" s="190"/>
      <c r="BI233" s="190"/>
      <c r="BJ233" s="190"/>
      <c r="BK233" s="292"/>
      <c r="BL233" s="459"/>
      <c r="BM233" s="459"/>
      <c r="BN233" s="585"/>
      <c r="BO233" s="574"/>
      <c r="BP233" s="292"/>
      <c r="BQ233" s="292"/>
      <c r="BR233" s="292"/>
      <c r="BS233" s="292"/>
      <c r="BT233" s="292"/>
      <c r="BU233" s="292"/>
      <c r="BV233" s="365"/>
      <c r="BW233" s="365"/>
      <c r="BX233" s="292"/>
      <c r="BY233" s="292"/>
      <c r="BZ233" s="292"/>
    </row>
    <row r="234" spans="1:78" x14ac:dyDescent="0.35">
      <c r="A234" s="461"/>
      <c r="B234" s="461"/>
      <c r="C234" s="461"/>
      <c r="D234" s="461"/>
      <c r="E234" s="461"/>
      <c r="F234" s="462"/>
      <c r="G234" s="462"/>
      <c r="H234" s="292"/>
      <c r="I234" s="190"/>
      <c r="J234" s="190"/>
      <c r="K234" s="190"/>
      <c r="L234" s="292"/>
      <c r="M234" s="190"/>
      <c r="N234" s="458"/>
      <c r="O234" s="458"/>
      <c r="P234" s="670"/>
      <c r="Q234" s="671"/>
      <c r="R234" s="292"/>
      <c r="S234" s="292"/>
      <c r="T234" s="672"/>
      <c r="U234" s="190"/>
      <c r="V234" s="190"/>
      <c r="W234" s="190"/>
      <c r="X234" s="190"/>
      <c r="Y234" s="190"/>
      <c r="Z234" s="190"/>
      <c r="AA234" s="190"/>
      <c r="AB234" s="190"/>
      <c r="AC234" s="190"/>
      <c r="AD234" s="190"/>
      <c r="AE234" s="190"/>
      <c r="AF234" s="190"/>
      <c r="AG234" s="190"/>
      <c r="AH234" s="190"/>
      <c r="AI234" s="190"/>
      <c r="AJ234" s="190"/>
      <c r="AK234" s="190"/>
      <c r="AL234" s="190"/>
      <c r="AM234" s="190"/>
      <c r="AN234" s="190"/>
      <c r="AO234" s="190"/>
      <c r="AP234" s="190"/>
      <c r="AQ234" s="190"/>
      <c r="AR234" s="190"/>
      <c r="AS234" s="190"/>
      <c r="AT234" s="670"/>
      <c r="AU234" s="190"/>
      <c r="AV234" s="190"/>
      <c r="AW234" s="670"/>
      <c r="AX234" s="190"/>
      <c r="AY234" s="190"/>
      <c r="AZ234" s="190"/>
      <c r="BA234" s="190"/>
      <c r="BB234" s="190"/>
      <c r="BC234" s="190"/>
      <c r="BD234" s="190"/>
      <c r="BE234" s="190"/>
      <c r="BF234" s="190"/>
      <c r="BG234" s="190"/>
      <c r="BH234" s="190"/>
      <c r="BI234" s="190"/>
      <c r="BJ234" s="190"/>
      <c r="BK234" s="292"/>
      <c r="BL234" s="459"/>
      <c r="BM234" s="459"/>
      <c r="BN234" s="585"/>
      <c r="BO234" s="292"/>
      <c r="BP234" s="292"/>
      <c r="BQ234" s="292"/>
      <c r="BR234" s="292"/>
      <c r="BS234" s="292"/>
      <c r="BT234" s="292"/>
      <c r="BU234" s="292"/>
      <c r="BV234" s="365"/>
      <c r="BW234" s="365"/>
      <c r="BX234" s="292"/>
      <c r="BY234" s="292"/>
      <c r="BZ234" s="292"/>
    </row>
    <row r="235" spans="1:78" x14ac:dyDescent="0.35">
      <c r="A235" s="461"/>
      <c r="B235" s="461"/>
      <c r="C235" s="461"/>
      <c r="D235" s="461"/>
      <c r="E235" s="461"/>
      <c r="F235" s="462"/>
      <c r="G235" s="462"/>
      <c r="H235" s="292"/>
      <c r="I235" s="190"/>
      <c r="J235" s="190"/>
      <c r="K235" s="190"/>
      <c r="L235" s="292"/>
      <c r="M235" s="190"/>
      <c r="N235" s="458"/>
      <c r="O235" s="458"/>
      <c r="P235" s="670"/>
      <c r="Q235" s="671"/>
      <c r="R235" s="292"/>
      <c r="S235" s="292"/>
      <c r="T235" s="672"/>
      <c r="U235" s="190"/>
      <c r="V235" s="190"/>
      <c r="W235" s="190"/>
      <c r="X235" s="190"/>
      <c r="Y235" s="190"/>
      <c r="Z235" s="190"/>
      <c r="AA235" s="190"/>
      <c r="AB235" s="190"/>
      <c r="AC235" s="190"/>
      <c r="AD235" s="190"/>
      <c r="AE235" s="190"/>
      <c r="AF235" s="190"/>
      <c r="AG235" s="190"/>
      <c r="AH235" s="190"/>
      <c r="AI235" s="190"/>
      <c r="AJ235" s="190"/>
      <c r="AK235" s="190"/>
      <c r="AL235" s="190"/>
      <c r="AM235" s="190"/>
      <c r="AN235" s="190"/>
      <c r="AO235" s="190"/>
      <c r="AP235" s="190"/>
      <c r="AQ235" s="190"/>
      <c r="AR235" s="190"/>
      <c r="AS235" s="190"/>
      <c r="AT235" s="670"/>
      <c r="AU235" s="190"/>
      <c r="AV235" s="190"/>
      <c r="AW235" s="670"/>
      <c r="AX235" s="190"/>
      <c r="AY235" s="190"/>
      <c r="AZ235" s="190"/>
      <c r="BA235" s="190"/>
      <c r="BB235" s="190"/>
      <c r="BC235" s="190"/>
      <c r="BD235" s="190"/>
      <c r="BE235" s="190"/>
      <c r="BF235" s="190"/>
      <c r="BG235" s="190"/>
      <c r="BH235" s="190"/>
      <c r="BI235" s="190"/>
      <c r="BJ235" s="190"/>
      <c r="BK235" s="292"/>
      <c r="BL235" s="459"/>
      <c r="BM235" s="459"/>
      <c r="BN235" s="585"/>
      <c r="BO235" s="292"/>
      <c r="BP235" s="292"/>
      <c r="BQ235" s="292"/>
      <c r="BR235" s="292"/>
      <c r="BS235" s="292"/>
      <c r="BT235" s="292"/>
      <c r="BU235" s="292"/>
      <c r="BV235" s="365"/>
      <c r="BW235" s="365"/>
      <c r="BX235" s="292"/>
      <c r="BY235" s="292"/>
      <c r="BZ235" s="292"/>
    </row>
    <row r="236" spans="1:78" x14ac:dyDescent="0.35">
      <c r="A236" s="461"/>
      <c r="B236" s="461"/>
      <c r="C236" s="461"/>
      <c r="D236" s="461"/>
      <c r="E236" s="461"/>
      <c r="F236" s="462"/>
      <c r="G236" s="462"/>
      <c r="H236" s="292"/>
      <c r="I236" s="190"/>
      <c r="J236" s="190"/>
      <c r="K236" s="190"/>
      <c r="L236" s="292"/>
      <c r="M236" s="190"/>
      <c r="N236" s="458"/>
      <c r="O236" s="458"/>
      <c r="P236" s="670"/>
      <c r="Q236" s="671"/>
      <c r="R236" s="292"/>
      <c r="S236" s="292"/>
      <c r="T236" s="672"/>
      <c r="U236" s="190"/>
      <c r="V236" s="190"/>
      <c r="W236" s="190"/>
      <c r="X236" s="190"/>
      <c r="Y236" s="190"/>
      <c r="Z236" s="190"/>
      <c r="AA236" s="190"/>
      <c r="AB236" s="190"/>
      <c r="AC236" s="190"/>
      <c r="AD236" s="190"/>
      <c r="AE236" s="190"/>
      <c r="AF236" s="190"/>
      <c r="AG236" s="190"/>
      <c r="AH236" s="190"/>
      <c r="AI236" s="190"/>
      <c r="AJ236" s="190"/>
      <c r="AK236" s="190"/>
      <c r="AL236" s="190"/>
      <c r="AM236" s="190"/>
      <c r="AN236" s="190"/>
      <c r="AO236" s="190"/>
      <c r="AP236" s="190"/>
      <c r="AQ236" s="190"/>
      <c r="AR236" s="190"/>
      <c r="AS236" s="190"/>
      <c r="AT236" s="670"/>
      <c r="AU236" s="190"/>
      <c r="AV236" s="190"/>
      <c r="AW236" s="670"/>
      <c r="AX236" s="190"/>
      <c r="AY236" s="190"/>
      <c r="AZ236" s="190"/>
      <c r="BA236" s="190"/>
      <c r="BB236" s="190"/>
      <c r="BC236" s="190"/>
      <c r="BD236" s="190"/>
      <c r="BE236" s="190"/>
      <c r="BF236" s="190"/>
      <c r="BG236" s="190"/>
      <c r="BH236" s="190"/>
      <c r="BI236" s="190"/>
      <c r="BJ236" s="190"/>
      <c r="BK236" s="292"/>
      <c r="BL236" s="459"/>
      <c r="BM236" s="459"/>
      <c r="BN236" s="585"/>
      <c r="BO236" s="292"/>
      <c r="BP236" s="292"/>
      <c r="BQ236" s="292"/>
      <c r="BR236" s="292"/>
      <c r="BS236" s="292"/>
      <c r="BT236" s="292"/>
      <c r="BU236" s="292"/>
      <c r="BV236" s="365"/>
      <c r="BW236" s="365"/>
      <c r="BX236" s="292"/>
      <c r="BY236" s="292"/>
      <c r="BZ236" s="292"/>
    </row>
    <row r="237" spans="1:78" x14ac:dyDescent="0.35">
      <c r="A237" s="461"/>
      <c r="B237" s="461"/>
      <c r="C237" s="461"/>
      <c r="D237" s="461"/>
      <c r="E237" s="461"/>
      <c r="F237" s="462"/>
      <c r="G237" s="462"/>
      <c r="H237" s="292"/>
      <c r="I237" s="190"/>
      <c r="J237" s="190"/>
      <c r="K237" s="190"/>
      <c r="L237" s="292"/>
      <c r="M237" s="190"/>
      <c r="N237" s="458"/>
      <c r="O237" s="458"/>
      <c r="P237" s="670"/>
      <c r="Q237" s="671"/>
      <c r="R237" s="292"/>
      <c r="S237" s="292"/>
      <c r="T237" s="672"/>
      <c r="U237" s="190"/>
      <c r="V237" s="190"/>
      <c r="W237" s="190"/>
      <c r="X237" s="190"/>
      <c r="Y237" s="190"/>
      <c r="Z237" s="190"/>
      <c r="AA237" s="190"/>
      <c r="AB237" s="190"/>
      <c r="AC237" s="190"/>
      <c r="AD237" s="190"/>
      <c r="AE237" s="190"/>
      <c r="AF237" s="190"/>
      <c r="AG237" s="190"/>
      <c r="AH237" s="190"/>
      <c r="AI237" s="190"/>
      <c r="AJ237" s="190"/>
      <c r="AK237" s="190"/>
      <c r="AL237" s="190"/>
      <c r="AM237" s="190"/>
      <c r="AN237" s="190"/>
      <c r="AO237" s="190"/>
      <c r="AP237" s="190"/>
      <c r="AQ237" s="190"/>
      <c r="AR237" s="190"/>
      <c r="AS237" s="190"/>
      <c r="AT237" s="670"/>
      <c r="AU237" s="190"/>
      <c r="AV237" s="190"/>
      <c r="AW237" s="670"/>
      <c r="AX237" s="190"/>
      <c r="AY237" s="190"/>
      <c r="AZ237" s="190"/>
      <c r="BA237" s="190"/>
      <c r="BB237" s="190"/>
      <c r="BC237" s="190"/>
      <c r="BD237" s="190"/>
      <c r="BE237" s="190"/>
      <c r="BF237" s="190"/>
      <c r="BG237" s="190"/>
      <c r="BH237" s="190"/>
      <c r="BI237" s="190"/>
      <c r="BJ237" s="190"/>
      <c r="BK237" s="292"/>
      <c r="BL237" s="459"/>
      <c r="BM237" s="459"/>
      <c r="BN237" s="585"/>
      <c r="BO237" s="292"/>
      <c r="BP237" s="292"/>
      <c r="BQ237" s="292"/>
      <c r="BR237" s="292"/>
      <c r="BS237" s="292"/>
      <c r="BT237" s="292"/>
      <c r="BU237" s="292"/>
      <c r="BV237" s="365"/>
      <c r="BW237" s="365"/>
      <c r="BX237" s="292"/>
      <c r="BY237" s="292"/>
      <c r="BZ237" s="292"/>
    </row>
    <row r="238" spans="1:78" x14ac:dyDescent="0.35">
      <c r="A238" s="461"/>
      <c r="B238" s="461"/>
      <c r="C238" s="461"/>
      <c r="D238" s="461"/>
      <c r="E238" s="461"/>
      <c r="F238" s="462"/>
      <c r="G238" s="462"/>
      <c r="H238" s="292"/>
      <c r="I238" s="190"/>
      <c r="J238" s="190"/>
      <c r="K238" s="190"/>
      <c r="L238" s="292"/>
      <c r="M238" s="190"/>
      <c r="N238" s="458"/>
      <c r="O238" s="458"/>
      <c r="P238" s="670"/>
      <c r="Q238" s="671"/>
      <c r="R238" s="292"/>
      <c r="S238" s="292"/>
      <c r="T238" s="672"/>
      <c r="U238" s="190"/>
      <c r="V238" s="190"/>
      <c r="W238" s="190"/>
      <c r="X238" s="190"/>
      <c r="Y238" s="190"/>
      <c r="Z238" s="190"/>
      <c r="AA238" s="190"/>
      <c r="AB238" s="190"/>
      <c r="AC238" s="190"/>
      <c r="AD238" s="190"/>
      <c r="AE238" s="190"/>
      <c r="AF238" s="190"/>
      <c r="AG238" s="190"/>
      <c r="AH238" s="190"/>
      <c r="AI238" s="190"/>
      <c r="AJ238" s="190"/>
      <c r="AK238" s="190"/>
      <c r="AL238" s="190"/>
      <c r="AM238" s="190"/>
      <c r="AN238" s="190"/>
      <c r="AO238" s="190"/>
      <c r="AP238" s="190"/>
      <c r="AQ238" s="190"/>
      <c r="AR238" s="190"/>
      <c r="AS238" s="190"/>
      <c r="AT238" s="670"/>
      <c r="AU238" s="190"/>
      <c r="AV238" s="190"/>
      <c r="AW238" s="670"/>
      <c r="AX238" s="190"/>
      <c r="AY238" s="190"/>
      <c r="AZ238" s="190"/>
      <c r="BA238" s="190"/>
      <c r="BB238" s="190"/>
      <c r="BC238" s="190"/>
      <c r="BD238" s="190"/>
      <c r="BE238" s="190"/>
      <c r="BF238" s="190"/>
      <c r="BG238" s="190"/>
      <c r="BH238" s="190"/>
      <c r="BI238" s="190"/>
      <c r="BJ238" s="190"/>
      <c r="BK238" s="292"/>
      <c r="BL238" s="459"/>
      <c r="BM238" s="459"/>
      <c r="BN238" s="585"/>
      <c r="BO238" s="292"/>
      <c r="BP238" s="292"/>
      <c r="BQ238" s="292"/>
      <c r="BR238" s="292"/>
      <c r="BS238" s="292"/>
      <c r="BT238" s="292"/>
      <c r="BU238" s="292"/>
      <c r="BV238" s="365"/>
      <c r="BW238" s="365"/>
      <c r="BX238" s="292"/>
      <c r="BY238" s="292"/>
      <c r="BZ238" s="292"/>
    </row>
    <row r="239" spans="1:78" x14ac:dyDescent="0.35">
      <c r="A239" s="461"/>
      <c r="B239" s="461"/>
      <c r="C239" s="461"/>
      <c r="D239" s="461"/>
      <c r="E239" s="461"/>
      <c r="F239" s="462"/>
      <c r="G239" s="462"/>
      <c r="H239" s="292"/>
      <c r="I239" s="190"/>
      <c r="J239" s="190"/>
      <c r="K239" s="190"/>
      <c r="L239" s="292"/>
      <c r="M239" s="190"/>
      <c r="N239" s="458"/>
      <c r="O239" s="458"/>
      <c r="P239" s="670"/>
      <c r="Q239" s="671"/>
      <c r="R239" s="292"/>
      <c r="S239" s="292"/>
      <c r="T239" s="672"/>
      <c r="U239" s="190"/>
      <c r="V239" s="190"/>
      <c r="W239" s="190"/>
      <c r="X239" s="190"/>
      <c r="Y239" s="190"/>
      <c r="Z239" s="190"/>
      <c r="AA239" s="190"/>
      <c r="AB239" s="190"/>
      <c r="AC239" s="190"/>
      <c r="AD239" s="190"/>
      <c r="AE239" s="190"/>
      <c r="AF239" s="190"/>
      <c r="AG239" s="190"/>
      <c r="AH239" s="190"/>
      <c r="AI239" s="190"/>
      <c r="AJ239" s="190"/>
      <c r="AK239" s="190"/>
      <c r="AL239" s="190"/>
      <c r="AM239" s="190"/>
      <c r="AN239" s="190"/>
      <c r="AO239" s="190"/>
      <c r="AP239" s="190"/>
      <c r="AQ239" s="190"/>
      <c r="AR239" s="190"/>
      <c r="AS239" s="190"/>
      <c r="AT239" s="670"/>
      <c r="AU239" s="190"/>
      <c r="AV239" s="190"/>
      <c r="AW239" s="670"/>
      <c r="AX239" s="190"/>
      <c r="AY239" s="190"/>
      <c r="AZ239" s="190"/>
      <c r="BA239" s="190"/>
      <c r="BB239" s="190"/>
      <c r="BC239" s="190"/>
      <c r="BD239" s="190"/>
      <c r="BE239" s="190"/>
      <c r="BF239" s="190"/>
      <c r="BG239" s="190"/>
      <c r="BH239" s="190"/>
      <c r="BI239" s="190"/>
      <c r="BJ239" s="190"/>
      <c r="BK239" s="292"/>
      <c r="BL239" s="459"/>
      <c r="BM239" s="459"/>
      <c r="BN239" s="585"/>
      <c r="BO239" s="292"/>
      <c r="BP239" s="292"/>
      <c r="BQ239" s="292"/>
      <c r="BR239" s="292"/>
      <c r="BS239" s="292"/>
      <c r="BT239" s="292"/>
      <c r="BU239" s="292"/>
      <c r="BV239" s="365"/>
      <c r="BW239" s="365"/>
      <c r="BX239" s="292"/>
      <c r="BY239" s="292"/>
      <c r="BZ239" s="292"/>
    </row>
    <row r="240" spans="1:78" x14ac:dyDescent="0.35">
      <c r="A240" s="461"/>
      <c r="B240" s="461"/>
      <c r="C240" s="461"/>
      <c r="D240" s="461"/>
      <c r="E240" s="461"/>
      <c r="F240" s="462"/>
      <c r="G240" s="462"/>
      <c r="H240" s="292"/>
      <c r="I240" s="190"/>
      <c r="J240" s="190"/>
      <c r="K240" s="190"/>
      <c r="L240" s="292"/>
      <c r="M240" s="190"/>
      <c r="N240" s="458"/>
      <c r="O240" s="458"/>
      <c r="P240" s="670"/>
      <c r="Q240" s="671"/>
      <c r="R240" s="292"/>
      <c r="S240" s="292"/>
      <c r="T240" s="672"/>
      <c r="U240" s="190"/>
      <c r="V240" s="190"/>
      <c r="W240" s="190"/>
      <c r="X240" s="190"/>
      <c r="Y240" s="190"/>
      <c r="Z240" s="190"/>
      <c r="AA240" s="190"/>
      <c r="AB240" s="190"/>
      <c r="AC240" s="190"/>
      <c r="AD240" s="190"/>
      <c r="AE240" s="190"/>
      <c r="AF240" s="190"/>
      <c r="AG240" s="190"/>
      <c r="AH240" s="190"/>
      <c r="AI240" s="190"/>
      <c r="AJ240" s="190"/>
      <c r="AK240" s="190"/>
      <c r="AL240" s="190"/>
      <c r="AM240" s="190"/>
      <c r="AN240" s="190"/>
      <c r="AO240" s="190"/>
      <c r="AP240" s="190"/>
      <c r="AQ240" s="190"/>
      <c r="AR240" s="190"/>
      <c r="AS240" s="190"/>
      <c r="AT240" s="670"/>
      <c r="AU240" s="190"/>
      <c r="AV240" s="190"/>
      <c r="AW240" s="670"/>
      <c r="AX240" s="190"/>
      <c r="AY240" s="190"/>
      <c r="AZ240" s="190"/>
      <c r="BA240" s="190"/>
      <c r="BB240" s="190"/>
      <c r="BC240" s="190"/>
      <c r="BD240" s="190"/>
      <c r="BE240" s="190"/>
      <c r="BF240" s="190"/>
      <c r="BG240" s="190"/>
      <c r="BH240" s="190"/>
      <c r="BI240" s="190"/>
      <c r="BJ240" s="190"/>
      <c r="BK240" s="292"/>
      <c r="BL240" s="459"/>
      <c r="BM240" s="459"/>
      <c r="BN240" s="585"/>
      <c r="BO240" s="292"/>
      <c r="BP240" s="292"/>
      <c r="BQ240" s="292"/>
      <c r="BR240" s="292"/>
      <c r="BS240" s="292"/>
      <c r="BT240" s="292"/>
      <c r="BU240" s="292"/>
      <c r="BV240" s="365"/>
      <c r="BW240" s="365"/>
      <c r="BX240" s="292"/>
      <c r="BY240" s="292"/>
      <c r="BZ240" s="292"/>
    </row>
    <row r="241" spans="1:78" x14ac:dyDescent="0.35">
      <c r="A241" s="461"/>
      <c r="B241" s="461"/>
      <c r="C241" s="461"/>
      <c r="D241" s="461"/>
      <c r="E241" s="461"/>
      <c r="F241" s="462"/>
      <c r="G241" s="462"/>
      <c r="H241" s="292"/>
      <c r="I241" s="190"/>
      <c r="J241" s="190"/>
      <c r="K241" s="190"/>
      <c r="L241" s="292"/>
      <c r="M241" s="190"/>
      <c r="N241" s="458"/>
      <c r="O241" s="458"/>
      <c r="P241" s="670"/>
      <c r="Q241" s="671"/>
      <c r="R241" s="292"/>
      <c r="S241" s="292"/>
      <c r="T241" s="672"/>
      <c r="U241" s="190"/>
      <c r="V241" s="190"/>
      <c r="W241" s="190"/>
      <c r="X241" s="190"/>
      <c r="Y241" s="190"/>
      <c r="Z241" s="190"/>
      <c r="AA241" s="190"/>
      <c r="AB241" s="190"/>
      <c r="AC241" s="190"/>
      <c r="AD241" s="190"/>
      <c r="AE241" s="190"/>
      <c r="AF241" s="190"/>
      <c r="AG241" s="190"/>
      <c r="AH241" s="190"/>
      <c r="AI241" s="190"/>
      <c r="AJ241" s="190"/>
      <c r="AK241" s="190"/>
      <c r="AL241" s="190"/>
      <c r="AM241" s="190"/>
      <c r="AN241" s="190"/>
      <c r="AO241" s="190"/>
      <c r="AP241" s="190"/>
      <c r="AQ241" s="190"/>
      <c r="AR241" s="190"/>
      <c r="AS241" s="190"/>
      <c r="AT241" s="670"/>
      <c r="AU241" s="190"/>
      <c r="AV241" s="190"/>
      <c r="AW241" s="670"/>
      <c r="AX241" s="190"/>
      <c r="AY241" s="190"/>
      <c r="AZ241" s="190"/>
      <c r="BA241" s="190"/>
      <c r="BB241" s="190"/>
      <c r="BC241" s="190"/>
      <c r="BD241" s="190"/>
      <c r="BE241" s="190"/>
      <c r="BF241" s="190"/>
      <c r="BG241" s="190"/>
      <c r="BH241" s="190"/>
      <c r="BI241" s="190"/>
      <c r="BJ241" s="190"/>
      <c r="BK241" s="292"/>
      <c r="BL241" s="459"/>
      <c r="BM241" s="459"/>
      <c r="BN241" s="585"/>
      <c r="BO241" s="292"/>
      <c r="BP241" s="292"/>
      <c r="BQ241" s="292"/>
      <c r="BR241" s="292"/>
      <c r="BS241" s="292"/>
      <c r="BT241" s="292"/>
      <c r="BU241" s="292"/>
      <c r="BV241" s="365"/>
      <c r="BW241" s="365"/>
      <c r="BX241" s="292"/>
      <c r="BY241" s="292"/>
      <c r="BZ241" s="292"/>
    </row>
    <row r="242" spans="1:78" x14ac:dyDescent="0.35">
      <c r="A242" s="461"/>
      <c r="B242" s="461"/>
      <c r="C242" s="461"/>
      <c r="D242" s="461"/>
      <c r="E242" s="461"/>
      <c r="F242" s="462"/>
      <c r="G242" s="462"/>
      <c r="H242" s="292"/>
      <c r="I242" s="190"/>
      <c r="J242" s="190"/>
      <c r="K242" s="190"/>
      <c r="L242" s="292"/>
      <c r="M242" s="190"/>
      <c r="N242" s="458"/>
      <c r="O242" s="458"/>
      <c r="P242" s="670"/>
      <c r="Q242" s="671"/>
      <c r="R242" s="292"/>
      <c r="S242" s="292"/>
      <c r="T242" s="672"/>
      <c r="U242" s="190"/>
      <c r="V242" s="190"/>
      <c r="W242" s="190"/>
      <c r="X242" s="190"/>
      <c r="Y242" s="190"/>
      <c r="Z242" s="190"/>
      <c r="AA242" s="190"/>
      <c r="AB242" s="190"/>
      <c r="AC242" s="190"/>
      <c r="AD242" s="190"/>
      <c r="AE242" s="190"/>
      <c r="AF242" s="190"/>
      <c r="AG242" s="190"/>
      <c r="AH242" s="190"/>
      <c r="AI242" s="190"/>
      <c r="AJ242" s="190"/>
      <c r="AK242" s="190"/>
      <c r="AL242" s="190"/>
      <c r="AM242" s="190"/>
      <c r="AN242" s="190"/>
      <c r="AO242" s="190"/>
      <c r="AP242" s="190"/>
      <c r="AQ242" s="190"/>
      <c r="AR242" s="190"/>
      <c r="AS242" s="190"/>
      <c r="AT242" s="670"/>
      <c r="AU242" s="190"/>
      <c r="AV242" s="190"/>
      <c r="AW242" s="670"/>
      <c r="AX242" s="190"/>
      <c r="AY242" s="190"/>
      <c r="AZ242" s="190"/>
      <c r="BA242" s="190"/>
      <c r="BB242" s="190"/>
      <c r="BC242" s="190"/>
      <c r="BD242" s="190"/>
      <c r="BE242" s="190"/>
      <c r="BF242" s="190"/>
      <c r="BG242" s="190"/>
      <c r="BH242" s="190"/>
      <c r="BI242" s="190"/>
      <c r="BJ242" s="190"/>
      <c r="BK242" s="292"/>
      <c r="BL242" s="459"/>
      <c r="BM242" s="459"/>
      <c r="BN242" s="585"/>
      <c r="BO242" s="292"/>
      <c r="BP242" s="292"/>
      <c r="BQ242" s="292"/>
      <c r="BR242" s="292"/>
      <c r="BS242" s="292"/>
      <c r="BT242" s="292"/>
      <c r="BU242" s="292"/>
      <c r="BV242" s="365"/>
      <c r="BW242" s="365"/>
      <c r="BX242" s="292"/>
      <c r="BY242" s="292"/>
      <c r="BZ242" s="292"/>
    </row>
    <row r="243" spans="1:78" x14ac:dyDescent="0.35">
      <c r="A243" s="461"/>
      <c r="B243" s="461"/>
      <c r="C243" s="461"/>
      <c r="D243" s="461"/>
      <c r="E243" s="461"/>
      <c r="F243" s="462"/>
      <c r="G243" s="462"/>
      <c r="H243" s="292"/>
      <c r="I243" s="190"/>
      <c r="J243" s="190"/>
      <c r="K243" s="190"/>
      <c r="L243" s="292"/>
      <c r="M243" s="190"/>
      <c r="N243" s="458"/>
      <c r="O243" s="458"/>
      <c r="P243" s="670"/>
      <c r="Q243" s="671"/>
      <c r="R243" s="292"/>
      <c r="S243" s="292"/>
      <c r="T243" s="672"/>
      <c r="U243" s="190"/>
      <c r="V243" s="190"/>
      <c r="W243" s="190"/>
      <c r="X243" s="190"/>
      <c r="Y243" s="190"/>
      <c r="Z243" s="190"/>
      <c r="AA243" s="190"/>
      <c r="AB243" s="190"/>
      <c r="AC243" s="190"/>
      <c r="AD243" s="190"/>
      <c r="AE243" s="190"/>
      <c r="AF243" s="190"/>
      <c r="AG243" s="190"/>
      <c r="AH243" s="190"/>
      <c r="AI243" s="190"/>
      <c r="AJ243" s="190"/>
      <c r="AK243" s="190"/>
      <c r="AL243" s="190"/>
      <c r="AM243" s="190"/>
      <c r="AN243" s="190"/>
      <c r="AO243" s="190"/>
      <c r="AP243" s="190"/>
      <c r="AQ243" s="190"/>
      <c r="AR243" s="190"/>
      <c r="AS243" s="190"/>
      <c r="AT243" s="670"/>
      <c r="AU243" s="190"/>
      <c r="AV243" s="190"/>
      <c r="AW243" s="670"/>
      <c r="AX243" s="190"/>
      <c r="AY243" s="190"/>
      <c r="AZ243" s="190"/>
      <c r="BA243" s="190"/>
      <c r="BB243" s="190"/>
      <c r="BC243" s="190"/>
      <c r="BD243" s="190"/>
      <c r="BE243" s="190"/>
      <c r="BF243" s="190"/>
      <c r="BG243" s="190"/>
      <c r="BH243" s="190"/>
      <c r="BI243" s="190"/>
      <c r="BJ243" s="190"/>
      <c r="BK243" s="292"/>
      <c r="BL243" s="459"/>
      <c r="BM243" s="459"/>
      <c r="BN243" s="585"/>
      <c r="BO243" s="292"/>
      <c r="BP243" s="292"/>
      <c r="BQ243" s="292"/>
      <c r="BR243" s="292"/>
      <c r="BS243" s="292"/>
      <c r="BT243" s="292"/>
      <c r="BU243" s="292"/>
      <c r="BV243" s="365"/>
      <c r="BW243" s="365"/>
      <c r="BX243" s="292"/>
      <c r="BY243" s="292"/>
      <c r="BZ243" s="292"/>
    </row>
    <row r="244" spans="1:78" x14ac:dyDescent="0.35">
      <c r="A244" s="461"/>
      <c r="B244" s="461"/>
      <c r="C244" s="461"/>
      <c r="D244" s="461"/>
      <c r="E244" s="461"/>
      <c r="F244" s="462"/>
      <c r="G244" s="462"/>
      <c r="H244" s="292"/>
      <c r="I244" s="190"/>
      <c r="J244" s="190"/>
      <c r="K244" s="190"/>
      <c r="L244" s="292"/>
      <c r="M244" s="190"/>
      <c r="N244" s="458"/>
      <c r="O244" s="458"/>
      <c r="P244" s="670"/>
      <c r="Q244" s="671"/>
      <c r="R244" s="292"/>
      <c r="S244" s="292"/>
      <c r="T244" s="672"/>
      <c r="U244" s="190"/>
      <c r="V244" s="190"/>
      <c r="W244" s="190"/>
      <c r="X244" s="190"/>
      <c r="Y244" s="190"/>
      <c r="Z244" s="190"/>
      <c r="AA244" s="190"/>
      <c r="AB244" s="190"/>
      <c r="AC244" s="190"/>
      <c r="AD244" s="190"/>
      <c r="AE244" s="190"/>
      <c r="AF244" s="190"/>
      <c r="AG244" s="190"/>
      <c r="AH244" s="190"/>
      <c r="AI244" s="190"/>
      <c r="AJ244" s="190"/>
      <c r="AK244" s="190"/>
      <c r="AL244" s="190"/>
      <c r="AM244" s="190"/>
      <c r="AN244" s="190"/>
      <c r="AO244" s="190"/>
      <c r="AP244" s="190"/>
      <c r="AQ244" s="190"/>
      <c r="AR244" s="190"/>
      <c r="AS244" s="190"/>
      <c r="AT244" s="670"/>
      <c r="AU244" s="190"/>
      <c r="AV244" s="190"/>
      <c r="AW244" s="670"/>
      <c r="AX244" s="190"/>
      <c r="AY244" s="190"/>
      <c r="AZ244" s="190"/>
      <c r="BA244" s="190"/>
      <c r="BB244" s="190"/>
      <c r="BC244" s="190"/>
      <c r="BD244" s="190"/>
      <c r="BE244" s="190"/>
      <c r="BF244" s="190"/>
      <c r="BG244" s="190"/>
      <c r="BH244" s="190"/>
      <c r="BI244" s="190"/>
      <c r="BJ244" s="190"/>
      <c r="BK244" s="292"/>
      <c r="BL244" s="459"/>
      <c r="BM244" s="459"/>
      <c r="BN244" s="585"/>
      <c r="BO244" s="292"/>
      <c r="BP244" s="292"/>
      <c r="BQ244" s="292"/>
      <c r="BR244" s="292"/>
      <c r="BS244" s="292"/>
      <c r="BT244" s="292"/>
      <c r="BU244" s="292"/>
      <c r="BV244" s="365"/>
      <c r="BW244" s="365"/>
      <c r="BX244" s="292"/>
      <c r="BY244" s="292"/>
      <c r="BZ244" s="292"/>
    </row>
    <row r="245" spans="1:78" x14ac:dyDescent="0.35">
      <c r="A245" s="461"/>
      <c r="B245" s="461"/>
      <c r="C245" s="461"/>
      <c r="D245" s="461"/>
      <c r="E245" s="461"/>
      <c r="F245" s="462"/>
      <c r="G245" s="462"/>
      <c r="H245" s="292"/>
      <c r="I245" s="190"/>
      <c r="J245" s="190"/>
      <c r="K245" s="190"/>
      <c r="L245" s="292"/>
      <c r="M245" s="190"/>
      <c r="N245" s="458"/>
      <c r="O245" s="458"/>
      <c r="P245" s="670"/>
      <c r="Q245" s="671"/>
      <c r="R245" s="292"/>
      <c r="S245" s="292"/>
      <c r="T245" s="672"/>
      <c r="U245" s="190"/>
      <c r="V245" s="190"/>
      <c r="W245" s="190"/>
      <c r="X245" s="190"/>
      <c r="Y245" s="190"/>
      <c r="Z245" s="190"/>
      <c r="AA245" s="190"/>
      <c r="AB245" s="190"/>
      <c r="AC245" s="190"/>
      <c r="AD245" s="190"/>
      <c r="AE245" s="190"/>
      <c r="AF245" s="190"/>
      <c r="AG245" s="190"/>
      <c r="AH245" s="190"/>
      <c r="AI245" s="190"/>
      <c r="AJ245" s="190"/>
      <c r="AK245" s="190"/>
      <c r="AL245" s="190"/>
      <c r="AM245" s="190"/>
      <c r="AN245" s="190"/>
      <c r="AO245" s="190"/>
      <c r="AP245" s="190"/>
      <c r="AQ245" s="190"/>
      <c r="AR245" s="190"/>
      <c r="AS245" s="190"/>
      <c r="AT245" s="670"/>
      <c r="AU245" s="190"/>
      <c r="AV245" s="190"/>
      <c r="AW245" s="670"/>
      <c r="AX245" s="190"/>
      <c r="AY245" s="190"/>
      <c r="AZ245" s="190"/>
      <c r="BA245" s="190"/>
      <c r="BB245" s="190"/>
      <c r="BC245" s="190"/>
      <c r="BD245" s="190"/>
      <c r="BE245" s="190"/>
      <c r="BF245" s="190"/>
      <c r="BG245" s="190"/>
      <c r="BH245" s="190"/>
      <c r="BI245" s="190"/>
      <c r="BJ245" s="190"/>
      <c r="BK245" s="292"/>
      <c r="BL245" s="459"/>
      <c r="BM245" s="459"/>
      <c r="BN245" s="585"/>
      <c r="BO245" s="292"/>
      <c r="BP245" s="292"/>
      <c r="BQ245" s="292"/>
      <c r="BR245" s="292"/>
      <c r="BS245" s="292"/>
      <c r="BT245" s="292"/>
      <c r="BU245" s="292"/>
      <c r="BV245" s="365"/>
      <c r="BW245" s="365"/>
      <c r="BX245" s="292"/>
      <c r="BY245" s="292"/>
      <c r="BZ245" s="292"/>
    </row>
    <row r="246" spans="1:78" x14ac:dyDescent="0.35">
      <c r="A246" s="461"/>
      <c r="B246" s="461"/>
      <c r="C246" s="461"/>
      <c r="D246" s="461"/>
      <c r="E246" s="461"/>
      <c r="F246" s="462"/>
      <c r="G246" s="462"/>
      <c r="H246" s="292"/>
      <c r="I246" s="190"/>
      <c r="J246" s="190"/>
      <c r="K246" s="190"/>
      <c r="L246" s="292"/>
      <c r="M246" s="190"/>
      <c r="N246" s="458"/>
      <c r="O246" s="458"/>
      <c r="P246" s="670"/>
      <c r="Q246" s="671"/>
      <c r="R246" s="292"/>
      <c r="S246" s="292"/>
      <c r="T246" s="672"/>
      <c r="U246" s="190"/>
      <c r="V246" s="190"/>
      <c r="W246" s="190"/>
      <c r="X246" s="190"/>
      <c r="Y246" s="190"/>
      <c r="Z246" s="190"/>
      <c r="AA246" s="190"/>
      <c r="AB246" s="190"/>
      <c r="AC246" s="190"/>
      <c r="AD246" s="190"/>
      <c r="AE246" s="190"/>
      <c r="AF246" s="190"/>
      <c r="AG246" s="190"/>
      <c r="AH246" s="190"/>
      <c r="AI246" s="190"/>
      <c r="AJ246" s="190"/>
      <c r="AK246" s="190"/>
      <c r="AL246" s="190"/>
      <c r="AM246" s="190"/>
      <c r="AN246" s="190"/>
      <c r="AO246" s="190"/>
      <c r="AP246" s="190"/>
      <c r="AQ246" s="190"/>
      <c r="AR246" s="190"/>
      <c r="AS246" s="190"/>
      <c r="AT246" s="670"/>
      <c r="AU246" s="190"/>
      <c r="AV246" s="190"/>
      <c r="AW246" s="670"/>
      <c r="AX246" s="190"/>
      <c r="AY246" s="190"/>
      <c r="AZ246" s="190"/>
      <c r="BA246" s="190"/>
      <c r="BB246" s="190"/>
      <c r="BC246" s="190"/>
      <c r="BD246" s="190"/>
      <c r="BE246" s="190"/>
      <c r="BF246" s="190"/>
      <c r="BG246" s="190"/>
      <c r="BH246" s="190"/>
      <c r="BI246" s="190"/>
      <c r="BJ246" s="190"/>
      <c r="BK246" s="292"/>
      <c r="BL246" s="459"/>
      <c r="BM246" s="459"/>
      <c r="BN246" s="585"/>
      <c r="BO246" s="292"/>
      <c r="BP246" s="292"/>
      <c r="BQ246" s="292"/>
      <c r="BR246" s="292"/>
      <c r="BS246" s="292"/>
      <c r="BT246" s="292"/>
      <c r="BU246" s="292"/>
      <c r="BV246" s="365"/>
      <c r="BW246" s="365"/>
      <c r="BX246" s="292"/>
      <c r="BY246" s="292"/>
      <c r="BZ246" s="292"/>
    </row>
    <row r="247" spans="1:78" x14ac:dyDescent="0.35">
      <c r="A247" s="461"/>
      <c r="B247" s="461"/>
      <c r="C247" s="461"/>
      <c r="D247" s="461"/>
      <c r="E247" s="461"/>
      <c r="F247" s="462"/>
      <c r="G247" s="462"/>
      <c r="H247" s="292"/>
      <c r="I247" s="190"/>
      <c r="J247" s="190"/>
      <c r="K247" s="190"/>
      <c r="L247" s="292"/>
      <c r="M247" s="190"/>
      <c r="N247" s="458"/>
      <c r="O247" s="458"/>
      <c r="P247" s="670"/>
      <c r="Q247" s="671"/>
      <c r="R247" s="292"/>
      <c r="S247" s="292"/>
      <c r="T247" s="672"/>
      <c r="U247" s="190"/>
      <c r="V247" s="190"/>
      <c r="W247" s="190"/>
      <c r="X247" s="190"/>
      <c r="Y247" s="190"/>
      <c r="Z247" s="190"/>
      <c r="AA247" s="190"/>
      <c r="AB247" s="190"/>
      <c r="AC247" s="190"/>
      <c r="AD247" s="190"/>
      <c r="AE247" s="190"/>
      <c r="AF247" s="190"/>
      <c r="AG247" s="190"/>
      <c r="AH247" s="190"/>
      <c r="AI247" s="190"/>
      <c r="AJ247" s="190"/>
      <c r="AK247" s="190"/>
      <c r="AL247" s="190"/>
      <c r="AM247" s="190"/>
      <c r="AN247" s="190"/>
      <c r="AO247" s="190"/>
      <c r="AP247" s="190"/>
      <c r="AQ247" s="190"/>
      <c r="AR247" s="190"/>
      <c r="AS247" s="190"/>
      <c r="AT247" s="670"/>
      <c r="AU247" s="190"/>
      <c r="AV247" s="190"/>
      <c r="AW247" s="670"/>
      <c r="AX247" s="190"/>
      <c r="AY247" s="190"/>
      <c r="AZ247" s="190"/>
      <c r="BA247" s="190"/>
      <c r="BB247" s="190"/>
      <c r="BC247" s="190"/>
      <c r="BD247" s="190"/>
      <c r="BE247" s="190"/>
      <c r="BF247" s="190"/>
      <c r="BG247" s="190"/>
      <c r="BH247" s="190"/>
      <c r="BI247" s="190"/>
      <c r="BJ247" s="190"/>
      <c r="BK247" s="292"/>
      <c r="BL247" s="459"/>
      <c r="BM247" s="459"/>
      <c r="BN247" s="585"/>
      <c r="BO247" s="292"/>
      <c r="BP247" s="292"/>
      <c r="BQ247" s="292"/>
      <c r="BR247" s="292"/>
      <c r="BS247" s="292"/>
      <c r="BT247" s="292"/>
      <c r="BU247" s="292"/>
      <c r="BV247" s="365"/>
      <c r="BW247" s="365"/>
      <c r="BX247" s="292"/>
      <c r="BY247" s="292"/>
      <c r="BZ247" s="292"/>
    </row>
    <row r="248" spans="1:78" x14ac:dyDescent="0.35">
      <c r="A248" s="461"/>
      <c r="B248" s="461"/>
      <c r="C248" s="461"/>
      <c r="D248" s="461"/>
      <c r="E248" s="461"/>
      <c r="F248" s="462"/>
      <c r="G248" s="462"/>
      <c r="H248" s="292"/>
      <c r="I248" s="190"/>
      <c r="J248" s="190"/>
      <c r="K248" s="190"/>
      <c r="L248" s="292"/>
      <c r="M248" s="190"/>
      <c r="N248" s="458"/>
      <c r="O248" s="458"/>
      <c r="P248" s="670"/>
      <c r="Q248" s="671"/>
      <c r="R248" s="292"/>
      <c r="S248" s="292"/>
      <c r="T248" s="672"/>
      <c r="U248" s="190"/>
      <c r="V248" s="190"/>
      <c r="W248" s="190"/>
      <c r="X248" s="190"/>
      <c r="Y248" s="190"/>
      <c r="Z248" s="190"/>
      <c r="AA248" s="190"/>
      <c r="AB248" s="190"/>
      <c r="AC248" s="190"/>
      <c r="AD248" s="190"/>
      <c r="AE248" s="190"/>
      <c r="AF248" s="190"/>
      <c r="AG248" s="190"/>
      <c r="AH248" s="190"/>
      <c r="AI248" s="190"/>
      <c r="AJ248" s="190"/>
      <c r="AK248" s="190"/>
      <c r="AL248" s="190"/>
      <c r="AM248" s="190"/>
      <c r="AN248" s="190"/>
      <c r="AO248" s="190"/>
      <c r="AP248" s="190"/>
      <c r="AQ248" s="190"/>
      <c r="AR248" s="190"/>
      <c r="AS248" s="190"/>
      <c r="AT248" s="670"/>
      <c r="AU248" s="190"/>
      <c r="AV248" s="190"/>
      <c r="AW248" s="670"/>
      <c r="AX248" s="190"/>
      <c r="AY248" s="190"/>
      <c r="AZ248" s="190"/>
      <c r="BA248" s="190"/>
      <c r="BB248" s="190"/>
      <c r="BC248" s="190"/>
      <c r="BD248" s="190"/>
      <c r="BE248" s="190"/>
      <c r="BF248" s="190"/>
      <c r="BG248" s="190"/>
      <c r="BH248" s="190"/>
      <c r="BI248" s="190"/>
      <c r="BJ248" s="190"/>
      <c r="BK248" s="292"/>
      <c r="BL248" s="459"/>
      <c r="BM248" s="459"/>
      <c r="BN248" s="585"/>
      <c r="BO248" s="292"/>
      <c r="BP248" s="292"/>
      <c r="BQ248" s="292"/>
      <c r="BR248" s="292"/>
      <c r="BS248" s="292"/>
      <c r="BT248" s="292"/>
      <c r="BU248" s="292"/>
      <c r="BV248" s="365"/>
      <c r="BW248" s="365"/>
      <c r="BX248" s="292"/>
      <c r="BY248" s="292"/>
      <c r="BZ248" s="292"/>
    </row>
    <row r="249" spans="1:78" x14ac:dyDescent="0.35">
      <c r="A249" s="461"/>
      <c r="B249" s="461"/>
      <c r="C249" s="461"/>
      <c r="D249" s="461"/>
      <c r="E249" s="461"/>
      <c r="F249" s="462"/>
      <c r="G249" s="462"/>
      <c r="H249" s="292"/>
      <c r="I249" s="190"/>
      <c r="J249" s="190"/>
      <c r="K249" s="190"/>
      <c r="L249" s="292"/>
      <c r="M249" s="190"/>
      <c r="N249" s="458"/>
      <c r="O249" s="458"/>
      <c r="P249" s="670"/>
      <c r="Q249" s="671"/>
      <c r="R249" s="292"/>
      <c r="S249" s="292"/>
      <c r="T249" s="672"/>
      <c r="U249" s="190"/>
      <c r="V249" s="190"/>
      <c r="W249" s="190"/>
      <c r="X249" s="190"/>
      <c r="Y249" s="190"/>
      <c r="Z249" s="190"/>
      <c r="AA249" s="190"/>
      <c r="AB249" s="190"/>
      <c r="AC249" s="190"/>
      <c r="AD249" s="190"/>
      <c r="AE249" s="190"/>
      <c r="AF249" s="190"/>
      <c r="AG249" s="190"/>
      <c r="AH249" s="190"/>
      <c r="AI249" s="190"/>
      <c r="AJ249" s="190"/>
      <c r="AK249" s="190"/>
      <c r="AL249" s="190"/>
      <c r="AM249" s="190"/>
      <c r="AN249" s="190"/>
      <c r="AO249" s="190"/>
      <c r="AP249" s="190"/>
      <c r="AQ249" s="190"/>
      <c r="AR249" s="190"/>
      <c r="AS249" s="190"/>
      <c r="AT249" s="670"/>
      <c r="AU249" s="190"/>
      <c r="AV249" s="190"/>
      <c r="AW249" s="670"/>
      <c r="AX249" s="190"/>
      <c r="AY249" s="190"/>
      <c r="AZ249" s="190"/>
      <c r="BA249" s="190"/>
      <c r="BB249" s="190"/>
      <c r="BC249" s="190"/>
      <c r="BD249" s="190"/>
      <c r="BE249" s="190"/>
      <c r="BF249" s="190"/>
      <c r="BG249" s="190"/>
      <c r="BH249" s="190"/>
      <c r="BI249" s="190"/>
      <c r="BJ249" s="190"/>
      <c r="BK249" s="292"/>
      <c r="BL249" s="459"/>
      <c r="BM249" s="459"/>
      <c r="BN249" s="585"/>
      <c r="BO249" s="292"/>
      <c r="BP249" s="292"/>
      <c r="BQ249" s="292"/>
      <c r="BR249" s="292"/>
      <c r="BS249" s="292"/>
      <c r="BT249" s="292"/>
      <c r="BU249" s="292"/>
      <c r="BV249" s="365"/>
      <c r="BW249" s="365"/>
      <c r="BX249" s="292"/>
      <c r="BY249" s="292"/>
      <c r="BZ249" s="292"/>
    </row>
    <row r="250" spans="1:78" x14ac:dyDescent="0.35">
      <c r="A250" s="461"/>
      <c r="B250" s="461"/>
      <c r="C250" s="461"/>
      <c r="D250" s="461"/>
      <c r="E250" s="461"/>
      <c r="F250" s="462"/>
      <c r="G250" s="462"/>
      <c r="H250" s="292"/>
      <c r="I250" s="190"/>
      <c r="J250" s="190"/>
      <c r="K250" s="190"/>
      <c r="L250" s="292"/>
      <c r="M250" s="190"/>
      <c r="N250" s="458"/>
      <c r="O250" s="458"/>
      <c r="P250" s="670"/>
      <c r="Q250" s="671"/>
      <c r="R250" s="292"/>
      <c r="S250" s="292"/>
      <c r="T250" s="672"/>
      <c r="U250" s="190"/>
      <c r="V250" s="190"/>
      <c r="W250" s="190"/>
      <c r="X250" s="190"/>
      <c r="Y250" s="190"/>
      <c r="Z250" s="190"/>
      <c r="AA250" s="190"/>
      <c r="AB250" s="190"/>
      <c r="AC250" s="190"/>
      <c r="AD250" s="190"/>
      <c r="AE250" s="190"/>
      <c r="AF250" s="190"/>
      <c r="AG250" s="190"/>
      <c r="AH250" s="190"/>
      <c r="AI250" s="190"/>
      <c r="AJ250" s="190"/>
      <c r="AK250" s="190"/>
      <c r="AL250" s="190"/>
      <c r="AM250" s="190"/>
      <c r="AN250" s="190"/>
      <c r="AO250" s="190"/>
      <c r="AP250" s="190"/>
      <c r="AQ250" s="190"/>
      <c r="AR250" s="190"/>
      <c r="AS250" s="190"/>
      <c r="AT250" s="670"/>
      <c r="AU250" s="190"/>
      <c r="AV250" s="190"/>
      <c r="AW250" s="670"/>
      <c r="AX250" s="190"/>
      <c r="AY250" s="190"/>
      <c r="AZ250" s="190"/>
      <c r="BA250" s="190"/>
      <c r="BB250" s="190"/>
      <c r="BC250" s="190"/>
      <c r="BD250" s="190"/>
      <c r="BE250" s="190"/>
      <c r="BF250" s="190"/>
      <c r="BG250" s="190"/>
      <c r="BH250" s="190"/>
      <c r="BI250" s="190"/>
      <c r="BJ250" s="190"/>
      <c r="BK250" s="292"/>
      <c r="BL250" s="459"/>
      <c r="BM250" s="459"/>
      <c r="BN250" s="585"/>
      <c r="BO250" s="292"/>
      <c r="BP250" s="292"/>
      <c r="BQ250" s="292"/>
      <c r="BR250" s="292"/>
      <c r="BS250" s="292"/>
      <c r="BT250" s="292"/>
      <c r="BU250" s="292"/>
      <c r="BV250" s="365"/>
      <c r="BW250" s="365"/>
      <c r="BX250" s="292"/>
      <c r="BY250" s="292"/>
      <c r="BZ250" s="292"/>
    </row>
    <row r="251" spans="1:78" x14ac:dyDescent="0.35">
      <c r="A251" s="461"/>
      <c r="B251" s="461"/>
      <c r="C251" s="461"/>
      <c r="D251" s="461"/>
      <c r="E251" s="461"/>
      <c r="F251" s="462"/>
      <c r="G251" s="462"/>
      <c r="H251" s="292"/>
      <c r="I251" s="190"/>
      <c r="J251" s="190"/>
      <c r="K251" s="190"/>
      <c r="L251" s="292"/>
      <c r="M251" s="190"/>
      <c r="N251" s="458"/>
      <c r="O251" s="458"/>
      <c r="P251" s="670"/>
      <c r="Q251" s="671"/>
      <c r="R251" s="292"/>
      <c r="S251" s="292"/>
      <c r="T251" s="672"/>
      <c r="U251" s="190"/>
      <c r="V251" s="190"/>
      <c r="W251" s="190"/>
      <c r="X251" s="190"/>
      <c r="Y251" s="190"/>
      <c r="Z251" s="190"/>
      <c r="AA251" s="190"/>
      <c r="AB251" s="190"/>
      <c r="AC251" s="190"/>
      <c r="AD251" s="190"/>
      <c r="AE251" s="190"/>
      <c r="AF251" s="190"/>
      <c r="AG251" s="190"/>
      <c r="AH251" s="190"/>
      <c r="AI251" s="190"/>
      <c r="AJ251" s="190"/>
      <c r="AK251" s="190"/>
      <c r="AL251" s="190"/>
      <c r="AM251" s="190"/>
      <c r="AN251" s="190"/>
      <c r="AO251" s="190"/>
      <c r="AP251" s="190"/>
      <c r="AQ251" s="190"/>
      <c r="AR251" s="190"/>
      <c r="AS251" s="190"/>
      <c r="AT251" s="670"/>
      <c r="AU251" s="190"/>
      <c r="AV251" s="190"/>
      <c r="AW251" s="670"/>
      <c r="AX251" s="190"/>
      <c r="AY251" s="190"/>
      <c r="AZ251" s="190"/>
      <c r="BA251" s="190"/>
      <c r="BB251" s="190"/>
      <c r="BC251" s="190"/>
      <c r="BD251" s="190"/>
      <c r="BE251" s="190"/>
      <c r="BF251" s="190"/>
      <c r="BG251" s="190"/>
      <c r="BH251" s="190"/>
      <c r="BI251" s="190"/>
      <c r="BJ251" s="190"/>
      <c r="BK251" s="292"/>
      <c r="BL251" s="459"/>
      <c r="BM251" s="459"/>
      <c r="BN251" s="585"/>
      <c r="BO251" s="292"/>
      <c r="BP251" s="292"/>
      <c r="BQ251" s="292"/>
      <c r="BR251" s="292"/>
      <c r="BS251" s="292"/>
      <c r="BT251" s="292"/>
      <c r="BU251" s="292"/>
      <c r="BV251" s="365"/>
      <c r="BW251" s="365"/>
      <c r="BX251" s="292"/>
      <c r="BY251" s="292"/>
      <c r="BZ251" s="292"/>
    </row>
    <row r="252" spans="1:78" x14ac:dyDescent="0.35">
      <c r="A252" s="461"/>
      <c r="B252" s="461"/>
      <c r="C252" s="461"/>
      <c r="D252" s="461"/>
      <c r="E252" s="461"/>
      <c r="F252" s="462"/>
      <c r="G252" s="462"/>
      <c r="H252" s="292"/>
      <c r="I252" s="190"/>
      <c r="J252" s="190"/>
      <c r="K252" s="190"/>
      <c r="L252" s="292"/>
      <c r="M252" s="190"/>
      <c r="N252" s="458"/>
      <c r="O252" s="458"/>
      <c r="P252" s="670"/>
      <c r="Q252" s="671"/>
      <c r="R252" s="292"/>
      <c r="S252" s="292"/>
      <c r="T252" s="672"/>
      <c r="U252" s="190"/>
      <c r="V252" s="190"/>
      <c r="W252" s="190"/>
      <c r="X252" s="190"/>
      <c r="Y252" s="190"/>
      <c r="Z252" s="190"/>
      <c r="AA252" s="190"/>
      <c r="AB252" s="190"/>
      <c r="AC252" s="190"/>
      <c r="AD252" s="190"/>
      <c r="AE252" s="190"/>
      <c r="AF252" s="190"/>
      <c r="AG252" s="190"/>
      <c r="AH252" s="190"/>
      <c r="AI252" s="190"/>
      <c r="AJ252" s="190"/>
      <c r="AK252" s="190"/>
      <c r="AL252" s="190"/>
      <c r="AM252" s="190"/>
      <c r="AN252" s="190"/>
      <c r="AO252" s="190"/>
      <c r="AP252" s="190"/>
      <c r="AQ252" s="190"/>
      <c r="AR252" s="190"/>
      <c r="AS252" s="190"/>
      <c r="AT252" s="670"/>
      <c r="AU252" s="190"/>
      <c r="AV252" s="190"/>
      <c r="AW252" s="670"/>
      <c r="AX252" s="190"/>
      <c r="AY252" s="190"/>
      <c r="AZ252" s="190"/>
      <c r="BA252" s="190"/>
      <c r="BB252" s="190"/>
      <c r="BC252" s="190"/>
      <c r="BD252" s="190"/>
      <c r="BE252" s="190"/>
      <c r="BF252" s="190"/>
      <c r="BG252" s="190"/>
      <c r="BH252" s="190"/>
      <c r="BI252" s="190"/>
      <c r="BJ252" s="190"/>
      <c r="BK252" s="292"/>
      <c r="BL252" s="459"/>
      <c r="BM252" s="459"/>
      <c r="BN252" s="585"/>
      <c r="BO252" s="292"/>
      <c r="BP252" s="292"/>
      <c r="BQ252" s="292"/>
      <c r="BR252" s="292"/>
      <c r="BS252" s="292"/>
      <c r="BT252" s="292"/>
      <c r="BU252" s="292"/>
      <c r="BV252" s="365"/>
      <c r="BW252" s="365"/>
      <c r="BX252" s="292"/>
      <c r="BY252" s="292"/>
      <c r="BZ252" s="292"/>
    </row>
    <row r="253" spans="1:78" x14ac:dyDescent="0.35">
      <c r="A253" s="461"/>
      <c r="B253" s="461"/>
      <c r="C253" s="461"/>
      <c r="D253" s="461"/>
      <c r="E253" s="461"/>
      <c r="F253" s="462"/>
      <c r="G253" s="462"/>
      <c r="H253" s="292"/>
      <c r="I253" s="190"/>
      <c r="J253" s="190"/>
      <c r="K253" s="190"/>
      <c r="L253" s="292"/>
      <c r="M253" s="190"/>
      <c r="N253" s="458"/>
      <c r="O253" s="458"/>
      <c r="P253" s="670"/>
      <c r="Q253" s="671"/>
      <c r="R253" s="292"/>
      <c r="S253" s="292"/>
      <c r="T253" s="672"/>
      <c r="U253" s="190"/>
      <c r="V253" s="190"/>
      <c r="W253" s="190"/>
      <c r="X253" s="190"/>
      <c r="Y253" s="190"/>
      <c r="Z253" s="190"/>
      <c r="AA253" s="190"/>
      <c r="AB253" s="190"/>
      <c r="AC253" s="190"/>
      <c r="AD253" s="190"/>
      <c r="AE253" s="190"/>
      <c r="AF253" s="190"/>
      <c r="AG253" s="190"/>
      <c r="AH253" s="190"/>
      <c r="AI253" s="190"/>
      <c r="AJ253" s="190"/>
      <c r="AK253" s="190"/>
      <c r="AL253" s="190"/>
      <c r="AM253" s="190"/>
      <c r="AN253" s="190"/>
      <c r="AO253" s="190"/>
      <c r="AP253" s="190"/>
      <c r="AQ253" s="190"/>
      <c r="AR253" s="190"/>
      <c r="AS253" s="190"/>
      <c r="AT253" s="670"/>
      <c r="AU253" s="190"/>
      <c r="AV253" s="190"/>
      <c r="AW253" s="670"/>
      <c r="AX253" s="190"/>
      <c r="AY253" s="190"/>
      <c r="AZ253" s="190"/>
      <c r="BA253" s="190"/>
      <c r="BB253" s="190"/>
      <c r="BC253" s="190"/>
      <c r="BD253" s="190"/>
      <c r="BE253" s="190"/>
      <c r="BF253" s="190"/>
      <c r="BG253" s="190"/>
      <c r="BH253" s="190"/>
      <c r="BI253" s="190"/>
      <c r="BJ253" s="190"/>
      <c r="BK253" s="292"/>
      <c r="BL253" s="459"/>
      <c r="BM253" s="459"/>
      <c r="BN253" s="585"/>
      <c r="BO253" s="292"/>
      <c r="BP253" s="292"/>
      <c r="BQ253" s="292"/>
      <c r="BR253" s="292"/>
      <c r="BS253" s="292"/>
      <c r="BT253" s="292"/>
      <c r="BU253" s="292"/>
      <c r="BV253" s="365"/>
      <c r="BW253" s="365"/>
      <c r="BX253" s="292"/>
      <c r="BY253" s="292"/>
      <c r="BZ253" s="292"/>
    </row>
    <row r="254" spans="1:78" x14ac:dyDescent="0.35">
      <c r="A254" s="461"/>
      <c r="B254" s="461"/>
      <c r="C254" s="461"/>
      <c r="D254" s="461"/>
      <c r="E254" s="461"/>
      <c r="F254" s="462"/>
      <c r="G254" s="462"/>
      <c r="H254" s="292"/>
      <c r="I254" s="190"/>
      <c r="J254" s="190"/>
      <c r="K254" s="190"/>
      <c r="L254" s="292"/>
      <c r="M254" s="190"/>
      <c r="N254" s="458"/>
      <c r="O254" s="458"/>
      <c r="P254" s="670"/>
      <c r="Q254" s="671"/>
      <c r="R254" s="292"/>
      <c r="S254" s="292"/>
      <c r="T254" s="672"/>
      <c r="U254" s="190"/>
      <c r="V254" s="190"/>
      <c r="W254" s="190"/>
      <c r="X254" s="190"/>
      <c r="Y254" s="190"/>
      <c r="Z254" s="190"/>
      <c r="AA254" s="190"/>
      <c r="AB254" s="190"/>
      <c r="AC254" s="190"/>
      <c r="AD254" s="190"/>
      <c r="AE254" s="190"/>
      <c r="AF254" s="190"/>
      <c r="AG254" s="190"/>
      <c r="AH254" s="190"/>
      <c r="AI254" s="190"/>
      <c r="AJ254" s="190"/>
      <c r="AK254" s="190"/>
      <c r="AL254" s="190"/>
      <c r="AM254" s="190"/>
      <c r="AN254" s="190"/>
      <c r="AO254" s="190"/>
      <c r="AP254" s="190"/>
      <c r="AQ254" s="190"/>
      <c r="AR254" s="190"/>
      <c r="AS254" s="190"/>
      <c r="AT254" s="670"/>
      <c r="AU254" s="190"/>
      <c r="AV254" s="190"/>
      <c r="AW254" s="670"/>
      <c r="AX254" s="190"/>
      <c r="AY254" s="190"/>
      <c r="AZ254" s="190"/>
      <c r="BA254" s="190"/>
      <c r="BB254" s="190"/>
      <c r="BC254" s="190"/>
      <c r="BD254" s="190"/>
      <c r="BE254" s="190"/>
      <c r="BF254" s="190"/>
      <c r="BG254" s="190"/>
      <c r="BH254" s="190"/>
      <c r="BI254" s="190"/>
      <c r="BJ254" s="190"/>
      <c r="BK254" s="292"/>
      <c r="BL254" s="459"/>
      <c r="BM254" s="459"/>
      <c r="BN254" s="585"/>
      <c r="BO254" s="292"/>
      <c r="BP254" s="292"/>
      <c r="BQ254" s="292"/>
      <c r="BR254" s="292"/>
      <c r="BS254" s="292"/>
      <c r="BT254" s="292"/>
      <c r="BU254" s="292"/>
      <c r="BV254" s="365"/>
      <c r="BW254" s="365"/>
      <c r="BX254" s="292"/>
      <c r="BY254" s="292"/>
      <c r="BZ254" s="292"/>
    </row>
    <row r="255" spans="1:78" x14ac:dyDescent="0.35">
      <c r="A255" s="461"/>
      <c r="B255" s="461"/>
      <c r="C255" s="461"/>
      <c r="D255" s="461"/>
      <c r="E255" s="461"/>
      <c r="F255" s="462"/>
      <c r="G255" s="462"/>
      <c r="H255" s="292"/>
      <c r="I255" s="190"/>
      <c r="J255" s="190"/>
      <c r="K255" s="190"/>
      <c r="L255" s="292"/>
      <c r="M255" s="190"/>
      <c r="N255" s="458"/>
      <c r="O255" s="458"/>
      <c r="P255" s="670"/>
      <c r="Q255" s="671"/>
      <c r="R255" s="292"/>
      <c r="S255" s="292"/>
      <c r="T255" s="672"/>
      <c r="U255" s="190"/>
      <c r="V255" s="190"/>
      <c r="W255" s="190"/>
      <c r="X255" s="190"/>
      <c r="Y255" s="190"/>
      <c r="Z255" s="190"/>
      <c r="AA255" s="190"/>
      <c r="AB255" s="190"/>
      <c r="AC255" s="190"/>
      <c r="AD255" s="190"/>
      <c r="AE255" s="190"/>
      <c r="AF255" s="190"/>
      <c r="AG255" s="190"/>
      <c r="AH255" s="190"/>
      <c r="AI255" s="190"/>
      <c r="AJ255" s="190"/>
      <c r="AK255" s="190"/>
      <c r="AL255" s="190"/>
      <c r="AM255" s="190"/>
      <c r="AN255" s="190"/>
      <c r="AO255" s="190"/>
      <c r="AP255" s="190"/>
      <c r="AQ255" s="190"/>
      <c r="AR255" s="190"/>
      <c r="AS255" s="190"/>
      <c r="AT255" s="670"/>
      <c r="AU255" s="190"/>
      <c r="AV255" s="190"/>
      <c r="AW255" s="670"/>
      <c r="AX255" s="190"/>
      <c r="AY255" s="190"/>
      <c r="AZ255" s="190"/>
      <c r="BA255" s="190"/>
      <c r="BB255" s="190"/>
      <c r="BC255" s="190"/>
      <c r="BD255" s="190"/>
      <c r="BE255" s="190"/>
      <c r="BF255" s="190"/>
      <c r="BG255" s="190"/>
      <c r="BH255" s="190"/>
      <c r="BI255" s="190"/>
      <c r="BJ255" s="190"/>
      <c r="BK255" s="292"/>
      <c r="BL255" s="459"/>
      <c r="BM255" s="459"/>
      <c r="BN255" s="585"/>
      <c r="BO255" s="292"/>
      <c r="BP255" s="292"/>
      <c r="BQ255" s="292"/>
      <c r="BR255" s="292"/>
      <c r="BS255" s="292"/>
      <c r="BT255" s="292"/>
      <c r="BU255" s="292"/>
      <c r="BV255" s="365"/>
      <c r="BW255" s="365"/>
      <c r="BX255" s="292"/>
      <c r="BY255" s="292"/>
      <c r="BZ255" s="292"/>
    </row>
    <row r="256" spans="1:78" x14ac:dyDescent="0.35">
      <c r="A256" s="461"/>
      <c r="B256" s="461"/>
      <c r="C256" s="461"/>
      <c r="D256" s="461"/>
      <c r="E256" s="461"/>
      <c r="F256" s="462"/>
      <c r="G256" s="462"/>
      <c r="H256" s="292"/>
      <c r="I256" s="190"/>
      <c r="J256" s="190"/>
      <c r="K256" s="190"/>
      <c r="L256" s="292"/>
      <c r="M256" s="190"/>
      <c r="N256" s="458"/>
      <c r="O256" s="458"/>
      <c r="P256" s="670"/>
      <c r="Q256" s="671"/>
      <c r="R256" s="292"/>
      <c r="S256" s="292"/>
      <c r="T256" s="672"/>
      <c r="U256" s="190"/>
      <c r="V256" s="190"/>
      <c r="W256" s="190"/>
      <c r="X256" s="190"/>
      <c r="Y256" s="190"/>
      <c r="Z256" s="190"/>
      <c r="AA256" s="190"/>
      <c r="AB256" s="190"/>
      <c r="AC256" s="190"/>
      <c r="AD256" s="190"/>
      <c r="AE256" s="190"/>
      <c r="AF256" s="190"/>
      <c r="AG256" s="190"/>
      <c r="AH256" s="190"/>
      <c r="AI256" s="190"/>
      <c r="AJ256" s="190"/>
      <c r="AK256" s="190"/>
      <c r="AL256" s="190"/>
      <c r="AM256" s="190"/>
      <c r="AN256" s="190"/>
      <c r="AO256" s="190"/>
      <c r="AP256" s="190"/>
      <c r="AQ256" s="190"/>
      <c r="AR256" s="190"/>
      <c r="AS256" s="190"/>
      <c r="AT256" s="670"/>
      <c r="AU256" s="190"/>
      <c r="AV256" s="190"/>
      <c r="AW256" s="670"/>
      <c r="AX256" s="190"/>
      <c r="AY256" s="190"/>
      <c r="AZ256" s="190"/>
      <c r="BA256" s="190"/>
      <c r="BB256" s="190"/>
      <c r="BC256" s="190"/>
      <c r="BD256" s="190"/>
      <c r="BE256" s="190"/>
      <c r="BF256" s="190"/>
      <c r="BG256" s="190"/>
      <c r="BH256" s="190"/>
      <c r="BI256" s="190"/>
      <c r="BJ256" s="190"/>
      <c r="BK256" s="292"/>
      <c r="BL256" s="459"/>
      <c r="BM256" s="459"/>
      <c r="BN256" s="585"/>
      <c r="BO256" s="292"/>
      <c r="BP256" s="292"/>
      <c r="BQ256" s="292"/>
      <c r="BR256" s="292"/>
      <c r="BS256" s="292"/>
      <c r="BT256" s="292"/>
      <c r="BU256" s="292"/>
      <c r="BV256" s="365"/>
      <c r="BW256" s="365"/>
      <c r="BX256" s="292"/>
      <c r="BY256" s="292"/>
      <c r="BZ256" s="292"/>
    </row>
    <row r="257" spans="1:78" x14ac:dyDescent="0.35">
      <c r="A257" s="461"/>
      <c r="B257" s="461"/>
      <c r="C257" s="461"/>
      <c r="D257" s="461"/>
      <c r="E257" s="461"/>
      <c r="F257" s="462"/>
      <c r="G257" s="462"/>
      <c r="H257" s="292"/>
      <c r="I257" s="190"/>
      <c r="J257" s="190"/>
      <c r="K257" s="190"/>
      <c r="L257" s="292"/>
      <c r="M257" s="190"/>
      <c r="N257" s="458"/>
      <c r="O257" s="458"/>
      <c r="P257" s="670"/>
      <c r="Q257" s="671"/>
      <c r="R257" s="292"/>
      <c r="S257" s="292"/>
      <c r="T257" s="672"/>
      <c r="U257" s="190"/>
      <c r="V257" s="190"/>
      <c r="W257" s="190"/>
      <c r="X257" s="190"/>
      <c r="Y257" s="190"/>
      <c r="Z257" s="190"/>
      <c r="AA257" s="190"/>
      <c r="AB257" s="190"/>
      <c r="AC257" s="190"/>
      <c r="AD257" s="190"/>
      <c r="AE257" s="190"/>
      <c r="AF257" s="190"/>
      <c r="AG257" s="190"/>
      <c r="AH257" s="190"/>
      <c r="AI257" s="190"/>
      <c r="AJ257" s="190"/>
      <c r="AK257" s="190"/>
      <c r="AL257" s="190"/>
      <c r="AM257" s="190"/>
      <c r="AN257" s="190"/>
      <c r="AO257" s="190"/>
      <c r="AP257" s="190"/>
      <c r="AQ257" s="190"/>
      <c r="AR257" s="190"/>
      <c r="AS257" s="190"/>
      <c r="AT257" s="670"/>
      <c r="AU257" s="190"/>
      <c r="AV257" s="190"/>
      <c r="AW257" s="670"/>
      <c r="AX257" s="190"/>
      <c r="AY257" s="190"/>
      <c r="AZ257" s="190"/>
      <c r="BA257" s="190"/>
      <c r="BB257" s="190"/>
      <c r="BC257" s="190"/>
      <c r="BD257" s="190"/>
      <c r="BE257" s="190"/>
      <c r="BF257" s="190"/>
      <c r="BG257" s="190"/>
      <c r="BH257" s="190"/>
      <c r="BI257" s="190"/>
      <c r="BJ257" s="190"/>
      <c r="BK257" s="292"/>
      <c r="BL257" s="459"/>
      <c r="BM257" s="459"/>
      <c r="BN257" s="585"/>
      <c r="BO257" s="292"/>
      <c r="BP257" s="292"/>
      <c r="BQ257" s="292"/>
      <c r="BR257" s="292"/>
      <c r="BS257" s="292"/>
      <c r="BT257" s="292"/>
      <c r="BU257" s="292"/>
      <c r="BV257" s="365"/>
      <c r="BW257" s="365"/>
      <c r="BX257" s="292"/>
      <c r="BY257" s="292"/>
      <c r="BZ257" s="292"/>
    </row>
    <row r="258" spans="1:78" x14ac:dyDescent="0.35">
      <c r="A258" s="461"/>
      <c r="B258" s="461"/>
      <c r="C258" s="461"/>
      <c r="D258" s="461"/>
      <c r="E258" s="461"/>
      <c r="F258" s="462"/>
      <c r="G258" s="462"/>
      <c r="H258" s="292"/>
      <c r="I258" s="190"/>
      <c r="J258" s="190"/>
      <c r="K258" s="190"/>
      <c r="L258" s="292"/>
      <c r="M258" s="190"/>
      <c r="N258" s="458"/>
      <c r="O258" s="458"/>
      <c r="P258" s="670"/>
      <c r="Q258" s="671"/>
      <c r="R258" s="292"/>
      <c r="S258" s="292"/>
      <c r="T258" s="672"/>
      <c r="U258" s="190"/>
      <c r="V258" s="190"/>
      <c r="W258" s="190"/>
      <c r="X258" s="190"/>
      <c r="Y258" s="190"/>
      <c r="Z258" s="190"/>
      <c r="AA258" s="190"/>
      <c r="AB258" s="190"/>
      <c r="AC258" s="190"/>
      <c r="AD258" s="190"/>
      <c r="AE258" s="190"/>
      <c r="AF258" s="190"/>
      <c r="AG258" s="190"/>
      <c r="AH258" s="190"/>
      <c r="AI258" s="190"/>
      <c r="AJ258" s="190"/>
      <c r="AK258" s="190"/>
      <c r="AL258" s="190"/>
      <c r="AM258" s="190"/>
      <c r="AN258" s="190"/>
      <c r="AO258" s="190"/>
      <c r="AP258" s="190"/>
      <c r="AQ258" s="190"/>
      <c r="AR258" s="190"/>
      <c r="AS258" s="190"/>
      <c r="AT258" s="670"/>
      <c r="AU258" s="190"/>
      <c r="AV258" s="190"/>
      <c r="AW258" s="670"/>
      <c r="AX258" s="190"/>
      <c r="AY258" s="190"/>
      <c r="AZ258" s="190"/>
      <c r="BA258" s="190"/>
      <c r="BB258" s="190"/>
      <c r="BC258" s="190"/>
      <c r="BD258" s="190"/>
      <c r="BE258" s="190"/>
      <c r="BF258" s="190"/>
      <c r="BG258" s="190"/>
      <c r="BH258" s="190"/>
      <c r="BI258" s="190"/>
      <c r="BJ258" s="190"/>
      <c r="BK258" s="292"/>
      <c r="BL258" s="459"/>
      <c r="BM258" s="459"/>
      <c r="BN258" s="585"/>
      <c r="BO258" s="292"/>
      <c r="BP258" s="292"/>
      <c r="BQ258" s="292"/>
      <c r="BR258" s="292"/>
      <c r="BS258" s="292"/>
      <c r="BT258" s="292"/>
      <c r="BU258" s="292"/>
      <c r="BV258" s="365"/>
      <c r="BW258" s="365"/>
      <c r="BX258" s="292"/>
      <c r="BY258" s="292"/>
      <c r="BZ258" s="292"/>
    </row>
    <row r="259" spans="1:78" x14ac:dyDescent="0.35">
      <c r="A259" s="461"/>
      <c r="B259" s="461"/>
      <c r="C259" s="461"/>
      <c r="D259" s="461"/>
      <c r="E259" s="461"/>
      <c r="F259" s="462"/>
      <c r="G259" s="462"/>
      <c r="H259" s="292"/>
      <c r="I259" s="190"/>
      <c r="J259" s="190"/>
      <c r="K259" s="190"/>
      <c r="L259" s="292"/>
      <c r="M259" s="190"/>
      <c r="N259" s="458"/>
      <c r="O259" s="458"/>
      <c r="P259" s="670"/>
      <c r="Q259" s="671"/>
      <c r="R259" s="292"/>
      <c r="S259" s="292"/>
      <c r="T259" s="672"/>
      <c r="U259" s="190"/>
      <c r="V259" s="190"/>
      <c r="W259" s="190"/>
      <c r="X259" s="190"/>
      <c r="Y259" s="190"/>
      <c r="Z259" s="190"/>
      <c r="AA259" s="190"/>
      <c r="AB259" s="190"/>
      <c r="AC259" s="190"/>
      <c r="AD259" s="190"/>
      <c r="AE259" s="190"/>
      <c r="AF259" s="190"/>
      <c r="AG259" s="190"/>
      <c r="AH259" s="190"/>
      <c r="AI259" s="190"/>
      <c r="AJ259" s="190"/>
      <c r="AK259" s="190"/>
      <c r="AL259" s="190"/>
      <c r="AM259" s="190"/>
      <c r="AN259" s="190"/>
      <c r="AO259" s="190"/>
      <c r="AP259" s="190"/>
      <c r="AQ259" s="190"/>
      <c r="AR259" s="190"/>
      <c r="AS259" s="190"/>
      <c r="AT259" s="670"/>
      <c r="AU259" s="190"/>
      <c r="AV259" s="190"/>
      <c r="AW259" s="670"/>
      <c r="AX259" s="190"/>
      <c r="AY259" s="190"/>
      <c r="AZ259" s="190"/>
      <c r="BA259" s="190"/>
      <c r="BB259" s="190"/>
      <c r="BC259" s="190"/>
      <c r="BD259" s="190"/>
      <c r="BE259" s="190"/>
      <c r="BF259" s="190"/>
      <c r="BG259" s="190"/>
      <c r="BH259" s="190"/>
      <c r="BI259" s="190"/>
      <c r="BJ259" s="190"/>
      <c r="BK259" s="292"/>
      <c r="BL259" s="459"/>
      <c r="BM259" s="459"/>
      <c r="BN259" s="585"/>
      <c r="BO259" s="292"/>
      <c r="BP259" s="292"/>
      <c r="BQ259" s="292"/>
      <c r="BR259" s="292"/>
      <c r="BS259" s="292"/>
      <c r="BT259" s="292"/>
      <c r="BU259" s="292"/>
      <c r="BV259" s="365"/>
      <c r="BW259" s="365"/>
      <c r="BX259" s="292"/>
      <c r="BY259" s="292"/>
      <c r="BZ259" s="292"/>
    </row>
    <row r="260" spans="1:78" x14ac:dyDescent="0.35">
      <c r="A260" s="461"/>
      <c r="B260" s="461"/>
      <c r="C260" s="461"/>
      <c r="D260" s="461"/>
      <c r="E260" s="461"/>
      <c r="F260" s="462"/>
      <c r="G260" s="462"/>
      <c r="H260" s="292"/>
      <c r="I260" s="190"/>
      <c r="J260" s="190"/>
      <c r="K260" s="190"/>
      <c r="L260" s="292"/>
      <c r="M260" s="190"/>
      <c r="N260" s="458"/>
      <c r="O260" s="458"/>
      <c r="P260" s="670"/>
      <c r="Q260" s="671"/>
      <c r="R260" s="292"/>
      <c r="S260" s="292"/>
      <c r="T260" s="672"/>
      <c r="U260" s="190"/>
      <c r="V260" s="190"/>
      <c r="W260" s="190"/>
      <c r="X260" s="190"/>
      <c r="Y260" s="190"/>
      <c r="Z260" s="190"/>
      <c r="AA260" s="190"/>
      <c r="AB260" s="190"/>
      <c r="AC260" s="190"/>
      <c r="AD260" s="190"/>
      <c r="AE260" s="190"/>
      <c r="AF260" s="190"/>
      <c r="AG260" s="190"/>
      <c r="AH260" s="190"/>
      <c r="AI260" s="190"/>
      <c r="AJ260" s="190"/>
      <c r="AK260" s="190"/>
      <c r="AL260" s="190"/>
      <c r="AM260" s="190"/>
      <c r="AN260" s="190"/>
      <c r="AO260" s="190"/>
      <c r="AP260" s="190"/>
      <c r="AQ260" s="190"/>
      <c r="AR260" s="190"/>
      <c r="AS260" s="190"/>
      <c r="AT260" s="670"/>
      <c r="AU260" s="190"/>
      <c r="AV260" s="190"/>
      <c r="AW260" s="670"/>
      <c r="AX260" s="190"/>
      <c r="AY260" s="190"/>
      <c r="AZ260" s="190"/>
      <c r="BA260" s="190"/>
      <c r="BB260" s="190"/>
      <c r="BC260" s="190"/>
      <c r="BD260" s="190"/>
      <c r="BE260" s="190"/>
      <c r="BF260" s="190"/>
      <c r="BG260" s="190"/>
      <c r="BH260" s="190"/>
      <c r="BI260" s="190"/>
      <c r="BJ260" s="190"/>
      <c r="BK260" s="292"/>
      <c r="BL260" s="459"/>
      <c r="BM260" s="459"/>
      <c r="BN260" s="585"/>
      <c r="BO260" s="292"/>
      <c r="BP260" s="292"/>
      <c r="BQ260" s="292"/>
      <c r="BR260" s="292"/>
      <c r="BS260" s="292"/>
      <c r="BT260" s="292"/>
      <c r="BU260" s="292"/>
      <c r="BV260" s="365"/>
      <c r="BW260" s="365"/>
      <c r="BX260" s="292"/>
      <c r="BY260" s="292"/>
      <c r="BZ260" s="292"/>
    </row>
    <row r="261" spans="1:78" x14ac:dyDescent="0.35">
      <c r="A261" s="461"/>
      <c r="B261" s="461"/>
      <c r="C261" s="461"/>
      <c r="D261" s="461"/>
      <c r="E261" s="461"/>
      <c r="F261" s="462"/>
      <c r="G261" s="462"/>
      <c r="H261" s="292"/>
      <c r="I261" s="190"/>
      <c r="J261" s="190"/>
      <c r="K261" s="190"/>
      <c r="L261" s="292"/>
      <c r="M261" s="190"/>
      <c r="N261" s="458"/>
      <c r="O261" s="458"/>
      <c r="P261" s="670"/>
      <c r="Q261" s="671"/>
      <c r="R261" s="292"/>
      <c r="S261" s="292"/>
      <c r="T261" s="672"/>
      <c r="U261" s="190"/>
      <c r="V261" s="190"/>
      <c r="W261" s="190"/>
      <c r="X261" s="190"/>
      <c r="Y261" s="190"/>
      <c r="Z261" s="190"/>
      <c r="AA261" s="190"/>
      <c r="AB261" s="190"/>
      <c r="AC261" s="190"/>
      <c r="AD261" s="190"/>
      <c r="AE261" s="190"/>
      <c r="AF261" s="190"/>
      <c r="AG261" s="190"/>
      <c r="AH261" s="190"/>
      <c r="AI261" s="190"/>
      <c r="AJ261" s="190"/>
      <c r="AK261" s="190"/>
      <c r="AL261" s="190"/>
      <c r="AM261" s="190"/>
      <c r="AN261" s="190"/>
      <c r="AO261" s="190"/>
      <c r="AP261" s="190"/>
      <c r="AQ261" s="190"/>
      <c r="AR261" s="190"/>
      <c r="AS261" s="190"/>
      <c r="AT261" s="670"/>
      <c r="AU261" s="190"/>
      <c r="AV261" s="190"/>
      <c r="AW261" s="670"/>
      <c r="AX261" s="190"/>
      <c r="AY261" s="190"/>
      <c r="AZ261" s="190"/>
      <c r="BA261" s="190"/>
      <c r="BB261" s="190"/>
      <c r="BC261" s="190"/>
      <c r="BD261" s="190"/>
      <c r="BE261" s="190"/>
      <c r="BF261" s="190"/>
      <c r="BG261" s="190"/>
      <c r="BH261" s="190"/>
      <c r="BI261" s="190"/>
      <c r="BJ261" s="190"/>
      <c r="BK261" s="292"/>
      <c r="BL261" s="459"/>
      <c r="BM261" s="459"/>
      <c r="BN261" s="585"/>
      <c r="BO261" s="292"/>
      <c r="BP261" s="292"/>
      <c r="BQ261" s="292"/>
      <c r="BR261" s="292"/>
      <c r="BS261" s="292"/>
      <c r="BT261" s="292"/>
      <c r="BU261" s="292"/>
      <c r="BV261" s="365"/>
      <c r="BW261" s="365"/>
      <c r="BX261" s="292"/>
      <c r="BY261" s="292"/>
      <c r="BZ261" s="292"/>
    </row>
    <row r="262" spans="1:78" x14ac:dyDescent="0.35">
      <c r="A262" s="461"/>
      <c r="B262" s="461"/>
      <c r="C262" s="461"/>
      <c r="D262" s="461"/>
      <c r="E262" s="461"/>
      <c r="F262" s="462"/>
      <c r="G262" s="462"/>
      <c r="H262" s="292"/>
      <c r="I262" s="190"/>
      <c r="J262" s="190"/>
      <c r="K262" s="190"/>
      <c r="L262" s="292"/>
      <c r="M262" s="190"/>
      <c r="N262" s="458"/>
      <c r="O262" s="458"/>
      <c r="P262" s="670"/>
      <c r="Q262" s="671"/>
      <c r="R262" s="292"/>
      <c r="S262" s="292"/>
      <c r="T262" s="672"/>
      <c r="U262" s="190"/>
      <c r="V262" s="190"/>
      <c r="W262" s="190"/>
      <c r="X262" s="190"/>
      <c r="Y262" s="190"/>
      <c r="Z262" s="190"/>
      <c r="AA262" s="190"/>
      <c r="AB262" s="190"/>
      <c r="AC262" s="190"/>
      <c r="AD262" s="190"/>
      <c r="AE262" s="190"/>
      <c r="AF262" s="190"/>
      <c r="AG262" s="190"/>
      <c r="AH262" s="190"/>
      <c r="AI262" s="190"/>
      <c r="AJ262" s="190"/>
      <c r="AK262" s="190"/>
      <c r="AL262" s="190"/>
      <c r="AM262" s="190"/>
      <c r="AN262" s="190"/>
      <c r="AO262" s="190"/>
      <c r="AP262" s="190"/>
      <c r="AQ262" s="190"/>
      <c r="AR262" s="190"/>
      <c r="AS262" s="190"/>
      <c r="AT262" s="670"/>
      <c r="AU262" s="190"/>
      <c r="AV262" s="190"/>
      <c r="AW262" s="670"/>
      <c r="AX262" s="190"/>
      <c r="AY262" s="190"/>
      <c r="AZ262" s="190"/>
      <c r="BA262" s="190"/>
      <c r="BB262" s="190"/>
      <c r="BC262" s="190"/>
      <c r="BD262" s="190"/>
      <c r="BE262" s="190"/>
      <c r="BF262" s="190"/>
      <c r="BG262" s="190"/>
      <c r="BH262" s="190"/>
      <c r="BI262" s="190"/>
      <c r="BJ262" s="190"/>
      <c r="BK262" s="292"/>
      <c r="BL262" s="459"/>
      <c r="BM262" s="459"/>
      <c r="BN262" s="585"/>
      <c r="BO262" s="292"/>
      <c r="BP262" s="292"/>
      <c r="BQ262" s="292"/>
      <c r="BR262" s="292"/>
      <c r="BS262" s="292"/>
      <c r="BT262" s="292"/>
      <c r="BU262" s="292"/>
      <c r="BV262" s="365"/>
      <c r="BW262" s="365"/>
      <c r="BX262" s="292"/>
      <c r="BY262" s="292"/>
      <c r="BZ262" s="292"/>
    </row>
    <row r="263" spans="1:78" x14ac:dyDescent="0.35">
      <c r="A263" s="461"/>
      <c r="B263" s="461"/>
      <c r="C263" s="461"/>
      <c r="D263" s="461"/>
      <c r="E263" s="461"/>
      <c r="F263" s="462"/>
      <c r="G263" s="462"/>
      <c r="H263" s="292"/>
      <c r="I263" s="190"/>
      <c r="J263" s="190"/>
      <c r="K263" s="190"/>
      <c r="L263" s="292"/>
      <c r="M263" s="190"/>
      <c r="N263" s="458"/>
      <c r="O263" s="458"/>
      <c r="P263" s="670"/>
      <c r="Q263" s="671"/>
      <c r="R263" s="292"/>
      <c r="S263" s="292"/>
      <c r="T263" s="672"/>
      <c r="U263" s="190"/>
      <c r="V263" s="190"/>
      <c r="W263" s="190"/>
      <c r="X263" s="190"/>
      <c r="Y263" s="190"/>
      <c r="Z263" s="190"/>
      <c r="AA263" s="190"/>
      <c r="AB263" s="190"/>
      <c r="AC263" s="190"/>
      <c r="AD263" s="190"/>
      <c r="AE263" s="190"/>
      <c r="AF263" s="190"/>
      <c r="AG263" s="190"/>
      <c r="AH263" s="190"/>
      <c r="AI263" s="190"/>
      <c r="AJ263" s="190"/>
      <c r="AK263" s="190"/>
      <c r="AL263" s="190"/>
      <c r="AM263" s="190"/>
      <c r="AN263" s="190"/>
      <c r="AO263" s="190"/>
      <c r="AP263" s="190"/>
      <c r="AQ263" s="190"/>
      <c r="AR263" s="190"/>
      <c r="AS263" s="190"/>
      <c r="AT263" s="670"/>
      <c r="AU263" s="190"/>
      <c r="AV263" s="190"/>
      <c r="AW263" s="670"/>
      <c r="AX263" s="190"/>
      <c r="AY263" s="190"/>
      <c r="AZ263" s="190"/>
      <c r="BA263" s="190"/>
      <c r="BB263" s="190"/>
      <c r="BC263" s="190"/>
      <c r="BD263" s="190"/>
      <c r="BE263" s="190"/>
      <c r="BF263" s="190"/>
      <c r="BG263" s="190"/>
      <c r="BH263" s="190"/>
      <c r="BI263" s="190"/>
      <c r="BJ263" s="190"/>
      <c r="BK263" s="292"/>
      <c r="BL263" s="459"/>
      <c r="BM263" s="459"/>
      <c r="BN263" s="585"/>
      <c r="BO263" s="292"/>
      <c r="BP263" s="292"/>
      <c r="BQ263" s="292"/>
      <c r="BR263" s="292"/>
      <c r="BS263" s="292"/>
      <c r="BT263" s="292"/>
      <c r="BU263" s="292"/>
      <c r="BV263" s="365"/>
      <c r="BW263" s="365"/>
      <c r="BX263" s="292"/>
      <c r="BY263" s="292"/>
      <c r="BZ263" s="292"/>
    </row>
    <row r="264" spans="1:78" x14ac:dyDescent="0.35">
      <c r="A264" s="461"/>
      <c r="B264" s="461"/>
      <c r="C264" s="461"/>
      <c r="D264" s="461"/>
      <c r="E264" s="461"/>
      <c r="F264" s="462"/>
      <c r="G264" s="462"/>
      <c r="H264" s="292"/>
      <c r="I264" s="190"/>
      <c r="J264" s="190"/>
      <c r="K264" s="190"/>
      <c r="L264" s="292"/>
      <c r="M264" s="190"/>
      <c r="N264" s="458"/>
      <c r="O264" s="458"/>
      <c r="P264" s="670"/>
      <c r="Q264" s="671"/>
      <c r="R264" s="292"/>
      <c r="S264" s="292"/>
      <c r="T264" s="672"/>
      <c r="U264" s="190"/>
      <c r="V264" s="190"/>
      <c r="W264" s="190"/>
      <c r="X264" s="190"/>
      <c r="Y264" s="190"/>
      <c r="Z264" s="190"/>
      <c r="AA264" s="190"/>
      <c r="AB264" s="190"/>
      <c r="AC264" s="190"/>
      <c r="AD264" s="190"/>
      <c r="AE264" s="190"/>
      <c r="AF264" s="190"/>
      <c r="AG264" s="190"/>
      <c r="AH264" s="190"/>
      <c r="AI264" s="190"/>
      <c r="AJ264" s="190"/>
      <c r="AK264" s="190"/>
      <c r="AL264" s="190"/>
      <c r="AM264" s="190"/>
      <c r="AN264" s="190"/>
      <c r="AO264" s="190"/>
      <c r="AP264" s="190"/>
      <c r="AQ264" s="190"/>
      <c r="AR264" s="190"/>
      <c r="AS264" s="190"/>
      <c r="AT264" s="670"/>
      <c r="AU264" s="190"/>
      <c r="AV264" s="190"/>
      <c r="AW264" s="670"/>
      <c r="AX264" s="190"/>
      <c r="AY264" s="190"/>
      <c r="AZ264" s="190"/>
      <c r="BA264" s="190"/>
      <c r="BB264" s="190"/>
      <c r="BC264" s="190"/>
      <c r="BD264" s="190"/>
      <c r="BE264" s="190"/>
      <c r="BF264" s="190"/>
      <c r="BG264" s="190"/>
      <c r="BH264" s="190"/>
      <c r="BI264" s="190"/>
      <c r="BJ264" s="190"/>
      <c r="BK264" s="292"/>
      <c r="BL264" s="459"/>
      <c r="BM264" s="459"/>
      <c r="BN264" s="585"/>
      <c r="BO264" s="292"/>
      <c r="BP264" s="292"/>
      <c r="BQ264" s="292"/>
      <c r="BR264" s="292"/>
      <c r="BS264" s="292"/>
      <c r="BT264" s="292"/>
      <c r="BU264" s="292"/>
      <c r="BV264" s="365"/>
      <c r="BW264" s="365"/>
      <c r="BX264" s="292"/>
      <c r="BY264" s="292"/>
      <c r="BZ264" s="292"/>
    </row>
    <row r="265" spans="1:78" x14ac:dyDescent="0.35">
      <c r="A265" s="461"/>
      <c r="B265" s="461"/>
      <c r="C265" s="461"/>
      <c r="D265" s="461"/>
      <c r="E265" s="461"/>
      <c r="F265" s="462"/>
      <c r="G265" s="462"/>
      <c r="H265" s="292"/>
      <c r="I265" s="190"/>
      <c r="J265" s="190"/>
      <c r="K265" s="190"/>
      <c r="L265" s="292"/>
      <c r="M265" s="190"/>
      <c r="N265" s="458"/>
      <c r="O265" s="458"/>
      <c r="P265" s="670"/>
      <c r="Q265" s="671"/>
      <c r="R265" s="292"/>
      <c r="S265" s="292"/>
      <c r="T265" s="672"/>
      <c r="U265" s="190"/>
      <c r="V265" s="190"/>
      <c r="W265" s="190"/>
      <c r="X265" s="190"/>
      <c r="Y265" s="190"/>
      <c r="Z265" s="190"/>
      <c r="AA265" s="190"/>
      <c r="AB265" s="190"/>
      <c r="AC265" s="190"/>
      <c r="AD265" s="190"/>
      <c r="AE265" s="190"/>
      <c r="AF265" s="190"/>
      <c r="AG265" s="190"/>
      <c r="AH265" s="190"/>
      <c r="AI265" s="190"/>
      <c r="AJ265" s="190"/>
      <c r="AK265" s="190"/>
      <c r="AL265" s="190"/>
      <c r="AM265" s="190"/>
      <c r="AN265" s="190"/>
      <c r="AO265" s="190"/>
      <c r="AP265" s="190"/>
      <c r="AQ265" s="190"/>
      <c r="AR265" s="190"/>
      <c r="AS265" s="190"/>
      <c r="AT265" s="670"/>
      <c r="AU265" s="190"/>
      <c r="AV265" s="190"/>
      <c r="AW265" s="670"/>
      <c r="AX265" s="190"/>
      <c r="AY265" s="190"/>
      <c r="AZ265" s="190"/>
      <c r="BA265" s="190"/>
      <c r="BB265" s="190"/>
      <c r="BC265" s="190"/>
      <c r="BD265" s="190"/>
      <c r="BE265" s="190"/>
      <c r="BF265" s="190"/>
      <c r="BG265" s="190"/>
      <c r="BH265" s="190"/>
      <c r="BI265" s="190"/>
      <c r="BJ265" s="190"/>
      <c r="BK265" s="292"/>
      <c r="BL265" s="459"/>
      <c r="BM265" s="459"/>
      <c r="BN265" s="585"/>
      <c r="BO265" s="292"/>
      <c r="BP265" s="292"/>
      <c r="BQ265" s="292"/>
      <c r="BR265" s="292"/>
      <c r="BS265" s="292"/>
      <c r="BT265" s="292"/>
      <c r="BU265" s="292"/>
      <c r="BV265" s="365"/>
      <c r="BW265" s="365"/>
      <c r="BX265" s="292"/>
      <c r="BY265" s="292"/>
      <c r="BZ265" s="292"/>
    </row>
    <row r="266" spans="1:78" x14ac:dyDescent="0.35">
      <c r="A266" s="461"/>
      <c r="B266" s="461"/>
      <c r="C266" s="461"/>
      <c r="D266" s="461"/>
      <c r="E266" s="461"/>
      <c r="F266" s="462"/>
      <c r="G266" s="462"/>
      <c r="H266" s="292"/>
      <c r="I266" s="190"/>
      <c r="J266" s="190"/>
      <c r="K266" s="190"/>
      <c r="L266" s="292"/>
      <c r="M266" s="190"/>
      <c r="N266" s="458"/>
      <c r="O266" s="458"/>
      <c r="P266" s="670"/>
      <c r="Q266" s="671"/>
      <c r="R266" s="292"/>
      <c r="S266" s="292"/>
      <c r="T266" s="672"/>
      <c r="U266" s="190"/>
      <c r="V266" s="190"/>
      <c r="W266" s="190"/>
      <c r="X266" s="190"/>
      <c r="Y266" s="190"/>
      <c r="Z266" s="190"/>
      <c r="AA266" s="190"/>
      <c r="AB266" s="190"/>
      <c r="AC266" s="190"/>
      <c r="AD266" s="190"/>
      <c r="AE266" s="190"/>
      <c r="AF266" s="190"/>
      <c r="AG266" s="190"/>
      <c r="AH266" s="190"/>
      <c r="AI266" s="190"/>
      <c r="AJ266" s="190"/>
      <c r="AK266" s="190"/>
      <c r="AL266" s="190"/>
      <c r="AM266" s="190"/>
      <c r="AN266" s="190"/>
      <c r="AO266" s="190"/>
      <c r="AP266" s="190"/>
      <c r="AQ266" s="190"/>
      <c r="AR266" s="190"/>
      <c r="AS266" s="190"/>
      <c r="AT266" s="670"/>
      <c r="AU266" s="190"/>
      <c r="AV266" s="190"/>
      <c r="AW266" s="670"/>
      <c r="AX266" s="190"/>
      <c r="AY266" s="190"/>
      <c r="AZ266" s="190"/>
      <c r="BA266" s="190"/>
      <c r="BB266" s="190"/>
      <c r="BC266" s="190"/>
      <c r="BD266" s="190"/>
      <c r="BE266" s="190"/>
      <c r="BF266" s="190"/>
      <c r="BG266" s="190"/>
      <c r="BH266" s="190"/>
      <c r="BI266" s="190"/>
      <c r="BJ266" s="190"/>
      <c r="BK266" s="292"/>
      <c r="BL266" s="459"/>
      <c r="BM266" s="459"/>
      <c r="BN266" s="585"/>
      <c r="BO266" s="292"/>
      <c r="BP266" s="292"/>
      <c r="BQ266" s="292"/>
      <c r="BR266" s="292"/>
      <c r="BS266" s="292"/>
      <c r="BT266" s="292"/>
      <c r="BU266" s="292"/>
      <c r="BV266" s="365"/>
      <c r="BW266" s="365"/>
      <c r="BX266" s="292"/>
      <c r="BY266" s="292"/>
      <c r="BZ266" s="292"/>
    </row>
    <row r="267" spans="1:78" x14ac:dyDescent="0.35">
      <c r="A267" s="461"/>
      <c r="B267" s="461"/>
      <c r="C267" s="461"/>
      <c r="D267" s="461"/>
      <c r="E267" s="461"/>
      <c r="F267" s="462"/>
      <c r="G267" s="462"/>
      <c r="H267" s="292"/>
      <c r="I267" s="190"/>
      <c r="J267" s="190"/>
      <c r="K267" s="190"/>
      <c r="L267" s="292"/>
      <c r="M267" s="190"/>
      <c r="N267" s="458"/>
      <c r="O267" s="458"/>
      <c r="P267" s="670"/>
      <c r="Q267" s="671"/>
      <c r="R267" s="292"/>
      <c r="S267" s="292"/>
      <c r="T267" s="672"/>
      <c r="U267" s="190"/>
      <c r="V267" s="190"/>
      <c r="W267" s="190"/>
      <c r="X267" s="190"/>
      <c r="Y267" s="190"/>
      <c r="Z267" s="190"/>
      <c r="AA267" s="190"/>
      <c r="AB267" s="190"/>
      <c r="AC267" s="190"/>
      <c r="AD267" s="190"/>
      <c r="AE267" s="190"/>
      <c r="AF267" s="190"/>
      <c r="AG267" s="190"/>
      <c r="AH267" s="190"/>
      <c r="AI267" s="190"/>
      <c r="AJ267" s="190"/>
      <c r="AK267" s="190"/>
      <c r="AL267" s="190"/>
      <c r="AM267" s="190"/>
      <c r="AN267" s="190"/>
      <c r="AO267" s="190"/>
      <c r="AP267" s="190"/>
      <c r="AQ267" s="190"/>
      <c r="AR267" s="190"/>
      <c r="AS267" s="190"/>
      <c r="AT267" s="670"/>
      <c r="AU267" s="190"/>
      <c r="AV267" s="190"/>
      <c r="AW267" s="670"/>
      <c r="AX267" s="190"/>
      <c r="AY267" s="190"/>
      <c r="AZ267" s="190"/>
      <c r="BA267" s="190"/>
      <c r="BB267" s="190"/>
      <c r="BC267" s="190"/>
      <c r="BD267" s="190"/>
      <c r="BE267" s="190"/>
      <c r="BF267" s="190"/>
      <c r="BG267" s="190"/>
      <c r="BH267" s="190"/>
      <c r="BI267" s="190"/>
      <c r="BJ267" s="190"/>
      <c r="BK267" s="292"/>
      <c r="BL267" s="459"/>
      <c r="BM267" s="459"/>
      <c r="BN267" s="585"/>
      <c r="BO267" s="292"/>
      <c r="BP267" s="292"/>
      <c r="BQ267" s="292"/>
      <c r="BR267" s="292"/>
      <c r="BS267" s="292"/>
      <c r="BT267" s="292"/>
      <c r="BU267" s="292"/>
      <c r="BV267" s="365"/>
      <c r="BW267" s="365"/>
      <c r="BX267" s="292"/>
      <c r="BY267" s="292"/>
      <c r="BZ267" s="292"/>
    </row>
    <row r="268" spans="1:78" x14ac:dyDescent="0.35">
      <c r="A268" s="461"/>
      <c r="B268" s="461"/>
      <c r="C268" s="461"/>
      <c r="D268" s="461"/>
      <c r="E268" s="461"/>
      <c r="F268" s="462"/>
      <c r="G268" s="462"/>
      <c r="H268" s="292"/>
      <c r="I268" s="190"/>
      <c r="J268" s="190"/>
      <c r="K268" s="190"/>
      <c r="L268" s="292"/>
      <c r="M268" s="190"/>
      <c r="N268" s="458"/>
      <c r="O268" s="458"/>
      <c r="P268" s="670"/>
      <c r="Q268" s="671"/>
      <c r="R268" s="292"/>
      <c r="S268" s="292"/>
      <c r="T268" s="672"/>
      <c r="U268" s="190"/>
      <c r="V268" s="190"/>
      <c r="W268" s="190"/>
      <c r="X268" s="190"/>
      <c r="Y268" s="190"/>
      <c r="Z268" s="190"/>
      <c r="AA268" s="190"/>
      <c r="AB268" s="190"/>
      <c r="AC268" s="190"/>
      <c r="AD268" s="190"/>
      <c r="AE268" s="190"/>
      <c r="AF268" s="190"/>
      <c r="AG268" s="190"/>
      <c r="AH268" s="190"/>
      <c r="AI268" s="190"/>
      <c r="AJ268" s="190"/>
      <c r="AK268" s="190"/>
      <c r="AL268" s="190"/>
      <c r="AM268" s="190"/>
      <c r="AN268" s="190"/>
      <c r="AO268" s="190"/>
      <c r="AP268" s="190"/>
      <c r="AQ268" s="190"/>
      <c r="AR268" s="190"/>
      <c r="AS268" s="190"/>
      <c r="AT268" s="670"/>
      <c r="AU268" s="190"/>
      <c r="AV268" s="190"/>
      <c r="AW268" s="670"/>
      <c r="AX268" s="190"/>
      <c r="AY268" s="190"/>
      <c r="AZ268" s="190"/>
      <c r="BA268" s="190"/>
      <c r="BB268" s="190"/>
      <c r="BC268" s="190"/>
      <c r="BD268" s="190"/>
      <c r="BE268" s="190"/>
      <c r="BF268" s="190"/>
      <c r="BG268" s="190"/>
      <c r="BH268" s="190"/>
      <c r="BI268" s="190"/>
      <c r="BJ268" s="190"/>
      <c r="BK268" s="292"/>
      <c r="BL268" s="459"/>
      <c r="BM268" s="459"/>
      <c r="BN268" s="585"/>
      <c r="BO268" s="292"/>
      <c r="BP268" s="292"/>
      <c r="BQ268" s="292"/>
      <c r="BR268" s="292"/>
      <c r="BS268" s="292"/>
      <c r="BT268" s="292"/>
      <c r="BU268" s="292"/>
      <c r="BV268" s="365"/>
      <c r="BW268" s="365"/>
      <c r="BX268" s="292"/>
      <c r="BY268" s="292"/>
      <c r="BZ268" s="292"/>
    </row>
    <row r="269" spans="1:78" x14ac:dyDescent="0.35">
      <c r="A269" s="461"/>
      <c r="B269" s="461"/>
      <c r="C269" s="461"/>
      <c r="D269" s="461"/>
      <c r="E269" s="461"/>
      <c r="F269" s="462"/>
      <c r="G269" s="462"/>
      <c r="H269" s="292"/>
      <c r="I269" s="190"/>
      <c r="J269" s="190"/>
      <c r="K269" s="190"/>
      <c r="L269" s="292"/>
      <c r="M269" s="190"/>
      <c r="N269" s="458"/>
      <c r="O269" s="458"/>
      <c r="P269" s="670"/>
      <c r="Q269" s="671"/>
      <c r="R269" s="292"/>
      <c r="S269" s="292"/>
      <c r="T269" s="672"/>
      <c r="U269" s="190"/>
      <c r="V269" s="190"/>
      <c r="W269" s="190"/>
      <c r="X269" s="190"/>
      <c r="Y269" s="190"/>
      <c r="Z269" s="190"/>
      <c r="AA269" s="190"/>
      <c r="AB269" s="190"/>
      <c r="AC269" s="190"/>
      <c r="AD269" s="190"/>
      <c r="AE269" s="190"/>
      <c r="AF269" s="190"/>
      <c r="AG269" s="190"/>
      <c r="AH269" s="190"/>
      <c r="AI269" s="190"/>
      <c r="AJ269" s="190"/>
      <c r="AK269" s="190"/>
      <c r="AL269" s="190"/>
      <c r="AM269" s="190"/>
      <c r="AN269" s="190"/>
      <c r="AO269" s="190"/>
      <c r="AP269" s="190"/>
      <c r="AQ269" s="190"/>
      <c r="AR269" s="190"/>
      <c r="AS269" s="190"/>
      <c r="AT269" s="670"/>
      <c r="AU269" s="190"/>
      <c r="AV269" s="190"/>
      <c r="AW269" s="670"/>
      <c r="AX269" s="190"/>
      <c r="AY269" s="190"/>
      <c r="AZ269" s="190"/>
      <c r="BA269" s="190"/>
      <c r="BB269" s="190"/>
      <c r="BC269" s="190"/>
      <c r="BD269" s="190"/>
      <c r="BE269" s="190"/>
      <c r="BF269" s="190"/>
      <c r="BG269" s="190"/>
      <c r="BH269" s="190"/>
      <c r="BI269" s="190"/>
      <c r="BJ269" s="190"/>
      <c r="BK269" s="292"/>
      <c r="BL269" s="459"/>
      <c r="BM269" s="459"/>
      <c r="BN269" s="585"/>
      <c r="BO269" s="292"/>
      <c r="BP269" s="292"/>
      <c r="BQ269" s="292"/>
      <c r="BR269" s="292"/>
      <c r="BS269" s="292"/>
      <c r="BT269" s="292"/>
      <c r="BU269" s="292"/>
      <c r="BV269" s="365"/>
      <c r="BW269" s="365"/>
      <c r="BX269" s="292"/>
      <c r="BY269" s="292"/>
      <c r="BZ269" s="292"/>
    </row>
    <row r="270" spans="1:78" x14ac:dyDescent="0.35">
      <c r="A270" s="461"/>
      <c r="B270" s="461"/>
      <c r="C270" s="461"/>
      <c r="D270" s="461"/>
      <c r="E270" s="461"/>
      <c r="F270" s="462"/>
      <c r="G270" s="462"/>
      <c r="H270" s="292"/>
      <c r="I270" s="190"/>
      <c r="J270" s="190"/>
      <c r="K270" s="190"/>
      <c r="L270" s="292"/>
      <c r="M270" s="190"/>
      <c r="N270" s="458"/>
      <c r="O270" s="458"/>
      <c r="P270" s="670"/>
      <c r="Q270" s="671"/>
      <c r="R270" s="292"/>
      <c r="S270" s="292"/>
      <c r="T270" s="672"/>
      <c r="U270" s="190"/>
      <c r="V270" s="190"/>
      <c r="W270" s="190"/>
      <c r="X270" s="190"/>
      <c r="Y270" s="190"/>
      <c r="Z270" s="190"/>
      <c r="AA270" s="190"/>
      <c r="AB270" s="190"/>
      <c r="AC270" s="190"/>
      <c r="AD270" s="190"/>
      <c r="AE270" s="190"/>
      <c r="AF270" s="190"/>
      <c r="AG270" s="190"/>
      <c r="AH270" s="190"/>
      <c r="AI270" s="190"/>
      <c r="AJ270" s="190"/>
      <c r="AK270" s="190"/>
      <c r="AL270" s="190"/>
      <c r="AM270" s="190"/>
      <c r="AN270" s="190"/>
      <c r="AO270" s="190"/>
      <c r="AP270" s="190"/>
      <c r="AQ270" s="190"/>
      <c r="AR270" s="190"/>
      <c r="AS270" s="190"/>
      <c r="AT270" s="670"/>
      <c r="AU270" s="190"/>
      <c r="AV270" s="190"/>
      <c r="AW270" s="670"/>
      <c r="AX270" s="190"/>
      <c r="AY270" s="190"/>
      <c r="AZ270" s="190"/>
      <c r="BA270" s="190"/>
      <c r="BB270" s="190"/>
      <c r="BC270" s="190"/>
      <c r="BD270" s="190"/>
      <c r="BE270" s="190"/>
      <c r="BF270" s="190"/>
      <c r="BG270" s="190"/>
      <c r="BH270" s="190"/>
      <c r="BI270" s="190"/>
      <c r="BJ270" s="190"/>
      <c r="BK270" s="292"/>
      <c r="BL270" s="459"/>
      <c r="BM270" s="459"/>
      <c r="BN270" s="585"/>
      <c r="BO270" s="292"/>
      <c r="BP270" s="292"/>
      <c r="BQ270" s="292"/>
      <c r="BR270" s="292"/>
      <c r="BS270" s="292"/>
      <c r="BT270" s="292"/>
      <c r="BU270" s="292"/>
      <c r="BV270" s="365"/>
      <c r="BW270" s="365"/>
      <c r="BX270" s="292"/>
      <c r="BY270" s="292"/>
      <c r="BZ270" s="292"/>
    </row>
    <row r="271" spans="1:78" x14ac:dyDescent="0.35">
      <c r="A271" s="461"/>
      <c r="B271" s="461"/>
      <c r="C271" s="461"/>
      <c r="D271" s="461"/>
      <c r="E271" s="461"/>
      <c r="F271" s="462"/>
      <c r="G271" s="462"/>
      <c r="H271" s="292"/>
      <c r="I271" s="190"/>
      <c r="J271" s="190"/>
      <c r="K271" s="190"/>
      <c r="L271" s="292"/>
      <c r="M271" s="190"/>
      <c r="N271" s="458"/>
      <c r="O271" s="458"/>
      <c r="P271" s="670"/>
      <c r="Q271" s="671"/>
      <c r="R271" s="292"/>
      <c r="S271" s="292"/>
      <c r="T271" s="672"/>
      <c r="U271" s="190"/>
      <c r="V271" s="190"/>
      <c r="W271" s="190"/>
      <c r="X271" s="190"/>
      <c r="Y271" s="190"/>
      <c r="Z271" s="190"/>
      <c r="AA271" s="190"/>
      <c r="AB271" s="190"/>
      <c r="AC271" s="190"/>
      <c r="AD271" s="190"/>
      <c r="AE271" s="190"/>
      <c r="AF271" s="190"/>
      <c r="AG271" s="190"/>
      <c r="AH271" s="190"/>
      <c r="AI271" s="190"/>
      <c r="AJ271" s="190"/>
      <c r="AK271" s="190"/>
      <c r="AL271" s="190"/>
      <c r="AM271" s="190"/>
      <c r="AN271" s="190"/>
      <c r="AO271" s="190"/>
      <c r="AP271" s="190"/>
      <c r="AQ271" s="190"/>
      <c r="AR271" s="190"/>
      <c r="AS271" s="190"/>
      <c r="AT271" s="670"/>
      <c r="AU271" s="190"/>
      <c r="AV271" s="190"/>
      <c r="AW271" s="670"/>
      <c r="AX271" s="190"/>
      <c r="AY271" s="190"/>
      <c r="AZ271" s="190"/>
      <c r="BA271" s="190"/>
      <c r="BB271" s="190"/>
      <c r="BC271" s="190"/>
      <c r="BD271" s="190"/>
      <c r="BE271" s="190"/>
      <c r="BF271" s="190"/>
      <c r="BG271" s="190"/>
      <c r="BH271" s="190"/>
      <c r="BI271" s="190"/>
      <c r="BJ271" s="190"/>
      <c r="BK271" s="292"/>
      <c r="BL271" s="459"/>
      <c r="BM271" s="459"/>
      <c r="BN271" s="585"/>
      <c r="BO271" s="292"/>
      <c r="BP271" s="292"/>
      <c r="BQ271" s="292"/>
      <c r="BR271" s="292"/>
      <c r="BS271" s="292"/>
      <c r="BT271" s="292"/>
      <c r="BU271" s="292"/>
      <c r="BV271" s="365"/>
      <c r="BW271" s="365"/>
      <c r="BX271" s="292"/>
      <c r="BY271" s="292"/>
      <c r="BZ271" s="292"/>
    </row>
    <row r="272" spans="1:78" x14ac:dyDescent="0.35">
      <c r="A272" s="461"/>
      <c r="B272" s="461"/>
      <c r="C272" s="461"/>
      <c r="D272" s="461"/>
      <c r="E272" s="461"/>
      <c r="F272" s="462"/>
      <c r="G272" s="462"/>
      <c r="H272" s="292"/>
      <c r="I272" s="190"/>
      <c r="J272" s="190"/>
      <c r="K272" s="190"/>
      <c r="L272" s="292"/>
      <c r="M272" s="190"/>
      <c r="N272" s="458"/>
      <c r="O272" s="458"/>
      <c r="P272" s="670"/>
      <c r="Q272" s="671"/>
      <c r="R272" s="292"/>
      <c r="S272" s="292"/>
      <c r="T272" s="672"/>
      <c r="U272" s="190"/>
      <c r="V272" s="190"/>
      <c r="W272" s="190"/>
      <c r="X272" s="190"/>
      <c r="Y272" s="190"/>
      <c r="Z272" s="190"/>
      <c r="AA272" s="190"/>
      <c r="AB272" s="190"/>
      <c r="AC272" s="190"/>
      <c r="AD272" s="190"/>
      <c r="AE272" s="190"/>
      <c r="AF272" s="190"/>
      <c r="AG272" s="190"/>
      <c r="AH272" s="190"/>
      <c r="AI272" s="190"/>
      <c r="AJ272" s="190"/>
      <c r="AK272" s="190"/>
      <c r="AL272" s="190"/>
      <c r="AM272" s="190"/>
      <c r="AN272" s="190"/>
      <c r="AO272" s="190"/>
      <c r="AP272" s="190"/>
      <c r="AQ272" s="190"/>
      <c r="AR272" s="190"/>
      <c r="AS272" s="190"/>
      <c r="AT272" s="670"/>
      <c r="AU272" s="190"/>
      <c r="AV272" s="190"/>
      <c r="AW272" s="670"/>
      <c r="AX272" s="190"/>
      <c r="AY272" s="190"/>
      <c r="AZ272" s="190"/>
      <c r="BA272" s="190"/>
      <c r="BB272" s="190"/>
      <c r="BC272" s="190"/>
      <c r="BD272" s="190"/>
      <c r="BE272" s="190"/>
      <c r="BF272" s="190"/>
      <c r="BG272" s="190"/>
      <c r="BH272" s="190"/>
      <c r="BI272" s="190"/>
      <c r="BJ272" s="190"/>
      <c r="BK272" s="292"/>
      <c r="BL272" s="459"/>
      <c r="BM272" s="459"/>
      <c r="BN272" s="585"/>
      <c r="BO272" s="292"/>
      <c r="BP272" s="292"/>
      <c r="BQ272" s="292"/>
      <c r="BR272" s="292"/>
      <c r="BS272" s="292"/>
      <c r="BT272" s="292"/>
      <c r="BU272" s="292"/>
      <c r="BV272" s="365"/>
      <c r="BW272" s="365"/>
      <c r="BX272" s="292"/>
      <c r="BY272" s="292"/>
      <c r="BZ272" s="292"/>
    </row>
    <row r="273" spans="1:78" x14ac:dyDescent="0.35">
      <c r="A273" s="461"/>
      <c r="B273" s="461"/>
      <c r="C273" s="461"/>
      <c r="D273" s="461"/>
      <c r="E273" s="461"/>
      <c r="F273" s="462"/>
      <c r="G273" s="462"/>
      <c r="H273" s="292"/>
      <c r="I273" s="190"/>
      <c r="J273" s="190"/>
      <c r="K273" s="190"/>
      <c r="L273" s="292"/>
      <c r="M273" s="190"/>
      <c r="N273" s="458"/>
      <c r="O273" s="458"/>
      <c r="P273" s="670"/>
      <c r="Q273" s="671"/>
      <c r="R273" s="292"/>
      <c r="S273" s="292"/>
      <c r="T273" s="672"/>
      <c r="U273" s="190"/>
      <c r="V273" s="190"/>
      <c r="W273" s="190"/>
      <c r="X273" s="190"/>
      <c r="Y273" s="190"/>
      <c r="Z273" s="190"/>
      <c r="AA273" s="190"/>
      <c r="AB273" s="190"/>
      <c r="AC273" s="190"/>
      <c r="AD273" s="190"/>
      <c r="AE273" s="190"/>
      <c r="AF273" s="190"/>
      <c r="AG273" s="190"/>
      <c r="AH273" s="190"/>
      <c r="AI273" s="190"/>
      <c r="AJ273" s="190"/>
      <c r="AK273" s="190"/>
      <c r="AL273" s="190"/>
      <c r="AM273" s="190"/>
      <c r="AN273" s="190"/>
      <c r="AO273" s="190"/>
      <c r="AP273" s="190"/>
      <c r="AQ273" s="190"/>
      <c r="AR273" s="190"/>
      <c r="AS273" s="190"/>
      <c r="AT273" s="670"/>
      <c r="AU273" s="190"/>
      <c r="AV273" s="190"/>
      <c r="AW273" s="670"/>
      <c r="AX273" s="190"/>
      <c r="AY273" s="190"/>
      <c r="AZ273" s="190"/>
      <c r="BA273" s="190"/>
      <c r="BB273" s="190"/>
      <c r="BC273" s="190"/>
      <c r="BD273" s="190"/>
      <c r="BE273" s="190"/>
      <c r="BF273" s="190"/>
      <c r="BG273" s="190"/>
      <c r="BH273" s="190"/>
      <c r="BI273" s="190"/>
      <c r="BJ273" s="190"/>
      <c r="BK273" s="292"/>
      <c r="BL273" s="459"/>
      <c r="BM273" s="459"/>
      <c r="BN273" s="585"/>
      <c r="BO273" s="292"/>
      <c r="BP273" s="292"/>
      <c r="BQ273" s="292"/>
      <c r="BR273" s="292"/>
      <c r="BS273" s="292"/>
      <c r="BT273" s="292"/>
      <c r="BU273" s="292"/>
      <c r="BV273" s="365"/>
      <c r="BW273" s="365"/>
      <c r="BX273" s="292"/>
      <c r="BY273" s="292"/>
      <c r="BZ273" s="292"/>
    </row>
    <row r="274" spans="1:78" x14ac:dyDescent="0.35">
      <c r="A274" s="461"/>
      <c r="B274" s="461"/>
      <c r="C274" s="461"/>
      <c r="D274" s="461"/>
      <c r="E274" s="461"/>
      <c r="F274" s="462"/>
      <c r="G274" s="462"/>
      <c r="H274" s="292"/>
      <c r="I274" s="190"/>
      <c r="J274" s="190"/>
      <c r="K274" s="190"/>
      <c r="L274" s="292"/>
      <c r="M274" s="190"/>
      <c r="N274" s="458"/>
      <c r="O274" s="458"/>
      <c r="P274" s="670"/>
      <c r="Q274" s="671"/>
      <c r="R274" s="292"/>
      <c r="S274" s="292"/>
      <c r="T274" s="672"/>
      <c r="U274" s="190"/>
      <c r="V274" s="190"/>
      <c r="W274" s="190"/>
      <c r="X274" s="190"/>
      <c r="Y274" s="190"/>
      <c r="Z274" s="190"/>
      <c r="AA274" s="190"/>
      <c r="AB274" s="190"/>
      <c r="AC274" s="190"/>
      <c r="AD274" s="190"/>
      <c r="AE274" s="190"/>
      <c r="AF274" s="190"/>
      <c r="AG274" s="190"/>
      <c r="AH274" s="190"/>
      <c r="AI274" s="190"/>
      <c r="AJ274" s="190"/>
      <c r="AK274" s="190"/>
      <c r="AL274" s="190"/>
      <c r="AM274" s="190"/>
      <c r="AN274" s="190"/>
      <c r="AO274" s="190"/>
      <c r="AP274" s="190"/>
      <c r="AQ274" s="190"/>
      <c r="AR274" s="190"/>
      <c r="AS274" s="190"/>
      <c r="AT274" s="670"/>
      <c r="AU274" s="190"/>
      <c r="AV274" s="190"/>
      <c r="AW274" s="670"/>
      <c r="AX274" s="190"/>
      <c r="AY274" s="190"/>
      <c r="AZ274" s="190"/>
      <c r="BA274" s="190"/>
      <c r="BB274" s="190"/>
      <c r="BC274" s="190"/>
      <c r="BD274" s="190"/>
      <c r="BE274" s="190"/>
      <c r="BF274" s="190"/>
      <c r="BG274" s="190"/>
      <c r="BH274" s="190"/>
      <c r="BI274" s="190"/>
      <c r="BJ274" s="190"/>
      <c r="BK274" s="292"/>
      <c r="BL274" s="459"/>
      <c r="BM274" s="459"/>
      <c r="BN274" s="585"/>
      <c r="BO274" s="292"/>
      <c r="BP274" s="292"/>
      <c r="BQ274" s="292"/>
      <c r="BR274" s="292"/>
      <c r="BS274" s="292"/>
      <c r="BT274" s="292"/>
      <c r="BU274" s="292"/>
      <c r="BV274" s="365"/>
      <c r="BW274" s="365"/>
      <c r="BX274" s="292"/>
      <c r="BY274" s="292"/>
      <c r="BZ274" s="292"/>
    </row>
    <row r="275" spans="1:78" x14ac:dyDescent="0.35">
      <c r="A275" s="461"/>
      <c r="B275" s="461"/>
      <c r="C275" s="461"/>
      <c r="D275" s="461"/>
      <c r="E275" s="461"/>
      <c r="F275" s="462"/>
      <c r="G275" s="462"/>
      <c r="H275" s="292"/>
      <c r="I275" s="190"/>
      <c r="J275" s="190"/>
      <c r="K275" s="190"/>
      <c r="L275" s="292"/>
      <c r="M275" s="190"/>
      <c r="N275" s="458"/>
      <c r="O275" s="458"/>
      <c r="P275" s="670"/>
      <c r="Q275" s="671"/>
      <c r="R275" s="292"/>
      <c r="S275" s="292"/>
      <c r="T275" s="672"/>
      <c r="U275" s="190"/>
      <c r="V275" s="190"/>
      <c r="W275" s="190"/>
      <c r="X275" s="190"/>
      <c r="Y275" s="190"/>
      <c r="Z275" s="190"/>
      <c r="AA275" s="190"/>
      <c r="AB275" s="190"/>
      <c r="AC275" s="190"/>
      <c r="AD275" s="190"/>
      <c r="AE275" s="190"/>
      <c r="AF275" s="190"/>
      <c r="AG275" s="190"/>
      <c r="AH275" s="190"/>
      <c r="AI275" s="190"/>
      <c r="AJ275" s="190"/>
      <c r="AK275" s="190"/>
      <c r="AL275" s="190"/>
      <c r="AM275" s="190"/>
      <c r="AN275" s="190"/>
      <c r="AO275" s="190"/>
      <c r="AP275" s="190"/>
      <c r="AQ275" s="190"/>
      <c r="AR275" s="190"/>
      <c r="AS275" s="190"/>
      <c r="AT275" s="670"/>
      <c r="AU275" s="190"/>
      <c r="AV275" s="190"/>
      <c r="AW275" s="670"/>
      <c r="AX275" s="190"/>
      <c r="AY275" s="190"/>
      <c r="AZ275" s="190"/>
      <c r="BA275" s="190"/>
      <c r="BB275" s="190"/>
      <c r="BC275" s="190"/>
      <c r="BD275" s="190"/>
      <c r="BE275" s="190"/>
      <c r="BF275" s="190"/>
      <c r="BG275" s="190"/>
      <c r="BH275" s="190"/>
      <c r="BI275" s="190"/>
      <c r="BJ275" s="190"/>
      <c r="BK275" s="292"/>
      <c r="BL275" s="459"/>
      <c r="BM275" s="459"/>
      <c r="BN275" s="585"/>
      <c r="BO275" s="292"/>
      <c r="BP275" s="292"/>
      <c r="BQ275" s="292"/>
      <c r="BR275" s="292"/>
      <c r="BS275" s="292"/>
      <c r="BT275" s="292"/>
      <c r="BU275" s="292"/>
      <c r="BV275" s="365"/>
      <c r="BW275" s="365"/>
      <c r="BX275" s="292"/>
      <c r="BY275" s="292"/>
      <c r="BZ275" s="292"/>
    </row>
    <row r="276" spans="1:78" x14ac:dyDescent="0.35">
      <c r="A276" s="461"/>
      <c r="B276" s="461"/>
      <c r="C276" s="461"/>
      <c r="D276" s="461"/>
      <c r="E276" s="461"/>
      <c r="F276" s="462"/>
      <c r="G276" s="462"/>
      <c r="H276" s="292"/>
      <c r="I276" s="190"/>
      <c r="J276" s="190"/>
      <c r="K276" s="190"/>
      <c r="L276" s="292"/>
      <c r="M276" s="190"/>
      <c r="N276" s="458"/>
      <c r="O276" s="458"/>
      <c r="P276" s="670"/>
      <c r="Q276" s="671"/>
      <c r="R276" s="292"/>
      <c r="S276" s="292"/>
      <c r="T276" s="672"/>
      <c r="U276" s="190"/>
      <c r="V276" s="190"/>
      <c r="W276" s="190"/>
      <c r="X276" s="190"/>
      <c r="Y276" s="190"/>
      <c r="Z276" s="190"/>
      <c r="AA276" s="190"/>
      <c r="AB276" s="190"/>
      <c r="AC276" s="190"/>
      <c r="AD276" s="190"/>
      <c r="AE276" s="190"/>
      <c r="AF276" s="190"/>
      <c r="AG276" s="190"/>
      <c r="AH276" s="190"/>
      <c r="AI276" s="190"/>
      <c r="AJ276" s="190"/>
      <c r="AK276" s="190"/>
      <c r="AL276" s="190"/>
      <c r="AM276" s="190"/>
      <c r="AN276" s="190"/>
      <c r="AO276" s="190"/>
      <c r="AP276" s="190"/>
      <c r="AQ276" s="190"/>
      <c r="AR276" s="190"/>
      <c r="AS276" s="190"/>
      <c r="AT276" s="670"/>
      <c r="AU276" s="190"/>
      <c r="AV276" s="190"/>
      <c r="AW276" s="670"/>
      <c r="AX276" s="190"/>
      <c r="AY276" s="190"/>
      <c r="AZ276" s="190"/>
      <c r="BA276" s="190"/>
      <c r="BB276" s="190"/>
      <c r="BC276" s="190"/>
      <c r="BD276" s="190"/>
      <c r="BE276" s="190"/>
      <c r="BF276" s="190"/>
      <c r="BG276" s="190"/>
      <c r="BH276" s="190"/>
      <c r="BI276" s="190"/>
      <c r="BJ276" s="190"/>
      <c r="BK276" s="292"/>
      <c r="BL276" s="459"/>
      <c r="BM276" s="459"/>
      <c r="BN276" s="585"/>
      <c r="BO276" s="292"/>
      <c r="BP276" s="292"/>
      <c r="BQ276" s="292"/>
      <c r="BR276" s="292"/>
      <c r="BS276" s="292"/>
      <c r="BT276" s="292"/>
      <c r="BU276" s="292"/>
      <c r="BV276" s="365"/>
      <c r="BW276" s="365"/>
      <c r="BX276" s="292"/>
      <c r="BY276" s="292"/>
      <c r="BZ276" s="292"/>
    </row>
    <row r="277" spans="1:78" x14ac:dyDescent="0.35">
      <c r="A277" s="461"/>
      <c r="B277" s="461"/>
      <c r="C277" s="461"/>
      <c r="D277" s="461"/>
      <c r="E277" s="461"/>
      <c r="F277" s="462"/>
      <c r="G277" s="462"/>
      <c r="H277" s="292"/>
      <c r="I277" s="190"/>
      <c r="J277" s="190"/>
      <c r="K277" s="190"/>
      <c r="L277" s="292"/>
      <c r="M277" s="190"/>
      <c r="N277" s="458"/>
      <c r="O277" s="458"/>
      <c r="P277" s="670"/>
      <c r="Q277" s="671"/>
      <c r="R277" s="292"/>
      <c r="S277" s="292"/>
      <c r="T277" s="672"/>
      <c r="U277" s="190"/>
      <c r="V277" s="190"/>
      <c r="W277" s="190"/>
      <c r="X277" s="190"/>
      <c r="Y277" s="190"/>
      <c r="Z277" s="190"/>
      <c r="AA277" s="190"/>
      <c r="AB277" s="190"/>
      <c r="AC277" s="190"/>
      <c r="AD277" s="190"/>
      <c r="AE277" s="190"/>
      <c r="AF277" s="190"/>
      <c r="AG277" s="190"/>
      <c r="AH277" s="190"/>
      <c r="AI277" s="190"/>
      <c r="AJ277" s="190"/>
      <c r="AK277" s="190"/>
      <c r="AL277" s="190"/>
      <c r="AM277" s="190"/>
      <c r="AN277" s="190"/>
      <c r="AO277" s="190"/>
      <c r="AP277" s="190"/>
      <c r="AQ277" s="190"/>
      <c r="AR277" s="190"/>
      <c r="AS277" s="190"/>
      <c r="AT277" s="670"/>
      <c r="AU277" s="190"/>
      <c r="AV277" s="190"/>
      <c r="AW277" s="670"/>
      <c r="AX277" s="190"/>
      <c r="AY277" s="190"/>
      <c r="AZ277" s="190"/>
      <c r="BA277" s="190"/>
      <c r="BB277" s="190"/>
      <c r="BC277" s="190"/>
      <c r="BD277" s="190"/>
      <c r="BE277" s="190"/>
      <c r="BF277" s="190"/>
      <c r="BG277" s="190"/>
      <c r="BH277" s="190"/>
      <c r="BI277" s="190"/>
      <c r="BJ277" s="190"/>
      <c r="BK277" s="292"/>
      <c r="BL277" s="459"/>
      <c r="BM277" s="459"/>
      <c r="BN277" s="585"/>
      <c r="BO277" s="292"/>
      <c r="BP277" s="292"/>
      <c r="BQ277" s="292"/>
      <c r="BR277" s="292"/>
      <c r="BS277" s="292"/>
      <c r="BT277" s="292"/>
      <c r="BU277" s="292"/>
      <c r="BV277" s="365"/>
      <c r="BW277" s="365"/>
      <c r="BX277" s="292"/>
      <c r="BY277" s="292"/>
      <c r="BZ277" s="292"/>
    </row>
    <row r="278" spans="1:78" x14ac:dyDescent="0.35">
      <c r="A278" s="461"/>
      <c r="B278" s="461"/>
      <c r="C278" s="461"/>
      <c r="D278" s="461"/>
      <c r="E278" s="461"/>
      <c r="F278" s="462"/>
      <c r="G278" s="462"/>
      <c r="H278" s="292"/>
      <c r="I278" s="190"/>
      <c r="J278" s="190"/>
      <c r="K278" s="190"/>
      <c r="L278" s="292"/>
      <c r="M278" s="190"/>
      <c r="N278" s="458"/>
      <c r="O278" s="458"/>
      <c r="P278" s="670"/>
      <c r="Q278" s="671"/>
      <c r="R278" s="292"/>
      <c r="S278" s="292"/>
      <c r="T278" s="672"/>
      <c r="U278" s="190"/>
      <c r="V278" s="190"/>
      <c r="W278" s="190"/>
      <c r="X278" s="190"/>
      <c r="Y278" s="190"/>
      <c r="Z278" s="190"/>
      <c r="AA278" s="190"/>
      <c r="AB278" s="190"/>
      <c r="AC278" s="190"/>
      <c r="AD278" s="190"/>
      <c r="AE278" s="190"/>
      <c r="AF278" s="190"/>
      <c r="AG278" s="190"/>
      <c r="AH278" s="190"/>
      <c r="AI278" s="190"/>
      <c r="AJ278" s="190"/>
      <c r="AK278" s="190"/>
      <c r="AL278" s="190"/>
      <c r="AM278" s="190"/>
      <c r="AN278" s="190"/>
      <c r="AO278" s="190"/>
      <c r="AP278" s="190"/>
      <c r="AQ278" s="190"/>
      <c r="AR278" s="190"/>
      <c r="AS278" s="190"/>
      <c r="AT278" s="670"/>
      <c r="AU278" s="190"/>
      <c r="AV278" s="190"/>
      <c r="AW278" s="670"/>
      <c r="AX278" s="190"/>
      <c r="AY278" s="190"/>
      <c r="AZ278" s="190"/>
      <c r="BA278" s="190"/>
      <c r="BB278" s="190"/>
      <c r="BC278" s="190"/>
      <c r="BD278" s="190"/>
      <c r="BE278" s="190"/>
      <c r="BF278" s="190"/>
      <c r="BG278" s="190"/>
      <c r="BH278" s="190"/>
      <c r="BI278" s="190"/>
      <c r="BJ278" s="190"/>
      <c r="BK278" s="292"/>
      <c r="BL278" s="459"/>
      <c r="BM278" s="459"/>
      <c r="BN278" s="585"/>
      <c r="BO278" s="292"/>
      <c r="BP278" s="292"/>
      <c r="BQ278" s="292"/>
      <c r="BR278" s="292"/>
      <c r="BS278" s="292"/>
      <c r="BT278" s="292"/>
      <c r="BU278" s="292"/>
      <c r="BV278" s="365"/>
      <c r="BW278" s="365"/>
      <c r="BX278" s="292"/>
      <c r="BY278" s="292"/>
      <c r="BZ278" s="292"/>
    </row>
    <row r="279" spans="1:78" x14ac:dyDescent="0.35">
      <c r="A279" s="461"/>
      <c r="B279" s="461"/>
      <c r="C279" s="461"/>
      <c r="D279" s="461"/>
      <c r="E279" s="461"/>
      <c r="F279" s="462"/>
      <c r="G279" s="462"/>
      <c r="H279" s="292"/>
      <c r="I279" s="190"/>
      <c r="J279" s="190"/>
      <c r="K279" s="190"/>
      <c r="L279" s="292"/>
      <c r="M279" s="190"/>
      <c r="N279" s="458"/>
      <c r="O279" s="458"/>
      <c r="P279" s="670"/>
      <c r="Q279" s="671"/>
      <c r="R279" s="292"/>
      <c r="S279" s="292"/>
      <c r="T279" s="672"/>
      <c r="U279" s="190"/>
      <c r="V279" s="190"/>
      <c r="W279" s="190"/>
      <c r="X279" s="190"/>
      <c r="Y279" s="190"/>
      <c r="Z279" s="190"/>
      <c r="AA279" s="190"/>
      <c r="AB279" s="190"/>
      <c r="AC279" s="190"/>
      <c r="AD279" s="190"/>
      <c r="AE279" s="190"/>
      <c r="AF279" s="190"/>
      <c r="AG279" s="190"/>
      <c r="AH279" s="190"/>
      <c r="AI279" s="190"/>
      <c r="AJ279" s="190"/>
      <c r="AK279" s="190"/>
      <c r="AL279" s="190"/>
      <c r="AM279" s="190"/>
      <c r="AN279" s="190"/>
      <c r="AO279" s="190"/>
      <c r="AP279" s="190"/>
      <c r="AQ279" s="190"/>
      <c r="AR279" s="190"/>
      <c r="AS279" s="190"/>
      <c r="AT279" s="670"/>
      <c r="AU279" s="190"/>
      <c r="AV279" s="190"/>
      <c r="AW279" s="670"/>
      <c r="AX279" s="190"/>
      <c r="AY279" s="190"/>
      <c r="AZ279" s="190"/>
      <c r="BA279" s="190"/>
      <c r="BB279" s="190"/>
      <c r="BC279" s="190"/>
      <c r="BD279" s="190"/>
      <c r="BE279" s="190"/>
      <c r="BF279" s="190"/>
      <c r="BG279" s="190"/>
      <c r="BH279" s="190"/>
      <c r="BI279" s="190"/>
      <c r="BJ279" s="190"/>
      <c r="BK279" s="292"/>
      <c r="BL279" s="459"/>
      <c r="BM279" s="459"/>
      <c r="BN279" s="585"/>
      <c r="BO279" s="292"/>
      <c r="BP279" s="292"/>
      <c r="BQ279" s="292"/>
      <c r="BR279" s="292"/>
      <c r="BS279" s="292"/>
      <c r="BT279" s="292"/>
      <c r="BU279" s="292"/>
      <c r="BV279" s="365"/>
      <c r="BW279" s="365"/>
      <c r="BX279" s="292"/>
      <c r="BY279" s="292"/>
      <c r="BZ279" s="292"/>
    </row>
    <row r="280" spans="1:78" x14ac:dyDescent="0.35">
      <c r="A280" s="461"/>
      <c r="B280" s="461"/>
      <c r="C280" s="461"/>
      <c r="D280" s="461"/>
      <c r="E280" s="461"/>
      <c r="F280" s="462"/>
      <c r="G280" s="462"/>
      <c r="H280" s="292"/>
      <c r="I280" s="190"/>
      <c r="J280" s="190"/>
      <c r="K280" s="190"/>
      <c r="L280" s="292"/>
      <c r="M280" s="190"/>
      <c r="N280" s="458"/>
      <c r="O280" s="458"/>
      <c r="P280" s="670"/>
      <c r="Q280" s="671"/>
      <c r="R280" s="292"/>
      <c r="S280" s="292"/>
      <c r="T280" s="672"/>
      <c r="U280" s="190"/>
      <c r="V280" s="190"/>
      <c r="W280" s="190"/>
      <c r="X280" s="190"/>
      <c r="Y280" s="190"/>
      <c r="Z280" s="190"/>
      <c r="AA280" s="190"/>
      <c r="AB280" s="190"/>
      <c r="AC280" s="190"/>
      <c r="AD280" s="190"/>
      <c r="AE280" s="190"/>
      <c r="AF280" s="190"/>
      <c r="AG280" s="190"/>
      <c r="AH280" s="190"/>
      <c r="AI280" s="190"/>
      <c r="AJ280" s="190"/>
      <c r="AK280" s="190"/>
      <c r="AL280" s="190"/>
      <c r="AM280" s="190"/>
      <c r="AN280" s="190"/>
      <c r="AO280" s="190"/>
      <c r="AP280" s="190"/>
      <c r="AQ280" s="190"/>
      <c r="AR280" s="190"/>
      <c r="AS280" s="190"/>
      <c r="AT280" s="670"/>
      <c r="AU280" s="190"/>
      <c r="AV280" s="190"/>
      <c r="AW280" s="670"/>
      <c r="AX280" s="190"/>
      <c r="AY280" s="190"/>
      <c r="AZ280" s="190"/>
      <c r="BA280" s="190"/>
      <c r="BB280" s="190"/>
      <c r="BC280" s="190"/>
      <c r="BD280" s="190"/>
      <c r="BE280" s="190"/>
      <c r="BF280" s="190"/>
      <c r="BG280" s="190"/>
      <c r="BH280" s="190"/>
      <c r="BI280" s="190"/>
      <c r="BJ280" s="190"/>
      <c r="BK280" s="292"/>
      <c r="BL280" s="459"/>
      <c r="BM280" s="459"/>
      <c r="BN280" s="585"/>
      <c r="BO280" s="292"/>
      <c r="BP280" s="292"/>
      <c r="BQ280" s="292"/>
      <c r="BR280" s="292"/>
      <c r="BS280" s="292"/>
      <c r="BT280" s="292"/>
      <c r="BU280" s="292"/>
      <c r="BV280" s="365"/>
      <c r="BW280" s="365"/>
      <c r="BX280" s="292"/>
      <c r="BY280" s="292"/>
      <c r="BZ280" s="292"/>
    </row>
    <row r="281" spans="1:78" x14ac:dyDescent="0.35">
      <c r="A281" s="461"/>
      <c r="B281" s="461"/>
      <c r="C281" s="461"/>
      <c r="D281" s="461"/>
      <c r="E281" s="461"/>
      <c r="F281" s="462"/>
      <c r="G281" s="462"/>
      <c r="H281" s="292"/>
      <c r="I281" s="190"/>
      <c r="J281" s="190"/>
      <c r="K281" s="190"/>
      <c r="L281" s="292"/>
      <c r="M281" s="190"/>
      <c r="N281" s="458"/>
      <c r="O281" s="458"/>
      <c r="P281" s="670"/>
      <c r="Q281" s="671"/>
      <c r="R281" s="292"/>
      <c r="S281" s="292"/>
      <c r="T281" s="672"/>
      <c r="U281" s="190"/>
      <c r="V281" s="190"/>
      <c r="W281" s="190"/>
      <c r="X281" s="190"/>
      <c r="Y281" s="190"/>
      <c r="Z281" s="190"/>
      <c r="AA281" s="190"/>
      <c r="AB281" s="190"/>
      <c r="AC281" s="190"/>
      <c r="AD281" s="190"/>
      <c r="AE281" s="190"/>
      <c r="AF281" s="190"/>
      <c r="AG281" s="190"/>
      <c r="AH281" s="190"/>
      <c r="AI281" s="190"/>
      <c r="AJ281" s="190"/>
      <c r="AK281" s="190"/>
      <c r="AL281" s="190"/>
      <c r="AM281" s="190"/>
      <c r="AN281" s="190"/>
      <c r="AO281" s="190"/>
      <c r="AP281" s="190"/>
      <c r="AQ281" s="190"/>
      <c r="AR281" s="190"/>
      <c r="AS281" s="190"/>
      <c r="AT281" s="670"/>
      <c r="AU281" s="190"/>
      <c r="AV281" s="190"/>
      <c r="AW281" s="670"/>
      <c r="AX281" s="190"/>
      <c r="AY281" s="190"/>
      <c r="AZ281" s="190"/>
      <c r="BA281" s="190"/>
      <c r="BB281" s="190"/>
      <c r="BC281" s="190"/>
      <c r="BD281" s="190"/>
      <c r="BE281" s="190"/>
      <c r="BF281" s="190"/>
      <c r="BG281" s="190"/>
      <c r="BH281" s="190"/>
      <c r="BI281" s="190"/>
      <c r="BJ281" s="190"/>
      <c r="BK281" s="292"/>
      <c r="BL281" s="459"/>
      <c r="BM281" s="459"/>
      <c r="BN281" s="585"/>
      <c r="BO281" s="292"/>
      <c r="BP281" s="292"/>
      <c r="BQ281" s="292"/>
      <c r="BR281" s="292"/>
      <c r="BS281" s="292"/>
      <c r="BT281" s="292"/>
      <c r="BU281" s="292"/>
      <c r="BV281" s="365"/>
      <c r="BW281" s="365"/>
      <c r="BX281" s="292"/>
      <c r="BY281" s="292"/>
      <c r="BZ281" s="292"/>
    </row>
    <row r="282" spans="1:78" x14ac:dyDescent="0.35">
      <c r="A282" s="461"/>
      <c r="B282" s="461"/>
      <c r="C282" s="461"/>
      <c r="D282" s="461"/>
      <c r="E282" s="461"/>
      <c r="F282" s="462"/>
      <c r="G282" s="462"/>
      <c r="H282" s="292"/>
      <c r="I282" s="190"/>
      <c r="J282" s="190"/>
      <c r="K282" s="190"/>
      <c r="L282" s="292"/>
      <c r="M282" s="190"/>
      <c r="N282" s="458"/>
      <c r="O282" s="458"/>
      <c r="P282" s="670"/>
      <c r="Q282" s="671"/>
      <c r="R282" s="292"/>
      <c r="S282" s="292"/>
      <c r="T282" s="672"/>
      <c r="U282" s="190"/>
      <c r="V282" s="190"/>
      <c r="W282" s="190"/>
      <c r="X282" s="190"/>
      <c r="Y282" s="190"/>
      <c r="Z282" s="190"/>
      <c r="AA282" s="190"/>
      <c r="AB282" s="190"/>
      <c r="AC282" s="190"/>
      <c r="AD282" s="190"/>
      <c r="AE282" s="190"/>
      <c r="AF282" s="190"/>
      <c r="AG282" s="190"/>
      <c r="AH282" s="190"/>
      <c r="AI282" s="190"/>
      <c r="AJ282" s="190"/>
      <c r="AK282" s="190"/>
      <c r="AL282" s="190"/>
      <c r="AM282" s="190"/>
      <c r="AN282" s="190"/>
      <c r="AO282" s="190"/>
      <c r="AP282" s="190"/>
      <c r="AQ282" s="190"/>
      <c r="AR282" s="190"/>
      <c r="AS282" s="190"/>
      <c r="AT282" s="670"/>
      <c r="AU282" s="190"/>
      <c r="AV282" s="190"/>
      <c r="AW282" s="670"/>
      <c r="AX282" s="190"/>
      <c r="AY282" s="190"/>
      <c r="AZ282" s="190"/>
      <c r="BA282" s="190"/>
      <c r="BB282" s="190"/>
      <c r="BC282" s="190"/>
      <c r="BD282" s="190"/>
      <c r="BE282" s="190"/>
      <c r="BF282" s="190"/>
      <c r="BG282" s="190"/>
      <c r="BH282" s="190"/>
      <c r="BI282" s="190"/>
      <c r="BJ282" s="190"/>
      <c r="BK282" s="292"/>
      <c r="BL282" s="459"/>
      <c r="BM282" s="459"/>
      <c r="BN282" s="585"/>
      <c r="BO282" s="292"/>
      <c r="BP282" s="292"/>
      <c r="BQ282" s="292"/>
      <c r="BR282" s="292"/>
      <c r="BS282" s="292"/>
      <c r="BT282" s="292"/>
      <c r="BU282" s="292"/>
      <c r="BV282" s="365"/>
      <c r="BW282" s="365"/>
      <c r="BX282" s="292"/>
      <c r="BY282" s="292"/>
      <c r="BZ282" s="292"/>
    </row>
    <row r="283" spans="1:78" x14ac:dyDescent="0.35">
      <c r="A283" s="461"/>
      <c r="B283" s="461"/>
      <c r="C283" s="461"/>
      <c r="D283" s="461"/>
      <c r="E283" s="461"/>
      <c r="F283" s="462"/>
      <c r="G283" s="462"/>
      <c r="H283" s="292"/>
      <c r="I283" s="190"/>
      <c r="J283" s="190"/>
      <c r="K283" s="190"/>
      <c r="L283" s="292"/>
      <c r="M283" s="190"/>
      <c r="N283" s="458"/>
      <c r="O283" s="458"/>
      <c r="P283" s="670"/>
      <c r="Q283" s="671"/>
      <c r="R283" s="292"/>
      <c r="S283" s="292"/>
      <c r="T283" s="672"/>
      <c r="U283" s="190"/>
      <c r="V283" s="190"/>
      <c r="W283" s="190"/>
      <c r="X283" s="190"/>
      <c r="Y283" s="190"/>
      <c r="Z283" s="190"/>
      <c r="AA283" s="190"/>
      <c r="AB283" s="190"/>
      <c r="AC283" s="190"/>
      <c r="AD283" s="190"/>
      <c r="AE283" s="190"/>
      <c r="AF283" s="190"/>
      <c r="AG283" s="190"/>
      <c r="AH283" s="190"/>
      <c r="AI283" s="190"/>
      <c r="AJ283" s="190"/>
      <c r="AK283" s="190"/>
      <c r="AL283" s="190"/>
      <c r="AM283" s="190"/>
      <c r="AN283" s="190"/>
      <c r="AO283" s="190"/>
      <c r="AP283" s="190"/>
      <c r="AQ283" s="190"/>
      <c r="AR283" s="190"/>
      <c r="AS283" s="190"/>
      <c r="AT283" s="670"/>
      <c r="AU283" s="190"/>
      <c r="AV283" s="190"/>
      <c r="AW283" s="670"/>
      <c r="AX283" s="190"/>
      <c r="AY283" s="190"/>
      <c r="AZ283" s="190"/>
      <c r="BA283" s="190"/>
      <c r="BB283" s="190"/>
      <c r="BC283" s="190"/>
      <c r="BD283" s="190"/>
      <c r="BE283" s="190"/>
      <c r="BF283" s="190"/>
      <c r="BG283" s="190"/>
      <c r="BH283" s="190"/>
      <c r="BI283" s="190"/>
      <c r="BJ283" s="190"/>
      <c r="BK283" s="292"/>
      <c r="BL283" s="459"/>
      <c r="BM283" s="459"/>
      <c r="BN283" s="585"/>
      <c r="BO283" s="292"/>
      <c r="BP283" s="292"/>
      <c r="BQ283" s="292"/>
      <c r="BR283" s="292"/>
      <c r="BS283" s="292"/>
      <c r="BT283" s="292"/>
      <c r="BU283" s="292"/>
      <c r="BV283" s="365"/>
      <c r="BW283" s="365"/>
      <c r="BX283" s="292"/>
      <c r="BY283" s="292"/>
      <c r="BZ283" s="292"/>
    </row>
    <row r="284" spans="1:78" x14ac:dyDescent="0.35">
      <c r="A284" s="461"/>
      <c r="B284" s="461"/>
      <c r="C284" s="461"/>
      <c r="D284" s="461"/>
      <c r="E284" s="461"/>
      <c r="F284" s="462"/>
      <c r="G284" s="462"/>
      <c r="H284" s="292"/>
      <c r="I284" s="190"/>
      <c r="J284" s="190"/>
      <c r="K284" s="190"/>
      <c r="L284" s="292"/>
      <c r="M284" s="190"/>
      <c r="N284" s="458"/>
      <c r="O284" s="458"/>
      <c r="P284" s="670"/>
      <c r="Q284" s="671"/>
      <c r="R284" s="292"/>
      <c r="S284" s="292"/>
      <c r="T284" s="672"/>
      <c r="U284" s="190"/>
      <c r="V284" s="190"/>
      <c r="W284" s="190"/>
      <c r="X284" s="190"/>
      <c r="Y284" s="190"/>
      <c r="Z284" s="190"/>
      <c r="AA284" s="190"/>
      <c r="AB284" s="190"/>
      <c r="AC284" s="190"/>
      <c r="AD284" s="190"/>
      <c r="AE284" s="190"/>
      <c r="AF284" s="190"/>
      <c r="AG284" s="190"/>
      <c r="AH284" s="190"/>
      <c r="AI284" s="190"/>
      <c r="AJ284" s="190"/>
      <c r="AK284" s="190"/>
      <c r="AL284" s="190"/>
      <c r="AM284" s="190"/>
      <c r="AN284" s="190"/>
      <c r="AO284" s="190"/>
      <c r="AP284" s="190"/>
      <c r="AQ284" s="190"/>
      <c r="AR284" s="190"/>
      <c r="AS284" s="190"/>
      <c r="AT284" s="670"/>
      <c r="AU284" s="190"/>
      <c r="AV284" s="190"/>
      <c r="AW284" s="670"/>
      <c r="AX284" s="190"/>
      <c r="AY284" s="190"/>
      <c r="AZ284" s="190"/>
      <c r="BA284" s="190"/>
      <c r="BB284" s="190"/>
      <c r="BC284" s="190"/>
      <c r="BD284" s="190"/>
      <c r="BE284" s="190"/>
      <c r="BF284" s="190"/>
      <c r="BG284" s="190"/>
      <c r="BH284" s="190"/>
      <c r="BI284" s="190"/>
      <c r="BJ284" s="190"/>
      <c r="BK284" s="292"/>
      <c r="BL284" s="459"/>
      <c r="BM284" s="459"/>
      <c r="BN284" s="585"/>
      <c r="BO284" s="292"/>
      <c r="BP284" s="292"/>
      <c r="BQ284" s="292"/>
      <c r="BR284" s="292"/>
      <c r="BS284" s="292"/>
      <c r="BT284" s="292"/>
      <c r="BU284" s="292"/>
      <c r="BV284" s="365"/>
      <c r="BW284" s="365"/>
      <c r="BX284" s="292"/>
      <c r="BY284" s="292"/>
      <c r="BZ284" s="292"/>
    </row>
    <row r="285" spans="1:78" x14ac:dyDescent="0.35">
      <c r="A285" s="461"/>
      <c r="B285" s="461"/>
      <c r="C285" s="461"/>
      <c r="D285" s="461"/>
      <c r="E285" s="461"/>
      <c r="F285" s="462"/>
      <c r="G285" s="462"/>
      <c r="H285" s="292"/>
      <c r="I285" s="190"/>
      <c r="J285" s="190"/>
      <c r="K285" s="190"/>
      <c r="L285" s="292"/>
      <c r="M285" s="190"/>
      <c r="N285" s="458"/>
      <c r="O285" s="458"/>
      <c r="P285" s="670"/>
      <c r="Q285" s="671"/>
      <c r="R285" s="292"/>
      <c r="S285" s="292"/>
      <c r="T285" s="672"/>
      <c r="U285" s="190"/>
      <c r="V285" s="190"/>
      <c r="W285" s="190"/>
      <c r="X285" s="190"/>
      <c r="Y285" s="190"/>
      <c r="Z285" s="190"/>
      <c r="AA285" s="190"/>
      <c r="AB285" s="190"/>
      <c r="AC285" s="190"/>
      <c r="AD285" s="190"/>
      <c r="AE285" s="190"/>
      <c r="AF285" s="190"/>
      <c r="AG285" s="190"/>
      <c r="AH285" s="190"/>
      <c r="AI285" s="190"/>
      <c r="AJ285" s="190"/>
      <c r="AK285" s="190"/>
      <c r="AL285" s="190"/>
      <c r="AM285" s="190"/>
      <c r="AN285" s="190"/>
      <c r="AO285" s="190"/>
      <c r="AP285" s="190"/>
      <c r="AQ285" s="190"/>
      <c r="AR285" s="190"/>
      <c r="AS285" s="190"/>
      <c r="AT285" s="670"/>
      <c r="AU285" s="190"/>
      <c r="AV285" s="190"/>
      <c r="AW285" s="670"/>
      <c r="AX285" s="190"/>
      <c r="AY285" s="190"/>
      <c r="AZ285" s="190"/>
      <c r="BA285" s="190"/>
      <c r="BB285" s="190"/>
      <c r="BC285" s="190"/>
      <c r="BD285" s="190"/>
      <c r="BE285" s="190"/>
      <c r="BF285" s="190"/>
      <c r="BG285" s="190"/>
      <c r="BH285" s="190"/>
      <c r="BI285" s="190"/>
      <c r="BJ285" s="190"/>
      <c r="BK285" s="292"/>
      <c r="BL285" s="459"/>
      <c r="BM285" s="459"/>
      <c r="BN285" s="585"/>
      <c r="BO285" s="292"/>
      <c r="BP285" s="292"/>
      <c r="BQ285" s="292"/>
      <c r="BR285" s="292"/>
      <c r="BS285" s="292"/>
      <c r="BT285" s="292"/>
      <c r="BU285" s="292"/>
      <c r="BV285" s="365"/>
      <c r="BW285" s="365"/>
      <c r="BX285" s="292"/>
      <c r="BY285" s="292"/>
      <c r="BZ285" s="292"/>
    </row>
    <row r="286" spans="1:78" x14ac:dyDescent="0.35">
      <c r="A286" s="461"/>
      <c r="B286" s="461"/>
      <c r="C286" s="461"/>
      <c r="D286" s="461"/>
      <c r="E286" s="461"/>
      <c r="F286" s="462"/>
      <c r="G286" s="462"/>
      <c r="H286" s="292"/>
      <c r="I286" s="190"/>
      <c r="J286" s="190"/>
      <c r="K286" s="190"/>
      <c r="L286" s="292"/>
      <c r="M286" s="190"/>
      <c r="N286" s="458"/>
      <c r="O286" s="458"/>
      <c r="P286" s="670"/>
      <c r="Q286" s="671"/>
      <c r="R286" s="292"/>
      <c r="S286" s="292"/>
      <c r="T286" s="672"/>
      <c r="U286" s="190"/>
      <c r="V286" s="190"/>
      <c r="W286" s="190"/>
      <c r="X286" s="190"/>
      <c r="Y286" s="190"/>
      <c r="Z286" s="190"/>
      <c r="AA286" s="190"/>
      <c r="AB286" s="190"/>
      <c r="AC286" s="190"/>
      <c r="AD286" s="190"/>
      <c r="AE286" s="190"/>
      <c r="AF286" s="190"/>
      <c r="AG286" s="190"/>
      <c r="AH286" s="190"/>
      <c r="AI286" s="190"/>
      <c r="AJ286" s="190"/>
      <c r="AK286" s="190"/>
      <c r="AL286" s="190"/>
      <c r="AM286" s="190"/>
      <c r="AN286" s="190"/>
      <c r="AO286" s="190"/>
      <c r="AP286" s="190"/>
      <c r="AQ286" s="190"/>
      <c r="AR286" s="190"/>
      <c r="AS286" s="190"/>
      <c r="AT286" s="670"/>
      <c r="AU286" s="190"/>
      <c r="AV286" s="190"/>
      <c r="AW286" s="670"/>
      <c r="AX286" s="190"/>
      <c r="AY286" s="190"/>
      <c r="AZ286" s="190"/>
      <c r="BA286" s="190"/>
      <c r="BB286" s="190"/>
      <c r="BC286" s="190"/>
      <c r="BD286" s="190"/>
      <c r="BE286" s="190"/>
      <c r="BF286" s="190"/>
      <c r="BG286" s="190"/>
      <c r="BH286" s="190"/>
      <c r="BI286" s="190"/>
      <c r="BJ286" s="190"/>
      <c r="BK286" s="292"/>
      <c r="BL286" s="459"/>
      <c r="BM286" s="459"/>
      <c r="BN286" s="585"/>
      <c r="BO286" s="292"/>
      <c r="BP286" s="292"/>
      <c r="BQ286" s="292"/>
      <c r="BR286" s="292"/>
      <c r="BS286" s="292"/>
      <c r="BT286" s="292"/>
      <c r="BU286" s="292"/>
      <c r="BV286" s="365"/>
      <c r="BW286" s="365"/>
      <c r="BX286" s="292"/>
      <c r="BY286" s="292"/>
      <c r="BZ286" s="292"/>
    </row>
    <row r="287" spans="1:78" x14ac:dyDescent="0.35">
      <c r="A287" s="461"/>
      <c r="B287" s="461"/>
      <c r="C287" s="461"/>
      <c r="D287" s="461"/>
      <c r="E287" s="461"/>
      <c r="F287" s="462"/>
      <c r="G287" s="462"/>
      <c r="H287" s="292"/>
      <c r="I287" s="190"/>
      <c r="J287" s="190"/>
      <c r="K287" s="190"/>
      <c r="L287" s="292"/>
      <c r="M287" s="190"/>
      <c r="N287" s="458"/>
      <c r="O287" s="458"/>
      <c r="P287" s="670"/>
      <c r="Q287" s="671"/>
      <c r="R287" s="292"/>
      <c r="S287" s="292"/>
      <c r="T287" s="672"/>
      <c r="U287" s="190"/>
      <c r="V287" s="190"/>
      <c r="W287" s="190"/>
      <c r="X287" s="190"/>
      <c r="Y287" s="190"/>
      <c r="Z287" s="190"/>
      <c r="AA287" s="190"/>
      <c r="AB287" s="190"/>
      <c r="AC287" s="190"/>
      <c r="AD287" s="190"/>
      <c r="AE287" s="190"/>
      <c r="AF287" s="190"/>
      <c r="AG287" s="190"/>
      <c r="AH287" s="190"/>
      <c r="AI287" s="190"/>
      <c r="AJ287" s="190"/>
      <c r="AK287" s="190"/>
      <c r="AL287" s="190"/>
      <c r="AM287" s="190"/>
      <c r="AN287" s="190"/>
      <c r="AO287" s="190"/>
      <c r="AP287" s="190"/>
      <c r="AQ287" s="190"/>
      <c r="AR287" s="190"/>
      <c r="AS287" s="190"/>
      <c r="AT287" s="670"/>
      <c r="AU287" s="190"/>
      <c r="AV287" s="190"/>
      <c r="AW287" s="670"/>
      <c r="AX287" s="190"/>
      <c r="AY287" s="190"/>
      <c r="AZ287" s="190"/>
      <c r="BA287" s="190"/>
      <c r="BB287" s="190"/>
      <c r="BC287" s="190"/>
      <c r="BD287" s="190"/>
      <c r="BE287" s="190"/>
      <c r="BF287" s="190"/>
      <c r="BG287" s="190"/>
      <c r="BH287" s="190"/>
      <c r="BI287" s="190"/>
      <c r="BJ287" s="190"/>
      <c r="BK287" s="292"/>
      <c r="BL287" s="459"/>
      <c r="BM287" s="459"/>
      <c r="BN287" s="585"/>
      <c r="BO287" s="292"/>
      <c r="BP287" s="292"/>
      <c r="BQ287" s="292"/>
      <c r="BR287" s="292"/>
      <c r="BS287" s="292"/>
      <c r="BT287" s="292"/>
      <c r="BU287" s="292"/>
      <c r="BV287" s="365"/>
      <c r="BW287" s="365"/>
      <c r="BX287" s="292"/>
      <c r="BY287" s="292"/>
      <c r="BZ287" s="292"/>
    </row>
    <row r="288" spans="1:78" x14ac:dyDescent="0.35">
      <c r="A288" s="461"/>
      <c r="B288" s="461"/>
      <c r="C288" s="461"/>
      <c r="D288" s="461"/>
      <c r="E288" s="461"/>
      <c r="F288" s="462"/>
      <c r="G288" s="462"/>
      <c r="H288" s="292"/>
      <c r="I288" s="190"/>
      <c r="J288" s="190"/>
      <c r="K288" s="190"/>
      <c r="L288" s="292"/>
      <c r="M288" s="190"/>
      <c r="N288" s="458"/>
      <c r="O288" s="458"/>
      <c r="P288" s="670"/>
      <c r="Q288" s="671"/>
      <c r="R288" s="292"/>
      <c r="S288" s="292"/>
      <c r="T288" s="672"/>
      <c r="U288" s="190"/>
      <c r="V288" s="190"/>
      <c r="W288" s="190"/>
      <c r="X288" s="190"/>
      <c r="Y288" s="190"/>
      <c r="Z288" s="190"/>
      <c r="AA288" s="190"/>
      <c r="AB288" s="190"/>
      <c r="AC288" s="190"/>
      <c r="AD288" s="190"/>
      <c r="AE288" s="190"/>
      <c r="AF288" s="190"/>
      <c r="AG288" s="190"/>
      <c r="AH288" s="190"/>
      <c r="AI288" s="190"/>
      <c r="AJ288" s="190"/>
      <c r="AK288" s="190"/>
      <c r="AL288" s="190"/>
      <c r="AM288" s="190"/>
      <c r="AN288" s="190"/>
      <c r="AO288" s="190"/>
      <c r="AP288" s="190"/>
      <c r="AQ288" s="190"/>
      <c r="AR288" s="190"/>
      <c r="AS288" s="190"/>
      <c r="AT288" s="670"/>
      <c r="AU288" s="190"/>
      <c r="AV288" s="190"/>
      <c r="AW288" s="670"/>
      <c r="AX288" s="190"/>
      <c r="AY288" s="190"/>
      <c r="AZ288" s="190"/>
      <c r="BA288" s="190"/>
      <c r="BB288" s="190"/>
      <c r="BC288" s="190"/>
      <c r="BD288" s="190"/>
      <c r="BE288" s="190"/>
      <c r="BF288" s="190"/>
      <c r="BG288" s="190"/>
      <c r="BH288" s="190"/>
      <c r="BI288" s="190"/>
      <c r="BJ288" s="190"/>
      <c r="BK288" s="292"/>
      <c r="BL288" s="459"/>
      <c r="BM288" s="459"/>
      <c r="BN288" s="585"/>
      <c r="BO288" s="292"/>
      <c r="BP288" s="292"/>
      <c r="BQ288" s="292"/>
      <c r="BR288" s="292"/>
      <c r="BS288" s="292"/>
      <c r="BT288" s="292"/>
      <c r="BU288" s="292"/>
      <c r="BV288" s="365"/>
      <c r="BW288" s="365"/>
      <c r="BX288" s="292"/>
      <c r="BY288" s="292"/>
      <c r="BZ288" s="292"/>
    </row>
    <row r="289" spans="1:78" x14ac:dyDescent="0.35">
      <c r="A289" s="461"/>
      <c r="B289" s="461"/>
      <c r="C289" s="461"/>
      <c r="D289" s="461"/>
      <c r="E289" s="461"/>
      <c r="F289" s="462"/>
      <c r="G289" s="462"/>
      <c r="H289" s="292"/>
      <c r="I289" s="190"/>
      <c r="J289" s="190"/>
      <c r="K289" s="190"/>
      <c r="L289" s="292"/>
      <c r="M289" s="190"/>
      <c r="N289" s="458"/>
      <c r="O289" s="458"/>
      <c r="P289" s="670"/>
      <c r="Q289" s="671"/>
      <c r="R289" s="292"/>
      <c r="S289" s="292"/>
      <c r="T289" s="672"/>
      <c r="U289" s="190"/>
      <c r="V289" s="190"/>
      <c r="W289" s="190"/>
      <c r="X289" s="190"/>
      <c r="Y289" s="190"/>
      <c r="Z289" s="190"/>
      <c r="AA289" s="190"/>
      <c r="AB289" s="190"/>
      <c r="AC289" s="190"/>
      <c r="AD289" s="190"/>
      <c r="AE289" s="190"/>
      <c r="AF289" s="190"/>
      <c r="AG289" s="190"/>
      <c r="AH289" s="190"/>
      <c r="AI289" s="190"/>
      <c r="AJ289" s="190"/>
      <c r="AK289" s="190"/>
      <c r="AL289" s="190"/>
      <c r="AM289" s="190"/>
      <c r="AN289" s="190"/>
      <c r="AO289" s="190"/>
      <c r="AP289" s="190"/>
      <c r="AQ289" s="190"/>
      <c r="AR289" s="190"/>
      <c r="AS289" s="190"/>
      <c r="AT289" s="670"/>
      <c r="AU289" s="190"/>
      <c r="AV289" s="190"/>
      <c r="AW289" s="670"/>
      <c r="AX289" s="190"/>
      <c r="AY289" s="190"/>
      <c r="AZ289" s="190"/>
      <c r="BA289" s="190"/>
      <c r="BB289" s="190"/>
      <c r="BC289" s="190"/>
      <c r="BD289" s="190"/>
      <c r="BE289" s="190"/>
      <c r="BF289" s="190"/>
      <c r="BG289" s="190"/>
      <c r="BH289" s="190"/>
      <c r="BI289" s="190"/>
      <c r="BJ289" s="190"/>
      <c r="BK289" s="292"/>
      <c r="BL289" s="459"/>
      <c r="BM289" s="459"/>
      <c r="BN289" s="585"/>
      <c r="BO289" s="292"/>
      <c r="BP289" s="292"/>
      <c r="BQ289" s="292"/>
      <c r="BR289" s="292"/>
      <c r="BS289" s="292"/>
      <c r="BT289" s="292"/>
      <c r="BU289" s="292"/>
      <c r="BV289" s="365"/>
      <c r="BW289" s="365"/>
      <c r="BX289" s="292"/>
      <c r="BY289" s="292"/>
      <c r="BZ289" s="292"/>
    </row>
    <row r="290" spans="1:78" x14ac:dyDescent="0.35">
      <c r="A290" s="461"/>
      <c r="B290" s="461"/>
      <c r="C290" s="461"/>
      <c r="D290" s="461"/>
      <c r="E290" s="461"/>
      <c r="F290" s="462"/>
      <c r="G290" s="462"/>
      <c r="H290" s="292"/>
      <c r="I290" s="190"/>
      <c r="J290" s="190"/>
      <c r="K290" s="190"/>
      <c r="L290" s="292"/>
      <c r="M290" s="190"/>
      <c r="N290" s="458"/>
      <c r="O290" s="458"/>
      <c r="P290" s="670"/>
      <c r="Q290" s="671"/>
      <c r="R290" s="292"/>
      <c r="S290" s="292"/>
      <c r="T290" s="672"/>
      <c r="U290" s="190"/>
      <c r="V290" s="190"/>
      <c r="W290" s="190"/>
      <c r="X290" s="190"/>
      <c r="Y290" s="190"/>
      <c r="Z290" s="190"/>
      <c r="AA290" s="190"/>
      <c r="AB290" s="190"/>
      <c r="AC290" s="190"/>
      <c r="AD290" s="190"/>
      <c r="AE290" s="190"/>
      <c r="AF290" s="190"/>
      <c r="AG290" s="190"/>
      <c r="AH290" s="190"/>
      <c r="AI290" s="190"/>
      <c r="AJ290" s="190"/>
      <c r="AK290" s="190"/>
      <c r="AL290" s="190"/>
      <c r="AM290" s="190"/>
      <c r="AN290" s="190"/>
      <c r="AO290" s="190"/>
      <c r="AP290" s="190"/>
      <c r="AQ290" s="190"/>
      <c r="AR290" s="190"/>
      <c r="AS290" s="190"/>
      <c r="AT290" s="670"/>
      <c r="AU290" s="190"/>
      <c r="AV290" s="190"/>
      <c r="AW290" s="670"/>
      <c r="AX290" s="190"/>
      <c r="AY290" s="190"/>
      <c r="AZ290" s="190"/>
      <c r="BA290" s="190"/>
      <c r="BB290" s="190"/>
      <c r="BC290" s="190"/>
      <c r="BD290" s="190"/>
      <c r="BE290" s="190"/>
      <c r="BF290" s="190"/>
      <c r="BG290" s="190"/>
      <c r="BH290" s="190"/>
      <c r="BI290" s="190"/>
      <c r="BJ290" s="190"/>
      <c r="BK290" s="292"/>
      <c r="BL290" s="459"/>
      <c r="BM290" s="459"/>
      <c r="BN290" s="585"/>
      <c r="BO290" s="292"/>
      <c r="BP290" s="292"/>
      <c r="BQ290" s="292"/>
      <c r="BR290" s="292"/>
      <c r="BS290" s="292"/>
      <c r="BT290" s="292"/>
      <c r="BU290" s="292"/>
      <c r="BV290" s="365"/>
      <c r="BW290" s="365"/>
      <c r="BX290" s="292"/>
      <c r="BY290" s="292"/>
      <c r="BZ290" s="292"/>
    </row>
    <row r="291" spans="1:78" x14ac:dyDescent="0.35">
      <c r="A291" s="461"/>
      <c r="B291" s="461"/>
      <c r="C291" s="461"/>
      <c r="D291" s="461"/>
      <c r="E291" s="461"/>
      <c r="F291" s="462"/>
      <c r="G291" s="462"/>
      <c r="H291" s="292"/>
      <c r="I291" s="190"/>
      <c r="J291" s="190"/>
      <c r="K291" s="190"/>
      <c r="L291" s="292"/>
      <c r="M291" s="190"/>
      <c r="N291" s="458"/>
      <c r="O291" s="458"/>
      <c r="P291" s="670"/>
      <c r="Q291" s="671"/>
      <c r="R291" s="292"/>
      <c r="S291" s="292"/>
      <c r="T291" s="672"/>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670"/>
      <c r="AU291" s="190"/>
      <c r="AV291" s="190"/>
      <c r="AW291" s="670"/>
      <c r="AX291" s="190"/>
      <c r="AY291" s="190"/>
      <c r="AZ291" s="190"/>
      <c r="BA291" s="190"/>
      <c r="BB291" s="190"/>
      <c r="BC291" s="190"/>
      <c r="BD291" s="190"/>
      <c r="BE291" s="190"/>
      <c r="BF291" s="190"/>
      <c r="BG291" s="190"/>
      <c r="BH291" s="190"/>
      <c r="BI291" s="190"/>
      <c r="BJ291" s="190"/>
      <c r="BK291" s="292"/>
      <c r="BL291" s="459"/>
      <c r="BM291" s="459"/>
      <c r="BN291" s="585"/>
      <c r="BO291" s="292"/>
      <c r="BP291" s="292"/>
      <c r="BQ291" s="292"/>
      <c r="BR291" s="292"/>
      <c r="BS291" s="292"/>
      <c r="BT291" s="292"/>
      <c r="BU291" s="292"/>
      <c r="BV291" s="365"/>
      <c r="BW291" s="365"/>
      <c r="BX291" s="292"/>
      <c r="BY291" s="292"/>
      <c r="BZ291" s="292"/>
    </row>
    <row r="292" spans="1:78" x14ac:dyDescent="0.35">
      <c r="A292" s="461"/>
      <c r="B292" s="461"/>
      <c r="C292" s="461"/>
      <c r="D292" s="461"/>
      <c r="E292" s="461"/>
      <c r="F292" s="462"/>
      <c r="G292" s="462"/>
      <c r="H292" s="292"/>
      <c r="I292" s="190"/>
      <c r="J292" s="190"/>
      <c r="K292" s="190"/>
      <c r="L292" s="292"/>
      <c r="M292" s="190"/>
      <c r="N292" s="458"/>
      <c r="O292" s="458"/>
      <c r="P292" s="670"/>
      <c r="Q292" s="671"/>
      <c r="R292" s="292"/>
      <c r="S292" s="292"/>
      <c r="T292" s="672"/>
      <c r="U292" s="190"/>
      <c r="V292" s="190"/>
      <c r="W292" s="190"/>
      <c r="X292" s="190"/>
      <c r="Y292" s="190"/>
      <c r="Z292" s="190"/>
      <c r="AA292" s="190"/>
      <c r="AB292" s="190"/>
      <c r="AC292" s="190"/>
      <c r="AD292" s="190"/>
      <c r="AE292" s="190"/>
      <c r="AF292" s="190"/>
      <c r="AG292" s="190"/>
      <c r="AH292" s="190"/>
      <c r="AI292" s="190"/>
      <c r="AJ292" s="190"/>
      <c r="AK292" s="190"/>
      <c r="AL292" s="190"/>
      <c r="AM292" s="190"/>
      <c r="AN292" s="190"/>
      <c r="AO292" s="190"/>
      <c r="AP292" s="190"/>
      <c r="AQ292" s="190"/>
      <c r="AR292" s="190"/>
      <c r="AS292" s="190"/>
      <c r="AT292" s="670"/>
      <c r="AU292" s="190"/>
      <c r="AV292" s="190"/>
      <c r="AW292" s="670"/>
      <c r="AX292" s="190"/>
      <c r="AY292" s="190"/>
      <c r="AZ292" s="190"/>
      <c r="BA292" s="190"/>
      <c r="BB292" s="190"/>
      <c r="BC292" s="190"/>
      <c r="BD292" s="190"/>
      <c r="BE292" s="190"/>
      <c r="BF292" s="190"/>
      <c r="BG292" s="190"/>
      <c r="BH292" s="190"/>
      <c r="BI292" s="190"/>
      <c r="BJ292" s="190"/>
      <c r="BK292" s="292"/>
      <c r="BL292" s="459"/>
      <c r="BM292" s="459"/>
      <c r="BN292" s="585"/>
      <c r="BO292" s="292"/>
      <c r="BP292" s="292"/>
      <c r="BQ292" s="292"/>
      <c r="BR292" s="292"/>
      <c r="BS292" s="292"/>
      <c r="BT292" s="292"/>
      <c r="BU292" s="292"/>
      <c r="BV292" s="365"/>
      <c r="BW292" s="365"/>
      <c r="BX292" s="292"/>
      <c r="BY292" s="292"/>
      <c r="BZ292" s="292"/>
    </row>
    <row r="293" spans="1:78" x14ac:dyDescent="0.35">
      <c r="A293" s="461"/>
      <c r="B293" s="461"/>
      <c r="C293" s="461"/>
      <c r="D293" s="461"/>
      <c r="E293" s="461"/>
      <c r="F293" s="462"/>
      <c r="G293" s="462"/>
      <c r="H293" s="292"/>
      <c r="I293" s="190"/>
      <c r="J293" s="190"/>
      <c r="K293" s="190"/>
      <c r="L293" s="292"/>
      <c r="M293" s="190"/>
      <c r="N293" s="458"/>
      <c r="O293" s="458"/>
      <c r="P293" s="670"/>
      <c r="Q293" s="671"/>
      <c r="R293" s="292"/>
      <c r="S293" s="292"/>
      <c r="T293" s="672"/>
      <c r="U293" s="190"/>
      <c r="V293" s="190"/>
      <c r="W293" s="190"/>
      <c r="X293" s="190"/>
      <c r="Y293" s="190"/>
      <c r="Z293" s="190"/>
      <c r="AA293" s="190"/>
      <c r="AB293" s="190"/>
      <c r="AC293" s="190"/>
      <c r="AD293" s="190"/>
      <c r="AE293" s="190"/>
      <c r="AF293" s="190"/>
      <c r="AG293" s="190"/>
      <c r="AH293" s="190"/>
      <c r="AI293" s="190"/>
      <c r="AJ293" s="190"/>
      <c r="AK293" s="190"/>
      <c r="AL293" s="190"/>
      <c r="AM293" s="190"/>
      <c r="AN293" s="190"/>
      <c r="AO293" s="190"/>
      <c r="AP293" s="190"/>
      <c r="AQ293" s="190"/>
      <c r="AR293" s="190"/>
      <c r="AS293" s="190"/>
      <c r="AT293" s="670"/>
      <c r="AU293" s="190"/>
      <c r="AV293" s="190"/>
      <c r="AW293" s="670"/>
      <c r="AX293" s="190"/>
      <c r="AY293" s="190"/>
      <c r="AZ293" s="190"/>
      <c r="BA293" s="190"/>
      <c r="BB293" s="190"/>
      <c r="BC293" s="190"/>
      <c r="BD293" s="190"/>
      <c r="BE293" s="190"/>
      <c r="BF293" s="190"/>
      <c r="BG293" s="190"/>
      <c r="BH293" s="190"/>
      <c r="BI293" s="190"/>
      <c r="BJ293" s="190"/>
      <c r="BK293" s="292"/>
      <c r="BL293" s="459"/>
      <c r="BM293" s="459"/>
      <c r="BN293" s="585"/>
      <c r="BO293" s="292"/>
      <c r="BP293" s="292"/>
      <c r="BQ293" s="292"/>
      <c r="BR293" s="292"/>
      <c r="BS293" s="292"/>
      <c r="BT293" s="292"/>
      <c r="BU293" s="292"/>
      <c r="BV293" s="365"/>
      <c r="BW293" s="365"/>
      <c r="BX293" s="292"/>
      <c r="BY293" s="292"/>
      <c r="BZ293" s="292"/>
    </row>
    <row r="294" spans="1:78" x14ac:dyDescent="0.35">
      <c r="A294" s="461"/>
      <c r="B294" s="461"/>
      <c r="C294" s="461"/>
      <c r="D294" s="461"/>
      <c r="E294" s="461"/>
      <c r="F294" s="462"/>
      <c r="G294" s="462"/>
      <c r="H294" s="292"/>
      <c r="I294" s="190"/>
      <c r="J294" s="190"/>
      <c r="K294" s="190"/>
      <c r="L294" s="292"/>
      <c r="M294" s="190"/>
      <c r="N294" s="458"/>
      <c r="O294" s="458"/>
      <c r="P294" s="670"/>
      <c r="Q294" s="671"/>
      <c r="R294" s="292"/>
      <c r="S294" s="292"/>
      <c r="T294" s="672"/>
      <c r="U294" s="190"/>
      <c r="V294" s="190"/>
      <c r="W294" s="190"/>
      <c r="X294" s="190"/>
      <c r="Y294" s="190"/>
      <c r="Z294" s="190"/>
      <c r="AA294" s="190"/>
      <c r="AB294" s="190"/>
      <c r="AC294" s="190"/>
      <c r="AD294" s="190"/>
      <c r="AE294" s="190"/>
      <c r="AF294" s="190"/>
      <c r="AG294" s="190"/>
      <c r="AH294" s="190"/>
      <c r="AI294" s="190"/>
      <c r="AJ294" s="190"/>
      <c r="AK294" s="190"/>
      <c r="AL294" s="190"/>
      <c r="AM294" s="190"/>
      <c r="AN294" s="190"/>
      <c r="AO294" s="190"/>
      <c r="AP294" s="190"/>
      <c r="AQ294" s="190"/>
      <c r="AR294" s="190"/>
      <c r="AS294" s="190"/>
      <c r="AT294" s="670"/>
      <c r="AU294" s="190"/>
      <c r="AV294" s="190"/>
      <c r="AW294" s="670"/>
      <c r="AX294" s="190"/>
      <c r="AY294" s="190"/>
      <c r="AZ294" s="190"/>
      <c r="BA294" s="190"/>
      <c r="BB294" s="190"/>
      <c r="BC294" s="190"/>
      <c r="BD294" s="190"/>
      <c r="BE294" s="190"/>
      <c r="BF294" s="190"/>
      <c r="BG294" s="190"/>
      <c r="BH294" s="190"/>
      <c r="BI294" s="190"/>
      <c r="BJ294" s="190"/>
      <c r="BK294" s="292"/>
      <c r="BL294" s="459"/>
      <c r="BM294" s="459"/>
      <c r="BN294" s="585"/>
      <c r="BO294" s="292"/>
      <c r="BP294" s="292"/>
      <c r="BQ294" s="292"/>
      <c r="BR294" s="292"/>
      <c r="BS294" s="292"/>
      <c r="BT294" s="292"/>
      <c r="BU294" s="292"/>
      <c r="BV294" s="365"/>
      <c r="BW294" s="365"/>
      <c r="BX294" s="292"/>
      <c r="BY294" s="292"/>
      <c r="BZ294" s="292"/>
    </row>
    <row r="295" spans="1:78" x14ac:dyDescent="0.35">
      <c r="A295" s="461"/>
      <c r="B295" s="461"/>
      <c r="C295" s="461"/>
      <c r="D295" s="461"/>
      <c r="E295" s="461"/>
      <c r="F295" s="462"/>
      <c r="G295" s="462"/>
      <c r="H295" s="292"/>
      <c r="I295" s="190"/>
      <c r="J295" s="190"/>
      <c r="K295" s="190"/>
      <c r="L295" s="292"/>
      <c r="M295" s="190"/>
      <c r="N295" s="458"/>
      <c r="O295" s="458"/>
      <c r="P295" s="670"/>
      <c r="Q295" s="671"/>
      <c r="R295" s="292"/>
      <c r="S295" s="292"/>
      <c r="T295" s="672"/>
      <c r="U295" s="190"/>
      <c r="V295" s="190"/>
      <c r="W295" s="190"/>
      <c r="X295" s="190"/>
      <c r="Y295" s="190"/>
      <c r="Z295" s="190"/>
      <c r="AA295" s="190"/>
      <c r="AB295" s="190"/>
      <c r="AC295" s="190"/>
      <c r="AD295" s="190"/>
      <c r="AE295" s="190"/>
      <c r="AF295" s="190"/>
      <c r="AG295" s="190"/>
      <c r="AH295" s="190"/>
      <c r="AI295" s="190"/>
      <c r="AJ295" s="190"/>
      <c r="AK295" s="190"/>
      <c r="AL295" s="190"/>
      <c r="AM295" s="190"/>
      <c r="AN295" s="190"/>
      <c r="AO295" s="190"/>
      <c r="AP295" s="190"/>
      <c r="AQ295" s="190"/>
      <c r="AR295" s="190"/>
      <c r="AS295" s="190"/>
      <c r="AT295" s="670"/>
      <c r="AU295" s="190"/>
      <c r="AV295" s="190"/>
      <c r="AW295" s="670"/>
      <c r="AX295" s="190"/>
      <c r="AY295" s="190"/>
      <c r="AZ295" s="190"/>
      <c r="BA295" s="190"/>
      <c r="BB295" s="190"/>
      <c r="BC295" s="190"/>
      <c r="BD295" s="190"/>
      <c r="BE295" s="190"/>
      <c r="BF295" s="190"/>
      <c r="BG295" s="190"/>
      <c r="BH295" s="190"/>
      <c r="BI295" s="190"/>
      <c r="BJ295" s="190"/>
      <c r="BK295" s="292"/>
      <c r="BL295" s="459"/>
      <c r="BM295" s="459"/>
      <c r="BN295" s="585"/>
      <c r="BO295" s="292"/>
      <c r="BP295" s="292"/>
      <c r="BQ295" s="292"/>
      <c r="BR295" s="292"/>
      <c r="BS295" s="292"/>
      <c r="BT295" s="292"/>
      <c r="BU295" s="292"/>
      <c r="BV295" s="365"/>
      <c r="BW295" s="365"/>
      <c r="BX295" s="292"/>
      <c r="BY295" s="292"/>
      <c r="BZ295" s="292"/>
    </row>
    <row r="296" spans="1:78" x14ac:dyDescent="0.35">
      <c r="A296" s="461"/>
      <c r="B296" s="461"/>
      <c r="C296" s="461"/>
      <c r="D296" s="461"/>
      <c r="E296" s="461"/>
      <c r="F296" s="462"/>
      <c r="G296" s="462"/>
      <c r="H296" s="292"/>
      <c r="I296" s="190"/>
      <c r="J296" s="190"/>
      <c r="K296" s="190"/>
      <c r="L296" s="292"/>
      <c r="M296" s="190"/>
      <c r="N296" s="458"/>
      <c r="O296" s="458"/>
      <c r="P296" s="670"/>
      <c r="Q296" s="671"/>
      <c r="R296" s="292"/>
      <c r="S296" s="292"/>
      <c r="T296" s="672"/>
      <c r="U296" s="190"/>
      <c r="V296" s="190"/>
      <c r="W296" s="190"/>
      <c r="X296" s="190"/>
      <c r="Y296" s="190"/>
      <c r="Z296" s="190"/>
      <c r="AA296" s="190"/>
      <c r="AB296" s="190"/>
      <c r="AC296" s="190"/>
      <c r="AD296" s="190"/>
      <c r="AE296" s="190"/>
      <c r="AF296" s="190"/>
      <c r="AG296" s="190"/>
      <c r="AH296" s="190"/>
      <c r="AI296" s="190"/>
      <c r="AJ296" s="190"/>
      <c r="AK296" s="190"/>
      <c r="AL296" s="190"/>
      <c r="AM296" s="190"/>
      <c r="AN296" s="190"/>
      <c r="AO296" s="190"/>
      <c r="AP296" s="190"/>
      <c r="AQ296" s="190"/>
      <c r="AR296" s="190"/>
      <c r="AS296" s="190"/>
      <c r="AT296" s="670"/>
      <c r="AU296" s="190"/>
      <c r="AV296" s="190"/>
      <c r="AW296" s="670"/>
      <c r="AX296" s="190"/>
      <c r="AY296" s="190"/>
      <c r="AZ296" s="190"/>
      <c r="BA296" s="190"/>
      <c r="BB296" s="190"/>
      <c r="BC296" s="190"/>
      <c r="BD296" s="190"/>
      <c r="BE296" s="190"/>
      <c r="BF296" s="190"/>
      <c r="BG296" s="190"/>
      <c r="BH296" s="190"/>
      <c r="BI296" s="190"/>
      <c r="BJ296" s="190"/>
      <c r="BK296" s="292"/>
      <c r="BL296" s="459"/>
      <c r="BM296" s="459"/>
      <c r="BN296" s="585"/>
      <c r="BO296" s="292"/>
      <c r="BP296" s="292"/>
      <c r="BQ296" s="292"/>
      <c r="BR296" s="292"/>
      <c r="BS296" s="292"/>
      <c r="BT296" s="292"/>
      <c r="BU296" s="292"/>
      <c r="BV296" s="365"/>
      <c r="BW296" s="365"/>
      <c r="BX296" s="292"/>
      <c r="BY296" s="292"/>
      <c r="BZ296" s="292"/>
    </row>
    <row r="297" spans="1:78" x14ac:dyDescent="0.35">
      <c r="A297" s="461"/>
      <c r="B297" s="461"/>
      <c r="C297" s="461"/>
      <c r="D297" s="461"/>
      <c r="E297" s="461"/>
      <c r="F297" s="462"/>
      <c r="G297" s="462"/>
      <c r="H297" s="292"/>
      <c r="I297" s="190"/>
      <c r="J297" s="190"/>
      <c r="K297" s="190"/>
      <c r="L297" s="292"/>
      <c r="M297" s="190"/>
      <c r="N297" s="458"/>
      <c r="O297" s="458"/>
      <c r="P297" s="670"/>
      <c r="Q297" s="671"/>
      <c r="R297" s="292"/>
      <c r="S297" s="292"/>
      <c r="T297" s="672"/>
      <c r="U297" s="190"/>
      <c r="V297" s="190"/>
      <c r="W297" s="190"/>
      <c r="X297" s="190"/>
      <c r="Y297" s="190"/>
      <c r="Z297" s="190"/>
      <c r="AA297" s="190"/>
      <c r="AB297" s="190"/>
      <c r="AC297" s="190"/>
      <c r="AD297" s="190"/>
      <c r="AE297" s="190"/>
      <c r="AF297" s="190"/>
      <c r="AG297" s="190"/>
      <c r="AH297" s="190"/>
      <c r="AI297" s="190"/>
      <c r="AJ297" s="190"/>
      <c r="AK297" s="190"/>
      <c r="AL297" s="190"/>
      <c r="AM297" s="190"/>
      <c r="AN297" s="190"/>
      <c r="AO297" s="190"/>
      <c r="AP297" s="190"/>
      <c r="AQ297" s="190"/>
      <c r="AR297" s="190"/>
      <c r="AS297" s="190"/>
      <c r="AT297" s="670"/>
      <c r="AU297" s="190"/>
      <c r="AV297" s="190"/>
      <c r="AW297" s="670"/>
      <c r="AX297" s="190"/>
      <c r="AY297" s="190"/>
      <c r="AZ297" s="190"/>
      <c r="BA297" s="190"/>
      <c r="BB297" s="190"/>
      <c r="BC297" s="190"/>
      <c r="BD297" s="190"/>
      <c r="BE297" s="190"/>
      <c r="BF297" s="190"/>
      <c r="BG297" s="190"/>
      <c r="BH297" s="190"/>
      <c r="BI297" s="190"/>
      <c r="BJ297" s="190"/>
      <c r="BK297" s="292"/>
      <c r="BL297" s="459"/>
      <c r="BM297" s="459"/>
      <c r="BN297" s="585"/>
      <c r="BO297" s="292"/>
      <c r="BP297" s="292"/>
      <c r="BQ297" s="292"/>
      <c r="BR297" s="292"/>
      <c r="BS297" s="292"/>
      <c r="BT297" s="292"/>
      <c r="BU297" s="292"/>
      <c r="BV297" s="365"/>
      <c r="BW297" s="365"/>
      <c r="BX297" s="292"/>
      <c r="BY297" s="292"/>
      <c r="BZ297" s="292"/>
    </row>
    <row r="298" spans="1:78" x14ac:dyDescent="0.35">
      <c r="A298" s="461"/>
      <c r="B298" s="461"/>
      <c r="C298" s="461"/>
      <c r="D298" s="461"/>
      <c r="E298" s="461"/>
      <c r="F298" s="462"/>
      <c r="G298" s="462"/>
      <c r="H298" s="292"/>
      <c r="I298" s="190"/>
      <c r="J298" s="190"/>
      <c r="K298" s="190"/>
      <c r="L298" s="292"/>
      <c r="M298" s="190"/>
      <c r="N298" s="458"/>
      <c r="O298" s="458"/>
      <c r="P298" s="670"/>
      <c r="Q298" s="671"/>
      <c r="R298" s="292"/>
      <c r="S298" s="292"/>
      <c r="T298" s="672"/>
      <c r="U298" s="190"/>
      <c r="V298" s="190"/>
      <c r="W298" s="190"/>
      <c r="X298" s="190"/>
      <c r="Y298" s="190"/>
      <c r="Z298" s="190"/>
      <c r="AA298" s="190"/>
      <c r="AB298" s="190"/>
      <c r="AC298" s="190"/>
      <c r="AD298" s="190"/>
      <c r="AE298" s="190"/>
      <c r="AF298" s="190"/>
      <c r="AG298" s="190"/>
      <c r="AH298" s="190"/>
      <c r="AI298" s="190"/>
      <c r="AJ298" s="190"/>
      <c r="AK298" s="190"/>
      <c r="AL298" s="190"/>
      <c r="AM298" s="190"/>
      <c r="AN298" s="190"/>
      <c r="AO298" s="190"/>
      <c r="AP298" s="190"/>
      <c r="AQ298" s="190"/>
      <c r="AR298" s="190"/>
      <c r="AS298" s="190"/>
      <c r="AT298" s="670"/>
      <c r="AU298" s="190"/>
      <c r="AV298" s="190"/>
      <c r="AW298" s="670"/>
      <c r="AX298" s="190"/>
      <c r="AY298" s="190"/>
      <c r="AZ298" s="190"/>
      <c r="BA298" s="190"/>
      <c r="BB298" s="190"/>
      <c r="BC298" s="190"/>
      <c r="BD298" s="190"/>
      <c r="BE298" s="190"/>
      <c r="BF298" s="190"/>
      <c r="BG298" s="190"/>
      <c r="BH298" s="190"/>
      <c r="BI298" s="190"/>
      <c r="BJ298" s="190"/>
      <c r="BK298" s="292"/>
      <c r="BL298" s="459"/>
      <c r="BM298" s="459"/>
      <c r="BN298" s="585"/>
      <c r="BO298" s="292"/>
      <c r="BP298" s="292"/>
      <c r="BQ298" s="292"/>
      <c r="BR298" s="292"/>
      <c r="BS298" s="292"/>
      <c r="BT298" s="292"/>
      <c r="BU298" s="292"/>
      <c r="BV298" s="365"/>
      <c r="BW298" s="365"/>
      <c r="BX298" s="292"/>
      <c r="BY298" s="292"/>
      <c r="BZ298" s="292"/>
    </row>
    <row r="299" spans="1:78" x14ac:dyDescent="0.35">
      <c r="A299" s="461"/>
      <c r="B299" s="461"/>
      <c r="C299" s="461"/>
      <c r="D299" s="461"/>
      <c r="E299" s="461"/>
      <c r="F299" s="462"/>
      <c r="G299" s="462"/>
      <c r="H299" s="292"/>
      <c r="I299" s="190"/>
      <c r="J299" s="190"/>
      <c r="K299" s="190"/>
      <c r="L299" s="292"/>
      <c r="M299" s="190"/>
      <c r="N299" s="458"/>
      <c r="O299" s="458"/>
      <c r="P299" s="670"/>
      <c r="Q299" s="671"/>
      <c r="R299" s="292"/>
      <c r="S299" s="292"/>
      <c r="T299" s="672"/>
      <c r="U299" s="190"/>
      <c r="V299" s="190"/>
      <c r="W299" s="190"/>
      <c r="X299" s="190"/>
      <c r="Y299" s="190"/>
      <c r="Z299" s="190"/>
      <c r="AA299" s="190"/>
      <c r="AB299" s="190"/>
      <c r="AC299" s="190"/>
      <c r="AD299" s="190"/>
      <c r="AE299" s="190"/>
      <c r="AF299" s="190"/>
      <c r="AG299" s="190"/>
      <c r="AH299" s="190"/>
      <c r="AI299" s="190"/>
      <c r="AJ299" s="190"/>
      <c r="AK299" s="190"/>
      <c r="AL299" s="190"/>
      <c r="AM299" s="190"/>
      <c r="AN299" s="190"/>
      <c r="AO299" s="190"/>
      <c r="AP299" s="190"/>
      <c r="AQ299" s="190"/>
      <c r="AR299" s="190"/>
      <c r="AS299" s="190"/>
      <c r="AT299" s="670"/>
      <c r="AU299" s="190"/>
      <c r="AV299" s="190"/>
      <c r="AW299" s="670"/>
      <c r="AX299" s="190"/>
      <c r="AY299" s="190"/>
      <c r="AZ299" s="190"/>
      <c r="BA299" s="190"/>
      <c r="BB299" s="190"/>
      <c r="BC299" s="190"/>
      <c r="BD299" s="190"/>
      <c r="BE299" s="190"/>
      <c r="BF299" s="190"/>
      <c r="BG299" s="190"/>
      <c r="BH299" s="190"/>
      <c r="BI299" s="190"/>
      <c r="BJ299" s="190"/>
      <c r="BK299" s="292"/>
      <c r="BL299" s="459"/>
      <c r="BM299" s="459"/>
      <c r="BN299" s="585"/>
      <c r="BO299" s="292"/>
      <c r="BP299" s="292"/>
      <c r="BQ299" s="292"/>
      <c r="BR299" s="292"/>
      <c r="BS299" s="292"/>
      <c r="BT299" s="292"/>
      <c r="BU299" s="292"/>
      <c r="BV299" s="365"/>
      <c r="BW299" s="365"/>
      <c r="BX299" s="292"/>
      <c r="BY299" s="292"/>
      <c r="BZ299" s="292"/>
    </row>
    <row r="300" spans="1:78" x14ac:dyDescent="0.35">
      <c r="A300" s="461"/>
      <c r="B300" s="461"/>
      <c r="C300" s="461"/>
      <c r="D300" s="461"/>
      <c r="E300" s="461"/>
      <c r="F300" s="462"/>
      <c r="G300" s="462"/>
      <c r="H300" s="292"/>
      <c r="I300" s="190"/>
      <c r="J300" s="190"/>
      <c r="K300" s="190"/>
      <c r="L300" s="292"/>
      <c r="M300" s="190"/>
      <c r="N300" s="458"/>
      <c r="O300" s="458"/>
      <c r="P300" s="670"/>
      <c r="Q300" s="671"/>
      <c r="R300" s="292"/>
      <c r="S300" s="292"/>
      <c r="T300" s="672"/>
      <c r="U300" s="190"/>
      <c r="V300" s="190"/>
      <c r="W300" s="190"/>
      <c r="X300" s="190"/>
      <c r="Y300" s="190"/>
      <c r="Z300" s="190"/>
      <c r="AA300" s="190"/>
      <c r="AB300" s="190"/>
      <c r="AC300" s="190"/>
      <c r="AD300" s="190"/>
      <c r="AE300" s="190"/>
      <c r="AF300" s="190"/>
      <c r="AG300" s="190"/>
      <c r="AH300" s="190"/>
      <c r="AI300" s="190"/>
      <c r="AJ300" s="190"/>
      <c r="AK300" s="190"/>
      <c r="AL300" s="190"/>
      <c r="AM300" s="190"/>
      <c r="AN300" s="190"/>
      <c r="AO300" s="190"/>
      <c r="AP300" s="190"/>
      <c r="AQ300" s="190"/>
      <c r="AR300" s="190"/>
      <c r="AS300" s="190"/>
      <c r="AT300" s="670"/>
      <c r="AU300" s="190"/>
      <c r="AV300" s="190"/>
      <c r="AW300" s="670"/>
      <c r="AX300" s="190"/>
      <c r="AY300" s="190"/>
      <c r="AZ300" s="190"/>
      <c r="BA300" s="190"/>
      <c r="BB300" s="190"/>
      <c r="BC300" s="190"/>
      <c r="BD300" s="190"/>
      <c r="BE300" s="190"/>
      <c r="BF300" s="190"/>
      <c r="BG300" s="190"/>
      <c r="BH300" s="190"/>
      <c r="BI300" s="190"/>
      <c r="BJ300" s="190"/>
      <c r="BK300" s="292"/>
      <c r="BL300" s="459"/>
      <c r="BM300" s="459"/>
      <c r="BN300" s="585"/>
      <c r="BO300" s="292"/>
      <c r="BP300" s="292"/>
      <c r="BQ300" s="292"/>
      <c r="BR300" s="292"/>
      <c r="BS300" s="292"/>
      <c r="BT300" s="292"/>
      <c r="BU300" s="292"/>
      <c r="BV300" s="365"/>
      <c r="BW300" s="365"/>
      <c r="BX300" s="292"/>
      <c r="BY300" s="292"/>
      <c r="BZ300" s="292"/>
    </row>
    <row r="301" spans="1:78" x14ac:dyDescent="0.35">
      <c r="A301" s="461"/>
      <c r="B301" s="461"/>
      <c r="C301" s="461"/>
      <c r="D301" s="461"/>
      <c r="E301" s="461"/>
      <c r="F301" s="462"/>
      <c r="G301" s="462"/>
      <c r="H301" s="292"/>
      <c r="I301" s="190"/>
      <c r="J301" s="190"/>
      <c r="K301" s="190"/>
      <c r="L301" s="292"/>
      <c r="M301" s="190"/>
      <c r="N301" s="458"/>
      <c r="O301" s="458"/>
      <c r="P301" s="670"/>
      <c r="Q301" s="671"/>
      <c r="R301" s="292"/>
      <c r="S301" s="292"/>
      <c r="T301" s="672"/>
      <c r="U301" s="190"/>
      <c r="V301" s="190"/>
      <c r="W301" s="190"/>
      <c r="X301" s="190"/>
      <c r="Y301" s="190"/>
      <c r="Z301" s="190"/>
      <c r="AA301" s="190"/>
      <c r="AB301" s="190"/>
      <c r="AC301" s="190"/>
      <c r="AD301" s="190"/>
      <c r="AE301" s="190"/>
      <c r="AF301" s="190"/>
      <c r="AG301" s="190"/>
      <c r="AH301" s="190"/>
      <c r="AI301" s="190"/>
      <c r="AJ301" s="190"/>
      <c r="AK301" s="190"/>
      <c r="AL301" s="190"/>
      <c r="AM301" s="190"/>
      <c r="AN301" s="190"/>
      <c r="AO301" s="190"/>
      <c r="AP301" s="190"/>
      <c r="AQ301" s="190"/>
      <c r="AR301" s="190"/>
      <c r="AS301" s="190"/>
      <c r="AT301" s="670"/>
      <c r="AU301" s="190"/>
      <c r="AV301" s="190"/>
      <c r="AW301" s="670"/>
      <c r="AX301" s="190"/>
      <c r="AY301" s="190"/>
      <c r="AZ301" s="190"/>
      <c r="BA301" s="190"/>
      <c r="BB301" s="190"/>
      <c r="BC301" s="190"/>
      <c r="BD301" s="190"/>
      <c r="BE301" s="190"/>
      <c r="BF301" s="190"/>
      <c r="BG301" s="190"/>
      <c r="BH301" s="190"/>
      <c r="BI301" s="190"/>
      <c r="BJ301" s="190"/>
      <c r="BK301" s="292"/>
      <c r="BL301" s="459"/>
      <c r="BM301" s="459"/>
      <c r="BN301" s="585"/>
      <c r="BO301" s="292"/>
      <c r="BP301" s="292"/>
      <c r="BQ301" s="292"/>
      <c r="BR301" s="292"/>
      <c r="BS301" s="292"/>
      <c r="BT301" s="292"/>
      <c r="BU301" s="292"/>
      <c r="BV301" s="365"/>
      <c r="BW301" s="365"/>
      <c r="BX301" s="292"/>
      <c r="BY301" s="292"/>
      <c r="BZ301" s="292"/>
    </row>
    <row r="302" spans="1:78" x14ac:dyDescent="0.35">
      <c r="A302" s="461"/>
      <c r="B302" s="461"/>
      <c r="C302" s="461"/>
      <c r="D302" s="461"/>
      <c r="E302" s="461"/>
      <c r="F302" s="462"/>
      <c r="G302" s="462"/>
      <c r="H302" s="292"/>
      <c r="I302" s="190"/>
      <c r="J302" s="190"/>
      <c r="K302" s="190"/>
      <c r="L302" s="292"/>
      <c r="M302" s="190"/>
      <c r="N302" s="458"/>
      <c r="O302" s="458"/>
      <c r="P302" s="670"/>
      <c r="Q302" s="671"/>
      <c r="R302" s="292"/>
      <c r="S302" s="292"/>
      <c r="T302" s="672"/>
      <c r="U302" s="190"/>
      <c r="V302" s="190"/>
      <c r="W302" s="190"/>
      <c r="X302" s="190"/>
      <c r="Y302" s="190"/>
      <c r="Z302" s="190"/>
      <c r="AA302" s="190"/>
      <c r="AB302" s="190"/>
      <c r="AC302" s="190"/>
      <c r="AD302" s="190"/>
      <c r="AE302" s="190"/>
      <c r="AF302" s="190"/>
      <c r="AG302" s="190"/>
      <c r="AH302" s="190"/>
      <c r="AI302" s="190"/>
      <c r="AJ302" s="190"/>
      <c r="AK302" s="190"/>
      <c r="AL302" s="190"/>
      <c r="AM302" s="190"/>
      <c r="AN302" s="190"/>
      <c r="AO302" s="190"/>
      <c r="AP302" s="190"/>
      <c r="AQ302" s="190"/>
      <c r="AR302" s="190"/>
      <c r="AS302" s="190"/>
      <c r="AT302" s="670"/>
      <c r="AU302" s="190"/>
      <c r="AV302" s="190"/>
      <c r="AW302" s="670"/>
      <c r="AX302" s="190"/>
      <c r="AY302" s="190"/>
      <c r="AZ302" s="190"/>
      <c r="BA302" s="190"/>
      <c r="BB302" s="190"/>
      <c r="BC302" s="190"/>
      <c r="BD302" s="190"/>
      <c r="BE302" s="190"/>
      <c r="BF302" s="190"/>
      <c r="BG302" s="190"/>
      <c r="BH302" s="190"/>
      <c r="BI302" s="190"/>
      <c r="BJ302" s="190"/>
      <c r="BK302" s="292"/>
      <c r="BL302" s="459"/>
      <c r="BM302" s="459"/>
      <c r="BN302" s="585"/>
      <c r="BO302" s="292"/>
      <c r="BP302" s="292"/>
      <c r="BQ302" s="292"/>
      <c r="BR302" s="292"/>
      <c r="BS302" s="292"/>
      <c r="BT302" s="292"/>
      <c r="BU302" s="292"/>
      <c r="BV302" s="365"/>
      <c r="BW302" s="365"/>
      <c r="BX302" s="292"/>
      <c r="BY302" s="292"/>
      <c r="BZ302" s="292"/>
    </row>
    <row r="303" spans="1:78" x14ac:dyDescent="0.35">
      <c r="A303" s="461"/>
      <c r="B303" s="461"/>
      <c r="C303" s="461"/>
      <c r="D303" s="461"/>
      <c r="E303" s="461"/>
      <c r="F303" s="462"/>
      <c r="G303" s="462"/>
      <c r="H303" s="292"/>
      <c r="I303" s="190"/>
      <c r="J303" s="190"/>
      <c r="K303" s="190"/>
      <c r="L303" s="292"/>
      <c r="M303" s="190"/>
      <c r="N303" s="458"/>
      <c r="O303" s="458"/>
      <c r="P303" s="670"/>
      <c r="Q303" s="671"/>
      <c r="R303" s="292"/>
      <c r="S303" s="292"/>
      <c r="T303" s="672"/>
      <c r="U303" s="190"/>
      <c r="V303" s="190"/>
      <c r="W303" s="190"/>
      <c r="X303" s="190"/>
      <c r="Y303" s="190"/>
      <c r="Z303" s="190"/>
      <c r="AA303" s="190"/>
      <c r="AB303" s="190"/>
      <c r="AC303" s="190"/>
      <c r="AD303" s="190"/>
      <c r="AE303" s="190"/>
      <c r="AF303" s="190"/>
      <c r="AG303" s="190"/>
      <c r="AH303" s="190"/>
      <c r="AI303" s="190"/>
      <c r="AJ303" s="190"/>
      <c r="AK303" s="190"/>
      <c r="AL303" s="190"/>
      <c r="AM303" s="190"/>
      <c r="AN303" s="190"/>
      <c r="AO303" s="190"/>
      <c r="AP303" s="190"/>
      <c r="AQ303" s="190"/>
      <c r="AR303" s="190"/>
      <c r="AS303" s="190"/>
      <c r="AT303" s="670"/>
      <c r="AU303" s="190"/>
      <c r="AV303" s="190"/>
      <c r="AW303" s="670"/>
      <c r="AX303" s="190"/>
      <c r="AY303" s="190"/>
      <c r="AZ303" s="190"/>
      <c r="BA303" s="190"/>
      <c r="BB303" s="190"/>
      <c r="BC303" s="190"/>
      <c r="BD303" s="190"/>
      <c r="BE303" s="190"/>
      <c r="BF303" s="190"/>
      <c r="BG303" s="190"/>
      <c r="BH303" s="190"/>
      <c r="BI303" s="190"/>
      <c r="BJ303" s="190"/>
      <c r="BK303" s="292"/>
      <c r="BL303" s="459"/>
      <c r="BM303" s="459"/>
      <c r="BN303" s="585"/>
      <c r="BO303" s="292"/>
      <c r="BP303" s="292"/>
      <c r="BQ303" s="292"/>
      <c r="BR303" s="292"/>
      <c r="BS303" s="292"/>
      <c r="BT303" s="292"/>
      <c r="BU303" s="292"/>
      <c r="BV303" s="365"/>
      <c r="BW303" s="365"/>
      <c r="BX303" s="292"/>
      <c r="BY303" s="292"/>
      <c r="BZ303" s="292"/>
    </row>
    <row r="304" spans="1:78" x14ac:dyDescent="0.35">
      <c r="A304" s="461"/>
      <c r="B304" s="461"/>
      <c r="C304" s="461"/>
      <c r="D304" s="461"/>
      <c r="E304" s="461"/>
      <c r="F304" s="462"/>
      <c r="G304" s="462"/>
      <c r="H304" s="292"/>
      <c r="I304" s="190"/>
      <c r="J304" s="190"/>
      <c r="K304" s="190"/>
      <c r="L304" s="292"/>
      <c r="M304" s="190"/>
      <c r="N304" s="458"/>
      <c r="O304" s="458"/>
      <c r="P304" s="670"/>
      <c r="Q304" s="671"/>
      <c r="R304" s="292"/>
      <c r="S304" s="292"/>
      <c r="T304" s="672"/>
      <c r="U304" s="190"/>
      <c r="V304" s="190"/>
      <c r="W304" s="190"/>
      <c r="X304" s="190"/>
      <c r="Y304" s="190"/>
      <c r="Z304" s="190"/>
      <c r="AA304" s="190"/>
      <c r="AB304" s="190"/>
      <c r="AC304" s="190"/>
      <c r="AD304" s="190"/>
      <c r="AE304" s="190"/>
      <c r="AF304" s="190"/>
      <c r="AG304" s="190"/>
      <c r="AH304" s="190"/>
      <c r="AI304" s="190"/>
      <c r="AJ304" s="190"/>
      <c r="AK304" s="190"/>
      <c r="AL304" s="190"/>
      <c r="AM304" s="190"/>
      <c r="AN304" s="190"/>
      <c r="AO304" s="190"/>
      <c r="AP304" s="190"/>
      <c r="AQ304" s="190"/>
      <c r="AR304" s="190"/>
      <c r="AS304" s="190"/>
      <c r="AT304" s="670"/>
      <c r="AU304" s="190"/>
      <c r="AV304" s="190"/>
      <c r="AW304" s="670"/>
      <c r="AX304" s="190"/>
      <c r="AY304" s="190"/>
      <c r="AZ304" s="190"/>
      <c r="BA304" s="190"/>
      <c r="BB304" s="190"/>
      <c r="BC304" s="190"/>
      <c r="BD304" s="190"/>
      <c r="BE304" s="190"/>
      <c r="BF304" s="190"/>
      <c r="BG304" s="190"/>
      <c r="BH304" s="190"/>
      <c r="BI304" s="190"/>
      <c r="BJ304" s="190"/>
      <c r="BK304" s="292"/>
      <c r="BL304" s="459"/>
      <c r="BM304" s="459"/>
      <c r="BN304" s="585"/>
      <c r="BO304" s="292"/>
      <c r="BP304" s="292"/>
      <c r="BQ304" s="292"/>
      <c r="BR304" s="292"/>
      <c r="BS304" s="292"/>
      <c r="BT304" s="292"/>
      <c r="BU304" s="292"/>
      <c r="BV304" s="365"/>
      <c r="BW304" s="365"/>
      <c r="BX304" s="292"/>
      <c r="BY304" s="292"/>
      <c r="BZ304" s="292"/>
    </row>
    <row r="305" spans="1:78" x14ac:dyDescent="0.35">
      <c r="A305" s="461"/>
      <c r="B305" s="461"/>
      <c r="C305" s="461"/>
      <c r="D305" s="461"/>
      <c r="E305" s="461"/>
      <c r="F305" s="462"/>
      <c r="G305" s="462"/>
      <c r="H305" s="292"/>
      <c r="I305" s="190"/>
      <c r="J305" s="190"/>
      <c r="K305" s="190"/>
      <c r="L305" s="292"/>
      <c r="M305" s="190"/>
      <c r="N305" s="458"/>
      <c r="O305" s="458"/>
      <c r="P305" s="670"/>
      <c r="Q305" s="671"/>
      <c r="R305" s="292"/>
      <c r="S305" s="292"/>
      <c r="T305" s="672"/>
      <c r="U305" s="190"/>
      <c r="V305" s="190"/>
      <c r="W305" s="190"/>
      <c r="X305" s="190"/>
      <c r="Y305" s="190"/>
      <c r="Z305" s="190"/>
      <c r="AA305" s="190"/>
      <c r="AB305" s="190"/>
      <c r="AC305" s="190"/>
      <c r="AD305" s="190"/>
      <c r="AE305" s="190"/>
      <c r="AF305" s="190"/>
      <c r="AG305" s="190"/>
      <c r="AH305" s="190"/>
      <c r="AI305" s="190"/>
      <c r="AJ305" s="190"/>
      <c r="AK305" s="190"/>
      <c r="AL305" s="190"/>
      <c r="AM305" s="190"/>
      <c r="AN305" s="190"/>
      <c r="AO305" s="190"/>
      <c r="AP305" s="190"/>
      <c r="AQ305" s="190"/>
      <c r="AR305" s="190"/>
      <c r="AS305" s="190"/>
      <c r="AT305" s="670"/>
      <c r="AU305" s="190"/>
      <c r="AV305" s="190"/>
      <c r="AW305" s="670"/>
      <c r="AX305" s="190"/>
      <c r="AY305" s="190"/>
      <c r="AZ305" s="190"/>
      <c r="BA305" s="190"/>
      <c r="BB305" s="190"/>
      <c r="BC305" s="190"/>
      <c r="BD305" s="190"/>
      <c r="BE305" s="190"/>
      <c r="BF305" s="190"/>
      <c r="BG305" s="190"/>
      <c r="BH305" s="190"/>
      <c r="BI305" s="190"/>
      <c r="BJ305" s="190"/>
      <c r="BK305" s="292"/>
      <c r="BL305" s="459"/>
      <c r="BM305" s="459"/>
      <c r="BN305" s="585"/>
      <c r="BO305" s="292"/>
      <c r="BP305" s="292"/>
      <c r="BQ305" s="292"/>
      <c r="BR305" s="292"/>
      <c r="BS305" s="292"/>
      <c r="BT305" s="292"/>
      <c r="BU305" s="292"/>
      <c r="BV305" s="365"/>
      <c r="BW305" s="365"/>
      <c r="BX305" s="292"/>
      <c r="BY305" s="292"/>
      <c r="BZ305" s="292"/>
    </row>
    <row r="306" spans="1:78" x14ac:dyDescent="0.35">
      <c r="A306" s="461"/>
      <c r="B306" s="461"/>
      <c r="C306" s="461"/>
      <c r="D306" s="461"/>
      <c r="E306" s="461"/>
      <c r="F306" s="462"/>
      <c r="G306" s="462"/>
      <c r="H306" s="292"/>
      <c r="I306" s="190"/>
      <c r="J306" s="190"/>
      <c r="K306" s="190"/>
      <c r="L306" s="292"/>
      <c r="M306" s="190"/>
      <c r="N306" s="458"/>
      <c r="O306" s="458"/>
      <c r="P306" s="670"/>
      <c r="Q306" s="671"/>
      <c r="R306" s="292"/>
      <c r="S306" s="292"/>
      <c r="T306" s="672"/>
      <c r="U306" s="190"/>
      <c r="V306" s="190"/>
      <c r="W306" s="190"/>
      <c r="X306" s="190"/>
      <c r="Y306" s="190"/>
      <c r="Z306" s="190"/>
      <c r="AA306" s="190"/>
      <c r="AB306" s="190"/>
      <c r="AC306" s="190"/>
      <c r="AD306" s="190"/>
      <c r="AE306" s="190"/>
      <c r="AF306" s="190"/>
      <c r="AG306" s="190"/>
      <c r="AH306" s="190"/>
      <c r="AI306" s="190"/>
      <c r="AJ306" s="190"/>
      <c r="AK306" s="190"/>
      <c r="AL306" s="190"/>
      <c r="AM306" s="190"/>
      <c r="AN306" s="190"/>
      <c r="AO306" s="190"/>
      <c r="AP306" s="190"/>
      <c r="AQ306" s="190"/>
      <c r="AR306" s="190"/>
      <c r="AS306" s="190"/>
      <c r="AT306" s="670"/>
      <c r="AU306" s="190"/>
      <c r="AV306" s="190"/>
      <c r="AW306" s="670"/>
      <c r="AX306" s="190"/>
      <c r="AY306" s="190"/>
      <c r="AZ306" s="190"/>
      <c r="BA306" s="190"/>
      <c r="BB306" s="190"/>
      <c r="BC306" s="190"/>
      <c r="BD306" s="190"/>
      <c r="BE306" s="190"/>
      <c r="BF306" s="190"/>
      <c r="BG306" s="190"/>
      <c r="BH306" s="190"/>
      <c r="BI306" s="190"/>
      <c r="BJ306" s="190"/>
      <c r="BK306" s="292"/>
      <c r="BL306" s="459"/>
      <c r="BM306" s="459"/>
      <c r="BN306" s="585"/>
      <c r="BO306" s="292"/>
      <c r="BP306" s="292"/>
      <c r="BQ306" s="292"/>
      <c r="BR306" s="292"/>
      <c r="BS306" s="292"/>
      <c r="BT306" s="292"/>
      <c r="BU306" s="292"/>
      <c r="BV306" s="365"/>
      <c r="BW306" s="365"/>
      <c r="BX306" s="292"/>
      <c r="BY306" s="292"/>
      <c r="BZ306" s="292"/>
    </row>
    <row r="307" spans="1:78" x14ac:dyDescent="0.35">
      <c r="A307" s="461"/>
      <c r="B307" s="461"/>
      <c r="C307" s="461"/>
      <c r="D307" s="461"/>
      <c r="E307" s="461"/>
      <c r="F307" s="462"/>
      <c r="G307" s="462"/>
      <c r="H307" s="292"/>
      <c r="I307" s="190"/>
      <c r="J307" s="190"/>
      <c r="K307" s="190"/>
      <c r="L307" s="292"/>
      <c r="M307" s="190"/>
      <c r="N307" s="458"/>
      <c r="O307" s="458"/>
      <c r="P307" s="670"/>
      <c r="Q307" s="671"/>
      <c r="R307" s="292"/>
      <c r="S307" s="292"/>
      <c r="T307" s="672"/>
      <c r="U307" s="190"/>
      <c r="V307" s="190"/>
      <c r="W307" s="190"/>
      <c r="X307" s="190"/>
      <c r="Y307" s="190"/>
      <c r="Z307" s="190"/>
      <c r="AA307" s="190"/>
      <c r="AB307" s="190"/>
      <c r="AC307" s="190"/>
      <c r="AD307" s="190"/>
      <c r="AE307" s="190"/>
      <c r="AF307" s="190"/>
      <c r="AG307" s="190"/>
      <c r="AH307" s="190"/>
      <c r="AI307" s="190"/>
      <c r="AJ307" s="190"/>
      <c r="AK307" s="190"/>
      <c r="AL307" s="190"/>
      <c r="AM307" s="190"/>
      <c r="AN307" s="190"/>
      <c r="AO307" s="190"/>
      <c r="AP307" s="190"/>
      <c r="AQ307" s="190"/>
      <c r="AR307" s="190"/>
      <c r="AS307" s="190"/>
      <c r="AT307" s="670"/>
      <c r="AU307" s="190"/>
      <c r="AV307" s="190"/>
      <c r="AW307" s="670"/>
      <c r="AX307" s="190"/>
      <c r="AY307" s="190"/>
      <c r="AZ307" s="190"/>
      <c r="BA307" s="190"/>
      <c r="BB307" s="190"/>
      <c r="BC307" s="190"/>
      <c r="BD307" s="190"/>
      <c r="BE307" s="190"/>
      <c r="BF307" s="190"/>
      <c r="BG307" s="190"/>
      <c r="BH307" s="190"/>
      <c r="BI307" s="190"/>
      <c r="BJ307" s="190"/>
      <c r="BK307" s="292"/>
      <c r="BL307" s="459"/>
      <c r="BM307" s="459"/>
      <c r="BN307" s="585"/>
      <c r="BO307" s="292"/>
      <c r="BP307" s="292"/>
      <c r="BQ307" s="292"/>
      <c r="BR307" s="292"/>
      <c r="BS307" s="292"/>
      <c r="BT307" s="292"/>
      <c r="BU307" s="292"/>
      <c r="BV307" s="365"/>
      <c r="BW307" s="365"/>
      <c r="BX307" s="292"/>
      <c r="BY307" s="292"/>
      <c r="BZ307" s="292"/>
    </row>
    <row r="308" spans="1:78" x14ac:dyDescent="0.35">
      <c r="A308" s="461"/>
      <c r="B308" s="461"/>
      <c r="C308" s="461"/>
      <c r="D308" s="461"/>
      <c r="E308" s="461"/>
      <c r="F308" s="462"/>
      <c r="G308" s="462"/>
      <c r="H308" s="292"/>
      <c r="I308" s="190"/>
      <c r="J308" s="190"/>
      <c r="K308" s="190"/>
      <c r="L308" s="292"/>
      <c r="M308" s="190"/>
      <c r="N308" s="458"/>
      <c r="O308" s="458"/>
      <c r="P308" s="670"/>
      <c r="Q308" s="671"/>
      <c r="R308" s="292"/>
      <c r="S308" s="292"/>
      <c r="T308" s="672"/>
      <c r="U308" s="190"/>
      <c r="V308" s="190"/>
      <c r="W308" s="190"/>
      <c r="X308" s="190"/>
      <c r="Y308" s="190"/>
      <c r="Z308" s="190"/>
      <c r="AA308" s="190"/>
      <c r="AB308" s="190"/>
      <c r="AC308" s="190"/>
      <c r="AD308" s="190"/>
      <c r="AE308" s="190"/>
      <c r="AF308" s="190"/>
      <c r="AG308" s="190"/>
      <c r="AH308" s="190"/>
      <c r="AI308" s="190"/>
      <c r="AJ308" s="190"/>
      <c r="AK308" s="190"/>
      <c r="AL308" s="190"/>
      <c r="AM308" s="190"/>
      <c r="AN308" s="190"/>
      <c r="AO308" s="190"/>
      <c r="AP308" s="190"/>
      <c r="AQ308" s="190"/>
      <c r="AR308" s="190"/>
      <c r="AS308" s="190"/>
      <c r="AT308" s="670"/>
      <c r="AU308" s="190"/>
      <c r="AV308" s="190"/>
      <c r="AW308" s="670"/>
      <c r="AX308" s="190"/>
      <c r="AY308" s="190"/>
      <c r="AZ308" s="190"/>
      <c r="BA308" s="190"/>
      <c r="BB308" s="190"/>
      <c r="BC308" s="190"/>
      <c r="BD308" s="190"/>
      <c r="BE308" s="190"/>
      <c r="BF308" s="190"/>
      <c r="BG308" s="190"/>
      <c r="BH308" s="190"/>
      <c r="BI308" s="190"/>
      <c r="BJ308" s="190"/>
      <c r="BK308" s="292"/>
      <c r="BL308" s="459"/>
      <c r="BM308" s="459"/>
      <c r="BN308" s="585"/>
      <c r="BO308" s="292"/>
      <c r="BP308" s="292"/>
      <c r="BQ308" s="292"/>
      <c r="BR308" s="292"/>
      <c r="BS308" s="292"/>
      <c r="BT308" s="292"/>
      <c r="BU308" s="292"/>
      <c r="BV308" s="365"/>
      <c r="BW308" s="365"/>
      <c r="BX308" s="292"/>
      <c r="BY308" s="292"/>
      <c r="BZ308" s="292"/>
    </row>
    <row r="309" spans="1:78" x14ac:dyDescent="0.35">
      <c r="A309" s="461"/>
      <c r="B309" s="461"/>
      <c r="C309" s="461"/>
      <c r="D309" s="461"/>
      <c r="E309" s="461"/>
      <c r="F309" s="462"/>
      <c r="G309" s="462"/>
      <c r="H309" s="292"/>
      <c r="I309" s="190"/>
      <c r="J309" s="190"/>
      <c r="K309" s="190"/>
      <c r="L309" s="292"/>
      <c r="M309" s="190"/>
      <c r="N309" s="458"/>
      <c r="O309" s="458"/>
      <c r="P309" s="670"/>
      <c r="Q309" s="671"/>
      <c r="R309" s="292"/>
      <c r="S309" s="292"/>
      <c r="T309" s="672"/>
      <c r="U309" s="190"/>
      <c r="V309" s="190"/>
      <c r="W309" s="190"/>
      <c r="X309" s="190"/>
      <c r="Y309" s="190"/>
      <c r="Z309" s="190"/>
      <c r="AA309" s="190"/>
      <c r="AB309" s="190"/>
      <c r="AC309" s="190"/>
      <c r="AD309" s="190"/>
      <c r="AE309" s="190"/>
      <c r="AF309" s="190"/>
      <c r="AG309" s="190"/>
      <c r="AH309" s="190"/>
      <c r="AI309" s="190"/>
      <c r="AJ309" s="190"/>
      <c r="AK309" s="190"/>
      <c r="AL309" s="190"/>
      <c r="AM309" s="190"/>
      <c r="AN309" s="190"/>
      <c r="AO309" s="190"/>
      <c r="AP309" s="190"/>
      <c r="AQ309" s="190"/>
      <c r="AR309" s="190"/>
      <c r="AS309" s="190"/>
      <c r="AT309" s="670"/>
      <c r="AU309" s="190"/>
      <c r="AV309" s="190"/>
      <c r="AW309" s="670"/>
      <c r="AX309" s="190"/>
      <c r="AY309" s="190"/>
      <c r="AZ309" s="190"/>
      <c r="BA309" s="190"/>
      <c r="BB309" s="190"/>
      <c r="BC309" s="190"/>
      <c r="BD309" s="190"/>
      <c r="BE309" s="190"/>
      <c r="BF309" s="190"/>
      <c r="BG309" s="190"/>
      <c r="BH309" s="190"/>
      <c r="BI309" s="190"/>
      <c r="BJ309" s="190"/>
      <c r="BK309" s="292"/>
      <c r="BL309" s="459"/>
      <c r="BM309" s="459"/>
      <c r="BN309" s="585"/>
      <c r="BO309" s="292"/>
      <c r="BP309" s="292"/>
      <c r="BQ309" s="292"/>
      <c r="BR309" s="292"/>
      <c r="BS309" s="292"/>
      <c r="BT309" s="292"/>
      <c r="BU309" s="292"/>
      <c r="BV309" s="365"/>
      <c r="BW309" s="365"/>
      <c r="BX309" s="292"/>
      <c r="BY309" s="292"/>
      <c r="BZ309" s="292"/>
    </row>
    <row r="310" spans="1:78" x14ac:dyDescent="0.35">
      <c r="A310" s="461"/>
      <c r="B310" s="461"/>
      <c r="C310" s="461"/>
      <c r="D310" s="461"/>
      <c r="E310" s="461"/>
      <c r="F310" s="462"/>
      <c r="G310" s="462"/>
      <c r="H310" s="292"/>
      <c r="I310" s="190"/>
      <c r="J310" s="190"/>
      <c r="K310" s="190"/>
      <c r="L310" s="292"/>
      <c r="M310" s="190"/>
      <c r="N310" s="458"/>
      <c r="O310" s="458"/>
      <c r="P310" s="670"/>
      <c r="Q310" s="671"/>
      <c r="R310" s="292"/>
      <c r="S310" s="292"/>
      <c r="T310" s="672"/>
      <c r="U310" s="190"/>
      <c r="V310" s="190"/>
      <c r="W310" s="190"/>
      <c r="X310" s="190"/>
      <c r="Y310" s="190"/>
      <c r="Z310" s="190"/>
      <c r="AA310" s="190"/>
      <c r="AB310" s="190"/>
      <c r="AC310" s="190"/>
      <c r="AD310" s="190"/>
      <c r="AE310" s="190"/>
      <c r="AF310" s="190"/>
      <c r="AG310" s="190"/>
      <c r="AH310" s="190"/>
      <c r="AI310" s="190"/>
      <c r="AJ310" s="190"/>
      <c r="AK310" s="190"/>
      <c r="AL310" s="190"/>
      <c r="AM310" s="190"/>
      <c r="AN310" s="190"/>
      <c r="AO310" s="190"/>
      <c r="AP310" s="190"/>
      <c r="AQ310" s="190"/>
      <c r="AR310" s="190"/>
      <c r="AS310" s="190"/>
      <c r="AT310" s="670"/>
      <c r="AU310" s="190"/>
      <c r="AV310" s="190"/>
      <c r="AW310" s="670"/>
      <c r="AX310" s="190"/>
      <c r="AY310" s="190"/>
      <c r="AZ310" s="190"/>
      <c r="BA310" s="190"/>
      <c r="BB310" s="190"/>
      <c r="BC310" s="190"/>
      <c r="BD310" s="190"/>
      <c r="BE310" s="190"/>
      <c r="BF310" s="190"/>
      <c r="BG310" s="190"/>
      <c r="BH310" s="190"/>
      <c r="BI310" s="190"/>
      <c r="BJ310" s="190"/>
      <c r="BK310" s="292"/>
      <c r="BL310" s="459"/>
      <c r="BM310" s="459"/>
      <c r="BN310" s="585"/>
      <c r="BO310" s="292"/>
      <c r="BP310" s="292"/>
      <c r="BQ310" s="292"/>
      <c r="BR310" s="292"/>
      <c r="BS310" s="292"/>
      <c r="BT310" s="292"/>
      <c r="BU310" s="292"/>
      <c r="BV310" s="365"/>
      <c r="BW310" s="365"/>
      <c r="BX310" s="292"/>
      <c r="BY310" s="292"/>
      <c r="BZ310" s="292"/>
    </row>
    <row r="311" spans="1:78" x14ac:dyDescent="0.35">
      <c r="A311" s="461"/>
      <c r="B311" s="461"/>
      <c r="C311" s="461"/>
      <c r="D311" s="461"/>
      <c r="E311" s="461"/>
      <c r="F311" s="462"/>
      <c r="G311" s="462"/>
      <c r="H311" s="292"/>
      <c r="I311" s="190"/>
      <c r="J311" s="190"/>
      <c r="K311" s="190"/>
      <c r="L311" s="292"/>
      <c r="M311" s="190"/>
      <c r="N311" s="458"/>
      <c r="O311" s="458"/>
      <c r="P311" s="670"/>
      <c r="Q311" s="671"/>
      <c r="R311" s="292"/>
      <c r="S311" s="292"/>
      <c r="T311" s="672"/>
      <c r="U311" s="190"/>
      <c r="V311" s="190"/>
      <c r="W311" s="190"/>
      <c r="X311" s="190"/>
      <c r="Y311" s="190"/>
      <c r="Z311" s="190"/>
      <c r="AA311" s="190"/>
      <c r="AB311" s="190"/>
      <c r="AC311" s="190"/>
      <c r="AD311" s="190"/>
      <c r="AE311" s="190"/>
      <c r="AF311" s="190"/>
      <c r="AG311" s="190"/>
      <c r="AH311" s="190"/>
      <c r="AI311" s="190"/>
      <c r="AJ311" s="190"/>
      <c r="AK311" s="190"/>
      <c r="AL311" s="190"/>
      <c r="AM311" s="190"/>
      <c r="AN311" s="190"/>
      <c r="AO311" s="190"/>
      <c r="AP311" s="190"/>
      <c r="AQ311" s="190"/>
      <c r="AR311" s="190"/>
      <c r="AS311" s="190"/>
      <c r="AT311" s="670"/>
      <c r="AU311" s="190"/>
      <c r="AV311" s="190"/>
      <c r="AW311" s="670"/>
      <c r="AX311" s="190"/>
      <c r="AY311" s="190"/>
      <c r="AZ311" s="190"/>
      <c r="BA311" s="190"/>
      <c r="BB311" s="190"/>
      <c r="BC311" s="190"/>
      <c r="BD311" s="190"/>
      <c r="BE311" s="190"/>
      <c r="BF311" s="190"/>
      <c r="BG311" s="190"/>
      <c r="BH311" s="190"/>
      <c r="BI311" s="190"/>
      <c r="BJ311" s="190"/>
      <c r="BK311" s="292"/>
      <c r="BL311" s="459"/>
      <c r="BM311" s="459"/>
      <c r="BN311" s="585"/>
      <c r="BO311" s="292"/>
      <c r="BP311" s="292"/>
      <c r="BQ311" s="292"/>
      <c r="BR311" s="292"/>
      <c r="BS311" s="292"/>
      <c r="BT311" s="292"/>
      <c r="BU311" s="292"/>
      <c r="BV311" s="365"/>
      <c r="BW311" s="365"/>
      <c r="BX311" s="292"/>
      <c r="BY311" s="292"/>
      <c r="BZ311" s="292"/>
    </row>
    <row r="312" spans="1:78" x14ac:dyDescent="0.35">
      <c r="A312" s="461"/>
      <c r="B312" s="461"/>
      <c r="C312" s="461"/>
      <c r="D312" s="461"/>
      <c r="E312" s="461"/>
      <c r="F312" s="462"/>
      <c r="G312" s="462"/>
      <c r="H312" s="292"/>
      <c r="I312" s="190"/>
      <c r="J312" s="190"/>
      <c r="K312" s="190"/>
      <c r="L312" s="292"/>
      <c r="M312" s="190"/>
      <c r="N312" s="458"/>
      <c r="O312" s="458"/>
      <c r="P312" s="670"/>
      <c r="Q312" s="671"/>
      <c r="R312" s="292"/>
      <c r="S312" s="292"/>
      <c r="T312" s="672"/>
      <c r="U312" s="190"/>
      <c r="V312" s="190"/>
      <c r="W312" s="190"/>
      <c r="X312" s="190"/>
      <c r="Y312" s="190"/>
      <c r="Z312" s="190"/>
      <c r="AA312" s="190"/>
      <c r="AB312" s="190"/>
      <c r="AC312" s="190"/>
      <c r="AD312" s="190"/>
      <c r="AE312" s="190"/>
      <c r="AF312" s="190"/>
      <c r="AG312" s="190"/>
      <c r="AH312" s="190"/>
      <c r="AI312" s="190"/>
      <c r="AJ312" s="190"/>
      <c r="AK312" s="190"/>
      <c r="AL312" s="190"/>
      <c r="AM312" s="190"/>
      <c r="AN312" s="190"/>
      <c r="AO312" s="190"/>
      <c r="AP312" s="190"/>
      <c r="AQ312" s="190"/>
      <c r="AR312" s="190"/>
      <c r="AS312" s="190"/>
      <c r="AT312" s="670"/>
      <c r="AU312" s="190"/>
      <c r="AV312" s="190"/>
      <c r="AW312" s="670"/>
      <c r="AX312" s="190"/>
      <c r="AY312" s="190"/>
      <c r="AZ312" s="190"/>
      <c r="BA312" s="190"/>
      <c r="BB312" s="190"/>
      <c r="BC312" s="190"/>
      <c r="BD312" s="190"/>
      <c r="BE312" s="190"/>
      <c r="BF312" s="190"/>
      <c r="BG312" s="190"/>
      <c r="BH312" s="190"/>
      <c r="BI312" s="190"/>
      <c r="BJ312" s="190"/>
      <c r="BK312" s="292"/>
      <c r="BL312" s="459"/>
      <c r="BM312" s="459"/>
      <c r="BN312" s="585"/>
      <c r="BO312" s="292"/>
      <c r="BP312" s="292"/>
      <c r="BQ312" s="292"/>
      <c r="BR312" s="292"/>
      <c r="BS312" s="292"/>
      <c r="BT312" s="292"/>
      <c r="BU312" s="292"/>
      <c r="BV312" s="365"/>
      <c r="BW312" s="365"/>
      <c r="BX312" s="292"/>
      <c r="BY312" s="292"/>
      <c r="BZ312" s="292"/>
    </row>
    <row r="313" spans="1:78" x14ac:dyDescent="0.35">
      <c r="A313" s="461"/>
      <c r="B313" s="461"/>
      <c r="C313" s="461"/>
      <c r="D313" s="461"/>
      <c r="E313" s="461"/>
      <c r="F313" s="462"/>
      <c r="G313" s="462"/>
      <c r="H313" s="292"/>
      <c r="I313" s="190"/>
      <c r="J313" s="190"/>
      <c r="K313" s="190"/>
      <c r="L313" s="292"/>
      <c r="M313" s="190"/>
      <c r="N313" s="458"/>
      <c r="O313" s="458"/>
      <c r="P313" s="670"/>
      <c r="Q313" s="671"/>
      <c r="R313" s="292"/>
      <c r="S313" s="292"/>
      <c r="T313" s="672"/>
      <c r="U313" s="190"/>
      <c r="V313" s="190"/>
      <c r="W313" s="190"/>
      <c r="X313" s="190"/>
      <c r="Y313" s="190"/>
      <c r="Z313" s="190"/>
      <c r="AA313" s="190"/>
      <c r="AB313" s="190"/>
      <c r="AC313" s="190"/>
      <c r="AD313" s="190"/>
      <c r="AE313" s="190"/>
      <c r="AF313" s="190"/>
      <c r="AG313" s="190"/>
      <c r="AH313" s="190"/>
      <c r="AI313" s="190"/>
      <c r="AJ313" s="190"/>
      <c r="AK313" s="190"/>
      <c r="AL313" s="190"/>
      <c r="AM313" s="190"/>
      <c r="AN313" s="190"/>
      <c r="AO313" s="190"/>
      <c r="AP313" s="190"/>
      <c r="AQ313" s="190"/>
      <c r="AR313" s="190"/>
      <c r="AS313" s="190"/>
      <c r="AT313" s="670"/>
      <c r="AU313" s="190"/>
      <c r="AV313" s="190"/>
      <c r="AW313" s="670"/>
      <c r="AX313" s="190"/>
      <c r="AY313" s="190"/>
      <c r="AZ313" s="190"/>
      <c r="BA313" s="190"/>
      <c r="BB313" s="190"/>
      <c r="BC313" s="190"/>
      <c r="BD313" s="190"/>
      <c r="BE313" s="190"/>
      <c r="BF313" s="190"/>
      <c r="BG313" s="190"/>
      <c r="BH313" s="190"/>
      <c r="BI313" s="190"/>
      <c r="BJ313" s="190"/>
      <c r="BK313" s="292"/>
      <c r="BL313" s="459"/>
      <c r="BM313" s="459"/>
      <c r="BN313" s="585"/>
      <c r="BO313" s="292"/>
      <c r="BP313" s="292"/>
      <c r="BQ313" s="292"/>
      <c r="BR313" s="292"/>
      <c r="BS313" s="292"/>
      <c r="BT313" s="292"/>
      <c r="BU313" s="292"/>
      <c r="BV313" s="365"/>
      <c r="BW313" s="365"/>
      <c r="BX313" s="292"/>
      <c r="BY313" s="292"/>
      <c r="BZ313" s="292"/>
    </row>
    <row r="314" spans="1:78" x14ac:dyDescent="0.35">
      <c r="A314" s="461"/>
      <c r="B314" s="461"/>
      <c r="C314" s="461"/>
      <c r="D314" s="461"/>
      <c r="E314" s="461"/>
      <c r="F314" s="462"/>
      <c r="G314" s="462"/>
      <c r="H314" s="292"/>
      <c r="I314" s="190"/>
      <c r="J314" s="190"/>
      <c r="K314" s="190"/>
      <c r="L314" s="292"/>
      <c r="M314" s="190"/>
      <c r="N314" s="458"/>
      <c r="O314" s="458"/>
      <c r="P314" s="670"/>
      <c r="Q314" s="671"/>
      <c r="R314" s="292"/>
      <c r="S314" s="292"/>
      <c r="T314" s="672"/>
      <c r="U314" s="190"/>
      <c r="V314" s="190"/>
      <c r="W314" s="190"/>
      <c r="X314" s="190"/>
      <c r="Y314" s="190"/>
      <c r="Z314" s="190"/>
      <c r="AA314" s="190"/>
      <c r="AB314" s="190"/>
      <c r="AC314" s="190"/>
      <c r="AD314" s="190"/>
      <c r="AE314" s="190"/>
      <c r="AF314" s="190"/>
      <c r="AG314" s="190"/>
      <c r="AH314" s="190"/>
      <c r="AI314" s="190"/>
      <c r="AJ314" s="190"/>
      <c r="AK314" s="190"/>
      <c r="AL314" s="190"/>
      <c r="AM314" s="190"/>
      <c r="AN314" s="190"/>
      <c r="AO314" s="190"/>
      <c r="AP314" s="190"/>
      <c r="AQ314" s="190"/>
      <c r="AR314" s="190"/>
      <c r="AS314" s="190"/>
      <c r="AT314" s="670"/>
      <c r="AU314" s="190"/>
      <c r="AV314" s="190"/>
      <c r="AW314" s="670"/>
      <c r="AX314" s="190"/>
      <c r="AY314" s="190"/>
      <c r="AZ314" s="190"/>
      <c r="BA314" s="190"/>
      <c r="BB314" s="190"/>
      <c r="BC314" s="190"/>
      <c r="BD314" s="190"/>
      <c r="BE314" s="190"/>
      <c r="BF314" s="190"/>
      <c r="BG314" s="190"/>
      <c r="BH314" s="190"/>
      <c r="BI314" s="190"/>
      <c r="BJ314" s="190"/>
      <c r="BK314" s="292"/>
      <c r="BL314" s="459"/>
      <c r="BM314" s="459"/>
      <c r="BN314" s="585"/>
      <c r="BO314" s="292"/>
      <c r="BP314" s="292"/>
      <c r="BQ314" s="292"/>
      <c r="BR314" s="292"/>
      <c r="BS314" s="292"/>
      <c r="BT314" s="292"/>
      <c r="BU314" s="292"/>
      <c r="BV314" s="365"/>
      <c r="BW314" s="365"/>
      <c r="BX314" s="292"/>
      <c r="BY314" s="292"/>
      <c r="BZ314" s="292"/>
    </row>
    <row r="315" spans="1:78" x14ac:dyDescent="0.35">
      <c r="A315" s="461"/>
      <c r="B315" s="461"/>
      <c r="C315" s="461"/>
      <c r="D315" s="461"/>
      <c r="E315" s="461"/>
      <c r="F315" s="462"/>
      <c r="G315" s="462"/>
      <c r="H315" s="292"/>
      <c r="I315" s="190"/>
      <c r="J315" s="190"/>
      <c r="K315" s="190"/>
      <c r="L315" s="292"/>
      <c r="M315" s="190"/>
      <c r="N315" s="458"/>
      <c r="O315" s="458"/>
      <c r="P315" s="670"/>
      <c r="Q315" s="671"/>
      <c r="R315" s="292"/>
      <c r="S315" s="292"/>
      <c r="T315" s="672"/>
      <c r="U315" s="190"/>
      <c r="V315" s="190"/>
      <c r="W315" s="190"/>
      <c r="X315" s="190"/>
      <c r="Y315" s="190"/>
      <c r="Z315" s="190"/>
      <c r="AA315" s="190"/>
      <c r="AB315" s="190"/>
      <c r="AC315" s="190"/>
      <c r="AD315" s="190"/>
      <c r="AE315" s="190"/>
      <c r="AF315" s="190"/>
      <c r="AG315" s="190"/>
      <c r="AH315" s="190"/>
      <c r="AI315" s="190"/>
      <c r="AJ315" s="190"/>
      <c r="AK315" s="190"/>
      <c r="AL315" s="190"/>
      <c r="AM315" s="190"/>
      <c r="AN315" s="190"/>
      <c r="AO315" s="190"/>
      <c r="AP315" s="190"/>
      <c r="AQ315" s="190"/>
      <c r="AR315" s="190"/>
      <c r="AS315" s="190"/>
      <c r="AT315" s="670"/>
      <c r="AU315" s="190"/>
      <c r="AV315" s="190"/>
      <c r="AW315" s="670"/>
      <c r="AX315" s="190"/>
      <c r="AY315" s="190"/>
      <c r="AZ315" s="190"/>
      <c r="BA315" s="190"/>
      <c r="BB315" s="190"/>
      <c r="BC315" s="190"/>
      <c r="BD315" s="190"/>
      <c r="BE315" s="190"/>
      <c r="BF315" s="190"/>
      <c r="BG315" s="190"/>
      <c r="BH315" s="190"/>
      <c r="BI315" s="190"/>
      <c r="BJ315" s="190"/>
      <c r="BK315" s="292"/>
      <c r="BL315" s="459"/>
      <c r="BM315" s="459"/>
      <c r="BN315" s="585"/>
      <c r="BO315" s="292"/>
      <c r="BP315" s="292"/>
      <c r="BQ315" s="292"/>
      <c r="BR315" s="292"/>
      <c r="BS315" s="292"/>
      <c r="BT315" s="292"/>
      <c r="BU315" s="292"/>
      <c r="BV315" s="365"/>
      <c r="BW315" s="365"/>
      <c r="BX315" s="292"/>
      <c r="BY315" s="292"/>
      <c r="BZ315" s="292"/>
    </row>
    <row r="316" spans="1:78" x14ac:dyDescent="0.35">
      <c r="A316" s="461"/>
      <c r="B316" s="461"/>
      <c r="C316" s="461"/>
      <c r="D316" s="461"/>
      <c r="E316" s="461"/>
      <c r="F316" s="462"/>
      <c r="G316" s="462"/>
      <c r="H316" s="292"/>
      <c r="I316" s="190"/>
      <c r="J316" s="190"/>
      <c r="K316" s="190"/>
      <c r="L316" s="292"/>
      <c r="M316" s="190"/>
      <c r="N316" s="458"/>
      <c r="O316" s="458"/>
      <c r="P316" s="670"/>
      <c r="Q316" s="671"/>
      <c r="R316" s="292"/>
      <c r="S316" s="292"/>
      <c r="T316" s="672"/>
      <c r="U316" s="190"/>
      <c r="V316" s="190"/>
      <c r="W316" s="190"/>
      <c r="X316" s="190"/>
      <c r="Y316" s="190"/>
      <c r="Z316" s="190"/>
      <c r="AA316" s="190"/>
      <c r="AB316" s="190"/>
      <c r="AC316" s="190"/>
      <c r="AD316" s="190"/>
      <c r="AE316" s="190"/>
      <c r="AF316" s="190"/>
      <c r="AG316" s="190"/>
      <c r="AH316" s="190"/>
      <c r="AI316" s="190"/>
      <c r="AJ316" s="190"/>
      <c r="AK316" s="190"/>
      <c r="AL316" s="190"/>
      <c r="AM316" s="190"/>
      <c r="AN316" s="190"/>
      <c r="AO316" s="190"/>
      <c r="AP316" s="190"/>
      <c r="AQ316" s="190"/>
      <c r="AR316" s="190"/>
      <c r="AS316" s="190"/>
      <c r="AT316" s="670"/>
      <c r="AU316" s="190"/>
      <c r="AV316" s="190"/>
      <c r="AW316" s="670"/>
      <c r="AX316" s="190"/>
      <c r="AY316" s="190"/>
      <c r="AZ316" s="190"/>
      <c r="BA316" s="190"/>
      <c r="BB316" s="190"/>
      <c r="BC316" s="190"/>
      <c r="BD316" s="190"/>
      <c r="BE316" s="190"/>
      <c r="BF316" s="190"/>
      <c r="BG316" s="190"/>
      <c r="BH316" s="190"/>
      <c r="BI316" s="190"/>
      <c r="BJ316" s="190"/>
      <c r="BK316" s="292"/>
      <c r="BL316" s="459"/>
      <c r="BM316" s="459"/>
      <c r="BN316" s="585"/>
      <c r="BO316" s="292"/>
      <c r="BP316" s="292"/>
      <c r="BQ316" s="292"/>
      <c r="BR316" s="292"/>
      <c r="BS316" s="292"/>
      <c r="BT316" s="292"/>
      <c r="BU316" s="292"/>
      <c r="BV316" s="365"/>
      <c r="BW316" s="365"/>
      <c r="BX316" s="292"/>
      <c r="BY316" s="292"/>
      <c r="BZ316" s="292"/>
    </row>
    <row r="317" spans="1:78" x14ac:dyDescent="0.35">
      <c r="A317" s="461"/>
      <c r="B317" s="461"/>
      <c r="C317" s="461"/>
      <c r="D317" s="461"/>
      <c r="E317" s="461"/>
      <c r="F317" s="462"/>
      <c r="G317" s="462"/>
      <c r="H317" s="292"/>
      <c r="I317" s="190"/>
      <c r="J317" s="190"/>
      <c r="K317" s="190"/>
      <c r="L317" s="292"/>
      <c r="M317" s="190"/>
      <c r="N317" s="458"/>
      <c r="O317" s="458"/>
      <c r="P317" s="670"/>
      <c r="Q317" s="671"/>
      <c r="R317" s="292"/>
      <c r="S317" s="292"/>
      <c r="T317" s="672"/>
      <c r="U317" s="190"/>
      <c r="V317" s="190"/>
      <c r="W317" s="190"/>
      <c r="X317" s="190"/>
      <c r="Y317" s="190"/>
      <c r="Z317" s="190"/>
      <c r="AA317" s="190"/>
      <c r="AB317" s="190"/>
      <c r="AC317" s="190"/>
      <c r="AD317" s="190"/>
      <c r="AE317" s="190"/>
      <c r="AF317" s="190"/>
      <c r="AG317" s="190"/>
      <c r="AH317" s="190"/>
      <c r="AI317" s="190"/>
      <c r="AJ317" s="190"/>
      <c r="AK317" s="190"/>
      <c r="AL317" s="190"/>
      <c r="AM317" s="190"/>
      <c r="AN317" s="190"/>
      <c r="AO317" s="190"/>
      <c r="AP317" s="190"/>
      <c r="AQ317" s="190"/>
      <c r="AR317" s="190"/>
      <c r="AS317" s="190"/>
      <c r="AT317" s="670"/>
      <c r="AU317" s="190"/>
      <c r="AV317" s="190"/>
      <c r="AW317" s="670"/>
      <c r="AX317" s="190"/>
      <c r="AY317" s="190"/>
      <c r="AZ317" s="190"/>
      <c r="BA317" s="190"/>
      <c r="BB317" s="190"/>
      <c r="BC317" s="190"/>
      <c r="BD317" s="190"/>
      <c r="BE317" s="190"/>
      <c r="BF317" s="190"/>
      <c r="BG317" s="190"/>
      <c r="BH317" s="190"/>
      <c r="BI317" s="190"/>
      <c r="BJ317" s="190"/>
      <c r="BK317" s="292"/>
      <c r="BL317" s="459"/>
      <c r="BM317" s="459"/>
      <c r="BN317" s="585"/>
      <c r="BO317" s="292"/>
      <c r="BP317" s="292"/>
      <c r="BQ317" s="292"/>
      <c r="BR317" s="292"/>
      <c r="BS317" s="292"/>
      <c r="BT317" s="292"/>
      <c r="BU317" s="292"/>
      <c r="BV317" s="365"/>
      <c r="BW317" s="365"/>
      <c r="BX317" s="292"/>
      <c r="BY317" s="292"/>
      <c r="BZ317" s="292"/>
    </row>
    <row r="318" spans="1:78" x14ac:dyDescent="0.35">
      <c r="A318" s="461"/>
      <c r="B318" s="461"/>
      <c r="C318" s="461"/>
      <c r="D318" s="461"/>
      <c r="E318" s="461"/>
      <c r="F318" s="462"/>
      <c r="G318" s="462"/>
      <c r="H318" s="292"/>
      <c r="I318" s="190"/>
      <c r="J318" s="190"/>
      <c r="K318" s="190"/>
      <c r="L318" s="292"/>
      <c r="M318" s="190"/>
      <c r="N318" s="458"/>
      <c r="O318" s="458"/>
      <c r="P318" s="670"/>
      <c r="Q318" s="671"/>
      <c r="R318" s="292"/>
      <c r="S318" s="292"/>
      <c r="T318" s="672"/>
      <c r="U318" s="190"/>
      <c r="V318" s="190"/>
      <c r="W318" s="190"/>
      <c r="X318" s="190"/>
      <c r="Y318" s="190"/>
      <c r="Z318" s="190"/>
      <c r="AA318" s="190"/>
      <c r="AB318" s="190"/>
      <c r="AC318" s="190"/>
      <c r="AD318" s="190"/>
      <c r="AE318" s="190"/>
      <c r="AF318" s="190"/>
      <c r="AG318" s="190"/>
      <c r="AH318" s="190"/>
      <c r="AI318" s="190"/>
      <c r="AJ318" s="190"/>
      <c r="AK318" s="190"/>
      <c r="AL318" s="190"/>
      <c r="AM318" s="190"/>
      <c r="AN318" s="190"/>
      <c r="AO318" s="190"/>
      <c r="AP318" s="190"/>
      <c r="AQ318" s="190"/>
      <c r="AR318" s="190"/>
      <c r="AS318" s="190"/>
      <c r="AT318" s="670"/>
      <c r="AU318" s="190"/>
      <c r="AV318" s="190"/>
      <c r="AW318" s="670"/>
      <c r="AX318" s="190"/>
      <c r="AY318" s="190"/>
      <c r="AZ318" s="190"/>
      <c r="BA318" s="190"/>
      <c r="BB318" s="190"/>
      <c r="BC318" s="190"/>
      <c r="BD318" s="190"/>
      <c r="BE318" s="190"/>
      <c r="BF318" s="190"/>
      <c r="BG318" s="190"/>
      <c r="BH318" s="190"/>
      <c r="BI318" s="190"/>
      <c r="BJ318" s="190"/>
      <c r="BK318" s="292"/>
      <c r="BL318" s="459"/>
      <c r="BM318" s="459"/>
      <c r="BN318" s="585"/>
      <c r="BO318" s="292"/>
      <c r="BP318" s="292"/>
      <c r="BQ318" s="292"/>
      <c r="BR318" s="292"/>
      <c r="BS318" s="292"/>
      <c r="BT318" s="292"/>
      <c r="BU318" s="292"/>
      <c r="BV318" s="365"/>
      <c r="BW318" s="365"/>
      <c r="BX318" s="292"/>
      <c r="BY318" s="292"/>
      <c r="BZ318" s="292"/>
    </row>
    <row r="319" spans="1:78" x14ac:dyDescent="0.35">
      <c r="A319" s="461"/>
      <c r="B319" s="461"/>
      <c r="C319" s="461"/>
      <c r="D319" s="461"/>
      <c r="E319" s="461"/>
      <c r="F319" s="462"/>
      <c r="G319" s="462"/>
      <c r="H319" s="292"/>
      <c r="I319" s="190"/>
      <c r="J319" s="190"/>
      <c r="K319" s="190"/>
      <c r="L319" s="292"/>
      <c r="M319" s="190"/>
      <c r="N319" s="458"/>
      <c r="O319" s="458"/>
      <c r="P319" s="670"/>
      <c r="Q319" s="671"/>
      <c r="R319" s="292"/>
      <c r="S319" s="292"/>
      <c r="T319" s="672"/>
      <c r="U319" s="190"/>
      <c r="V319" s="190"/>
      <c r="W319" s="190"/>
      <c r="X319" s="190"/>
      <c r="Y319" s="190"/>
      <c r="Z319" s="190"/>
      <c r="AA319" s="190"/>
      <c r="AB319" s="190"/>
      <c r="AC319" s="190"/>
      <c r="AD319" s="190"/>
      <c r="AE319" s="190"/>
      <c r="AF319" s="190"/>
      <c r="AG319" s="190"/>
      <c r="AH319" s="190"/>
      <c r="AI319" s="190"/>
      <c r="AJ319" s="190"/>
      <c r="AK319" s="190"/>
      <c r="AL319" s="190"/>
      <c r="AM319" s="190"/>
      <c r="AN319" s="190"/>
      <c r="AO319" s="190"/>
      <c r="AP319" s="190"/>
      <c r="AQ319" s="190"/>
      <c r="AR319" s="190"/>
      <c r="AS319" s="190"/>
      <c r="AT319" s="670"/>
      <c r="AU319" s="190"/>
      <c r="AV319" s="190"/>
      <c r="AW319" s="670"/>
      <c r="AX319" s="190"/>
      <c r="AY319" s="190"/>
      <c r="AZ319" s="190"/>
      <c r="BA319" s="190"/>
      <c r="BB319" s="190"/>
      <c r="BC319" s="190"/>
      <c r="BD319" s="190"/>
      <c r="BE319" s="190"/>
      <c r="BF319" s="190"/>
      <c r="BG319" s="190"/>
      <c r="BH319" s="190"/>
      <c r="BI319" s="190"/>
      <c r="BJ319" s="190"/>
      <c r="BK319" s="292"/>
      <c r="BL319" s="459"/>
      <c r="BM319" s="459"/>
      <c r="BN319" s="585"/>
      <c r="BO319" s="292"/>
      <c r="BP319" s="292"/>
      <c r="BQ319" s="292"/>
      <c r="BR319" s="292"/>
      <c r="BS319" s="292"/>
      <c r="BT319" s="292"/>
      <c r="BU319" s="292"/>
      <c r="BV319" s="365"/>
      <c r="BW319" s="365"/>
      <c r="BX319" s="292"/>
      <c r="BY319" s="292"/>
      <c r="BZ319" s="292"/>
    </row>
    <row r="320" spans="1:78" x14ac:dyDescent="0.35">
      <c r="A320" s="461"/>
      <c r="B320" s="461"/>
      <c r="C320" s="461"/>
      <c r="D320" s="461"/>
      <c r="E320" s="461"/>
      <c r="F320" s="462"/>
      <c r="G320" s="462"/>
      <c r="H320" s="292"/>
      <c r="I320" s="190"/>
      <c r="J320" s="190"/>
      <c r="K320" s="190"/>
      <c r="L320" s="292"/>
      <c r="M320" s="190"/>
      <c r="N320" s="458"/>
      <c r="O320" s="458"/>
      <c r="P320" s="670"/>
      <c r="Q320" s="671"/>
      <c r="R320" s="292"/>
      <c r="S320" s="292"/>
      <c r="T320" s="672"/>
      <c r="U320" s="190"/>
      <c r="V320" s="190"/>
      <c r="W320" s="190"/>
      <c r="X320" s="190"/>
      <c r="Y320" s="190"/>
      <c r="Z320" s="190"/>
      <c r="AA320" s="190"/>
      <c r="AB320" s="190"/>
      <c r="AC320" s="190"/>
      <c r="AD320" s="190"/>
      <c r="AE320" s="190"/>
      <c r="AF320" s="190"/>
      <c r="AG320" s="190"/>
      <c r="AH320" s="190"/>
      <c r="AI320" s="190"/>
      <c r="AJ320" s="190"/>
      <c r="AK320" s="190"/>
      <c r="AL320" s="190"/>
      <c r="AM320" s="190"/>
      <c r="AN320" s="190"/>
      <c r="AO320" s="190"/>
      <c r="AP320" s="190"/>
      <c r="AQ320" s="190"/>
      <c r="AR320" s="190"/>
      <c r="AS320" s="190"/>
      <c r="AT320" s="670"/>
      <c r="AU320" s="190"/>
      <c r="AV320" s="190"/>
      <c r="AW320" s="670"/>
      <c r="AX320" s="190"/>
      <c r="AY320" s="190"/>
      <c r="AZ320" s="190"/>
      <c r="BA320" s="190"/>
      <c r="BB320" s="190"/>
      <c r="BC320" s="190"/>
      <c r="BD320" s="190"/>
      <c r="BE320" s="190"/>
      <c r="BF320" s="190"/>
      <c r="BG320" s="190"/>
      <c r="BH320" s="190"/>
      <c r="BI320" s="190"/>
      <c r="BJ320" s="190"/>
      <c r="BK320" s="292"/>
      <c r="BL320" s="459"/>
      <c r="BM320" s="459"/>
      <c r="BN320" s="585"/>
      <c r="BO320" s="292"/>
      <c r="BP320" s="292"/>
      <c r="BQ320" s="292"/>
      <c r="BR320" s="292"/>
      <c r="BS320" s="292"/>
      <c r="BT320" s="292"/>
      <c r="BU320" s="292"/>
      <c r="BV320" s="365"/>
      <c r="BW320" s="365"/>
      <c r="BX320" s="292"/>
      <c r="BY320" s="292"/>
      <c r="BZ320" s="292"/>
    </row>
    <row r="321" spans="1:78" x14ac:dyDescent="0.35">
      <c r="A321" s="461"/>
      <c r="B321" s="461"/>
      <c r="C321" s="461"/>
      <c r="D321" s="461"/>
      <c r="E321" s="461"/>
      <c r="F321" s="462"/>
      <c r="G321" s="462"/>
      <c r="H321" s="292"/>
      <c r="I321" s="190"/>
      <c r="J321" s="190"/>
      <c r="K321" s="190"/>
      <c r="L321" s="292"/>
      <c r="M321" s="190"/>
      <c r="N321" s="458"/>
      <c r="O321" s="458"/>
      <c r="P321" s="670"/>
      <c r="Q321" s="671"/>
      <c r="R321" s="292"/>
      <c r="S321" s="292"/>
      <c r="T321" s="672"/>
      <c r="U321" s="190"/>
      <c r="V321" s="190"/>
      <c r="W321" s="190"/>
      <c r="X321" s="190"/>
      <c r="Y321" s="190"/>
      <c r="Z321" s="190"/>
      <c r="AA321" s="190"/>
      <c r="AB321" s="190"/>
      <c r="AC321" s="190"/>
      <c r="AD321" s="190"/>
      <c r="AE321" s="190"/>
      <c r="AF321" s="190"/>
      <c r="AG321" s="190"/>
      <c r="AH321" s="190"/>
      <c r="AI321" s="190"/>
      <c r="AJ321" s="190"/>
      <c r="AK321" s="190"/>
      <c r="AL321" s="190"/>
      <c r="AM321" s="190"/>
      <c r="AN321" s="190"/>
      <c r="AO321" s="190"/>
      <c r="AP321" s="190"/>
      <c r="AQ321" s="190"/>
      <c r="AR321" s="190"/>
      <c r="AS321" s="190"/>
      <c r="AT321" s="670"/>
      <c r="AU321" s="190"/>
      <c r="AV321" s="190"/>
      <c r="AW321" s="670"/>
      <c r="AX321" s="190"/>
      <c r="AY321" s="190"/>
      <c r="AZ321" s="190"/>
      <c r="BA321" s="190"/>
      <c r="BB321" s="190"/>
      <c r="BC321" s="190"/>
      <c r="BD321" s="190"/>
      <c r="BE321" s="190"/>
      <c r="BF321" s="190"/>
      <c r="BG321" s="190"/>
      <c r="BH321" s="190"/>
      <c r="BI321" s="190"/>
      <c r="BJ321" s="190"/>
      <c r="BK321" s="292"/>
      <c r="BL321" s="459"/>
      <c r="BM321" s="459"/>
      <c r="BN321" s="585"/>
      <c r="BO321" s="292"/>
      <c r="BP321" s="292"/>
      <c r="BQ321" s="292"/>
      <c r="BR321" s="292"/>
      <c r="BS321" s="292"/>
      <c r="BT321" s="292"/>
      <c r="BU321" s="292"/>
      <c r="BV321" s="365"/>
      <c r="BW321" s="365"/>
      <c r="BX321" s="292"/>
      <c r="BY321" s="292"/>
      <c r="BZ321" s="292"/>
    </row>
    <row r="322" spans="1:78" x14ac:dyDescent="0.35">
      <c r="A322" s="461"/>
      <c r="B322" s="461"/>
      <c r="C322" s="461"/>
      <c r="D322" s="461"/>
      <c r="E322" s="461"/>
      <c r="F322" s="462"/>
      <c r="G322" s="462"/>
      <c r="H322" s="292"/>
      <c r="I322" s="190"/>
      <c r="J322" s="190"/>
      <c r="K322" s="190"/>
      <c r="L322" s="292"/>
      <c r="M322" s="190"/>
      <c r="N322" s="458"/>
      <c r="O322" s="458"/>
      <c r="P322" s="670"/>
      <c r="Q322" s="671"/>
      <c r="R322" s="292"/>
      <c r="S322" s="292"/>
      <c r="T322" s="672"/>
      <c r="U322" s="190"/>
      <c r="V322" s="190"/>
      <c r="W322" s="190"/>
      <c r="X322" s="190"/>
      <c r="Y322" s="190"/>
      <c r="Z322" s="190"/>
      <c r="AA322" s="190"/>
      <c r="AB322" s="190"/>
      <c r="AC322" s="190"/>
      <c r="AD322" s="190"/>
      <c r="AE322" s="190"/>
      <c r="AF322" s="190"/>
      <c r="AG322" s="190"/>
      <c r="AH322" s="190"/>
      <c r="AI322" s="190"/>
      <c r="AJ322" s="190"/>
      <c r="AK322" s="190"/>
      <c r="AL322" s="190"/>
      <c r="AM322" s="190"/>
      <c r="AN322" s="190"/>
      <c r="AO322" s="190"/>
      <c r="AP322" s="190"/>
      <c r="AQ322" s="190"/>
      <c r="AR322" s="190"/>
      <c r="AS322" s="190"/>
      <c r="AT322" s="670"/>
      <c r="AU322" s="190"/>
      <c r="AV322" s="190"/>
      <c r="AW322" s="670"/>
      <c r="AX322" s="190"/>
      <c r="AY322" s="190"/>
      <c r="AZ322" s="190"/>
      <c r="BA322" s="190"/>
      <c r="BB322" s="190"/>
      <c r="BC322" s="190"/>
      <c r="BD322" s="190"/>
      <c r="BE322" s="190"/>
      <c r="BF322" s="190"/>
      <c r="BG322" s="190"/>
      <c r="BH322" s="190"/>
      <c r="BI322" s="190"/>
      <c r="BJ322" s="190"/>
      <c r="BK322" s="292"/>
      <c r="BL322" s="459"/>
      <c r="BM322" s="459"/>
      <c r="BN322" s="585"/>
      <c r="BO322" s="292"/>
      <c r="BP322" s="292"/>
      <c r="BQ322" s="292"/>
      <c r="BR322" s="292"/>
      <c r="BS322" s="292"/>
      <c r="BT322" s="292"/>
      <c r="BU322" s="292"/>
      <c r="BV322" s="365"/>
      <c r="BW322" s="365"/>
      <c r="BX322" s="292"/>
      <c r="BY322" s="292"/>
      <c r="BZ322" s="292"/>
    </row>
    <row r="323" spans="1:78" x14ac:dyDescent="0.35">
      <c r="A323" s="461"/>
      <c r="B323" s="461"/>
      <c r="C323" s="461"/>
      <c r="D323" s="461"/>
      <c r="E323" s="461"/>
      <c r="F323" s="462"/>
      <c r="G323" s="462"/>
      <c r="H323" s="292"/>
      <c r="I323" s="190"/>
      <c r="J323" s="190"/>
      <c r="K323" s="190"/>
      <c r="L323" s="292"/>
      <c r="M323" s="190"/>
      <c r="N323" s="458"/>
      <c r="O323" s="458"/>
      <c r="P323" s="670"/>
      <c r="Q323" s="671"/>
      <c r="R323" s="292"/>
      <c r="S323" s="292"/>
      <c r="T323" s="672"/>
      <c r="U323" s="190"/>
      <c r="V323" s="190"/>
      <c r="W323" s="190"/>
      <c r="X323" s="190"/>
      <c r="Y323" s="190"/>
      <c r="Z323" s="190"/>
      <c r="AA323" s="190"/>
      <c r="AB323" s="190"/>
      <c r="AC323" s="190"/>
      <c r="AD323" s="190"/>
      <c r="AE323" s="190"/>
      <c r="AF323" s="190"/>
      <c r="AG323" s="190"/>
      <c r="AH323" s="190"/>
      <c r="AI323" s="190"/>
      <c r="AJ323" s="190"/>
      <c r="AK323" s="190"/>
      <c r="AL323" s="190"/>
      <c r="AM323" s="190"/>
      <c r="AN323" s="190"/>
      <c r="AO323" s="190"/>
      <c r="AP323" s="190"/>
      <c r="AQ323" s="190"/>
      <c r="AR323" s="190"/>
      <c r="AS323" s="190"/>
      <c r="AT323" s="670"/>
      <c r="AU323" s="190"/>
      <c r="AV323" s="190"/>
      <c r="AW323" s="670"/>
      <c r="AX323" s="190"/>
      <c r="AY323" s="190"/>
      <c r="AZ323" s="190"/>
      <c r="BA323" s="190"/>
      <c r="BB323" s="190"/>
      <c r="BC323" s="190"/>
      <c r="BD323" s="190"/>
      <c r="BE323" s="190"/>
      <c r="BF323" s="190"/>
      <c r="BG323" s="190"/>
      <c r="BH323" s="190"/>
      <c r="BI323" s="190"/>
      <c r="BJ323" s="190"/>
      <c r="BK323" s="292"/>
      <c r="BL323" s="459"/>
      <c r="BM323" s="459"/>
      <c r="BN323" s="585"/>
      <c r="BO323" s="292"/>
      <c r="BP323" s="292"/>
      <c r="BQ323" s="292"/>
      <c r="BR323" s="292"/>
      <c r="BS323" s="292"/>
      <c r="BT323" s="292"/>
      <c r="BU323" s="292"/>
      <c r="BV323" s="365"/>
      <c r="BW323" s="365"/>
      <c r="BX323" s="292"/>
      <c r="BY323" s="292"/>
      <c r="BZ323" s="292"/>
    </row>
    <row r="324" spans="1:78" x14ac:dyDescent="0.35">
      <c r="A324" s="461"/>
      <c r="B324" s="461"/>
      <c r="C324" s="461"/>
      <c r="D324" s="461"/>
      <c r="E324" s="461"/>
      <c r="F324" s="462"/>
      <c r="G324" s="462"/>
      <c r="H324" s="292"/>
      <c r="I324" s="190"/>
      <c r="J324" s="190"/>
      <c r="K324" s="190"/>
      <c r="L324" s="292"/>
      <c r="M324" s="190"/>
      <c r="N324" s="458"/>
      <c r="O324" s="458"/>
      <c r="P324" s="670"/>
      <c r="Q324" s="671"/>
      <c r="R324" s="292"/>
      <c r="S324" s="292"/>
      <c r="T324" s="672"/>
      <c r="U324" s="190"/>
      <c r="V324" s="190"/>
      <c r="W324" s="190"/>
      <c r="X324" s="190"/>
      <c r="Y324" s="190"/>
      <c r="Z324" s="190"/>
      <c r="AA324" s="190"/>
      <c r="AB324" s="190"/>
      <c r="AC324" s="190"/>
      <c r="AD324" s="190"/>
      <c r="AE324" s="190"/>
      <c r="AF324" s="190"/>
      <c r="AG324" s="190"/>
      <c r="AH324" s="190"/>
      <c r="AI324" s="190"/>
      <c r="AJ324" s="190"/>
      <c r="AK324" s="190"/>
      <c r="AL324" s="190"/>
      <c r="AM324" s="190"/>
      <c r="AN324" s="190"/>
      <c r="AO324" s="190"/>
      <c r="AP324" s="190"/>
      <c r="AQ324" s="190"/>
      <c r="AR324" s="190"/>
      <c r="AS324" s="190"/>
      <c r="AT324" s="670"/>
      <c r="AU324" s="190"/>
      <c r="AV324" s="190"/>
      <c r="AW324" s="670"/>
      <c r="AX324" s="190"/>
      <c r="AY324" s="190"/>
      <c r="AZ324" s="190"/>
      <c r="BA324" s="190"/>
      <c r="BB324" s="190"/>
      <c r="BC324" s="190"/>
      <c r="BD324" s="190"/>
      <c r="BE324" s="190"/>
      <c r="BF324" s="190"/>
      <c r="BG324" s="190"/>
      <c r="BH324" s="190"/>
      <c r="BI324" s="190"/>
      <c r="BJ324" s="190"/>
      <c r="BK324" s="292"/>
      <c r="BL324" s="459"/>
      <c r="BM324" s="459"/>
      <c r="BN324" s="585"/>
      <c r="BO324" s="292"/>
      <c r="BP324" s="292"/>
      <c r="BQ324" s="292"/>
      <c r="BR324" s="292"/>
      <c r="BS324" s="292"/>
      <c r="BT324" s="292"/>
      <c r="BU324" s="292"/>
      <c r="BV324" s="365"/>
      <c r="BW324" s="365"/>
      <c r="BX324" s="292"/>
      <c r="BY324" s="292"/>
      <c r="BZ324" s="292"/>
    </row>
    <row r="325" spans="1:78" x14ac:dyDescent="0.35">
      <c r="A325" s="461"/>
      <c r="B325" s="461"/>
      <c r="C325" s="461"/>
      <c r="D325" s="461"/>
      <c r="E325" s="461"/>
      <c r="F325" s="462"/>
      <c r="G325" s="462"/>
      <c r="H325" s="292"/>
      <c r="I325" s="190"/>
      <c r="J325" s="190"/>
      <c r="K325" s="190"/>
      <c r="L325" s="292"/>
      <c r="M325" s="190"/>
      <c r="N325" s="458"/>
      <c r="O325" s="458"/>
      <c r="P325" s="670"/>
      <c r="Q325" s="671"/>
      <c r="R325" s="292"/>
      <c r="S325" s="292"/>
      <c r="T325" s="672"/>
      <c r="U325" s="190"/>
      <c r="V325" s="190"/>
      <c r="W325" s="190"/>
      <c r="X325" s="190"/>
      <c r="Y325" s="190"/>
      <c r="Z325" s="190"/>
      <c r="AA325" s="190"/>
      <c r="AB325" s="190"/>
      <c r="AC325" s="190"/>
      <c r="AD325" s="190"/>
      <c r="AE325" s="190"/>
      <c r="AF325" s="190"/>
      <c r="AG325" s="190"/>
      <c r="AH325" s="190"/>
      <c r="AI325" s="190"/>
      <c r="AJ325" s="190"/>
      <c r="AK325" s="190"/>
      <c r="AL325" s="190"/>
      <c r="AM325" s="190"/>
      <c r="AN325" s="190"/>
      <c r="AO325" s="190"/>
      <c r="AP325" s="190"/>
      <c r="AQ325" s="190"/>
      <c r="AR325" s="190"/>
      <c r="AS325" s="190"/>
      <c r="AT325" s="670"/>
      <c r="AU325" s="190"/>
      <c r="AV325" s="190"/>
      <c r="AW325" s="670"/>
      <c r="AX325" s="190"/>
      <c r="AY325" s="190"/>
      <c r="AZ325" s="190"/>
      <c r="BA325" s="190"/>
      <c r="BB325" s="190"/>
      <c r="BC325" s="190"/>
      <c r="BD325" s="190"/>
      <c r="BE325" s="190"/>
      <c r="BF325" s="190"/>
      <c r="BG325" s="190"/>
      <c r="BH325" s="190"/>
      <c r="BI325" s="190"/>
      <c r="BJ325" s="190"/>
      <c r="BK325" s="292"/>
      <c r="BL325" s="459"/>
      <c r="BM325" s="459"/>
      <c r="BN325" s="585"/>
      <c r="BO325" s="292"/>
      <c r="BP325" s="292"/>
      <c r="BQ325" s="292"/>
      <c r="BR325" s="292"/>
      <c r="BS325" s="292"/>
      <c r="BT325" s="292"/>
      <c r="BU325" s="292"/>
      <c r="BV325" s="365"/>
      <c r="BW325" s="365"/>
      <c r="BX325" s="292"/>
      <c r="BY325" s="292"/>
      <c r="BZ325" s="292"/>
    </row>
    <row r="326" spans="1:78" x14ac:dyDescent="0.35">
      <c r="A326" s="461"/>
      <c r="B326" s="461"/>
      <c r="C326" s="461"/>
      <c r="D326" s="461"/>
      <c r="E326" s="461"/>
      <c r="F326" s="462"/>
      <c r="G326" s="462"/>
      <c r="H326" s="292"/>
      <c r="I326" s="190"/>
      <c r="J326" s="190"/>
      <c r="K326" s="190"/>
      <c r="L326" s="292"/>
      <c r="M326" s="190"/>
      <c r="N326" s="458"/>
      <c r="O326" s="458"/>
      <c r="P326" s="670"/>
      <c r="Q326" s="671"/>
      <c r="R326" s="292"/>
      <c r="S326" s="292"/>
      <c r="T326" s="672"/>
      <c r="U326" s="190"/>
      <c r="V326" s="190"/>
      <c r="W326" s="190"/>
      <c r="X326" s="190"/>
      <c r="Y326" s="190"/>
      <c r="Z326" s="190"/>
      <c r="AA326" s="190"/>
      <c r="AB326" s="190"/>
      <c r="AC326" s="190"/>
      <c r="AD326" s="190"/>
      <c r="AE326" s="190"/>
      <c r="AF326" s="190"/>
      <c r="AG326" s="190"/>
      <c r="AH326" s="190"/>
      <c r="AI326" s="190"/>
      <c r="AJ326" s="190"/>
      <c r="AK326" s="190"/>
      <c r="AL326" s="190"/>
      <c r="AM326" s="190"/>
      <c r="AN326" s="190"/>
      <c r="AO326" s="190"/>
      <c r="AP326" s="190"/>
      <c r="AQ326" s="190"/>
      <c r="AR326" s="190"/>
      <c r="AS326" s="190"/>
      <c r="AT326" s="670"/>
      <c r="AU326" s="190"/>
      <c r="AV326" s="190"/>
      <c r="AW326" s="670"/>
      <c r="AX326" s="190"/>
      <c r="AY326" s="190"/>
      <c r="AZ326" s="190"/>
      <c r="BA326" s="190"/>
      <c r="BB326" s="190"/>
      <c r="BC326" s="190"/>
      <c r="BD326" s="190"/>
      <c r="BE326" s="190"/>
      <c r="BF326" s="190"/>
      <c r="BG326" s="190"/>
      <c r="BH326" s="190"/>
      <c r="BI326" s="190"/>
      <c r="BJ326" s="190"/>
      <c r="BK326" s="292"/>
      <c r="BL326" s="459"/>
      <c r="BM326" s="459"/>
      <c r="BN326" s="585"/>
      <c r="BO326" s="292"/>
      <c r="BP326" s="292"/>
      <c r="BQ326" s="292"/>
      <c r="BR326" s="292"/>
      <c r="BS326" s="292"/>
      <c r="BT326" s="292"/>
      <c r="BU326" s="292"/>
      <c r="BV326" s="365"/>
      <c r="BW326" s="365"/>
      <c r="BX326" s="292"/>
      <c r="BY326" s="292"/>
      <c r="BZ326" s="292"/>
    </row>
    <row r="327" spans="1:78" x14ac:dyDescent="0.35">
      <c r="A327" s="461"/>
      <c r="B327" s="461"/>
      <c r="C327" s="461"/>
      <c r="D327" s="461"/>
      <c r="E327" s="461"/>
      <c r="F327" s="462"/>
      <c r="G327" s="462"/>
      <c r="H327" s="292"/>
      <c r="I327" s="190"/>
      <c r="J327" s="190"/>
      <c r="K327" s="190"/>
      <c r="L327" s="292"/>
      <c r="M327" s="190"/>
      <c r="N327" s="458"/>
      <c r="O327" s="458"/>
      <c r="P327" s="670"/>
      <c r="Q327" s="671"/>
      <c r="R327" s="292"/>
      <c r="S327" s="292"/>
      <c r="T327" s="672"/>
      <c r="U327" s="190"/>
      <c r="V327" s="190"/>
      <c r="W327" s="190"/>
      <c r="X327" s="190"/>
      <c r="Y327" s="190"/>
      <c r="Z327" s="190"/>
      <c r="AA327" s="190"/>
      <c r="AB327" s="190"/>
      <c r="AC327" s="190"/>
      <c r="AD327" s="190"/>
      <c r="AE327" s="190"/>
      <c r="AF327" s="190"/>
      <c r="AG327" s="190"/>
      <c r="AH327" s="190"/>
      <c r="AI327" s="190"/>
      <c r="AJ327" s="190"/>
      <c r="AK327" s="190"/>
      <c r="AL327" s="190"/>
      <c r="AM327" s="190"/>
      <c r="AN327" s="190"/>
      <c r="AO327" s="190"/>
      <c r="AP327" s="190"/>
      <c r="AQ327" s="190"/>
      <c r="AR327" s="190"/>
      <c r="AS327" s="190"/>
      <c r="AT327" s="670"/>
      <c r="AU327" s="190"/>
      <c r="AV327" s="190"/>
      <c r="AW327" s="670"/>
      <c r="AX327" s="190"/>
      <c r="AY327" s="190"/>
      <c r="AZ327" s="190"/>
      <c r="BA327" s="190"/>
      <c r="BB327" s="190"/>
      <c r="BC327" s="190"/>
      <c r="BD327" s="190"/>
      <c r="BE327" s="190"/>
      <c r="BF327" s="190"/>
      <c r="BG327" s="190"/>
      <c r="BH327" s="190"/>
      <c r="BI327" s="190"/>
      <c r="BJ327" s="190"/>
      <c r="BK327" s="292"/>
      <c r="BL327" s="459"/>
      <c r="BM327" s="459"/>
      <c r="BN327" s="585"/>
      <c r="BO327" s="292"/>
      <c r="BP327" s="292"/>
      <c r="BQ327" s="292"/>
      <c r="BR327" s="292"/>
      <c r="BS327" s="292"/>
      <c r="BT327" s="292"/>
      <c r="BU327" s="292"/>
      <c r="BV327" s="365"/>
      <c r="BW327" s="365"/>
      <c r="BX327" s="292"/>
      <c r="BY327" s="292"/>
      <c r="BZ327" s="292"/>
    </row>
    <row r="328" spans="1:78" x14ac:dyDescent="0.35">
      <c r="A328" s="461"/>
      <c r="B328" s="461"/>
      <c r="C328" s="461"/>
      <c r="D328" s="461"/>
      <c r="E328" s="461"/>
      <c r="F328" s="462"/>
      <c r="G328" s="462"/>
      <c r="H328" s="292"/>
      <c r="I328" s="190"/>
      <c r="J328" s="190"/>
      <c r="K328" s="190"/>
      <c r="L328" s="292"/>
      <c r="M328" s="190"/>
      <c r="N328" s="458"/>
      <c r="O328" s="458"/>
      <c r="P328" s="670"/>
      <c r="Q328" s="671"/>
      <c r="R328" s="292"/>
      <c r="S328" s="292"/>
      <c r="T328" s="672"/>
      <c r="U328" s="190"/>
      <c r="V328" s="190"/>
      <c r="W328" s="190"/>
      <c r="X328" s="190"/>
      <c r="Y328" s="190"/>
      <c r="Z328" s="190"/>
      <c r="AA328" s="190"/>
      <c r="AB328" s="190"/>
      <c r="AC328" s="190"/>
      <c r="AD328" s="190"/>
      <c r="AE328" s="190"/>
      <c r="AF328" s="190"/>
      <c r="AG328" s="190"/>
      <c r="AH328" s="190"/>
      <c r="AI328" s="190"/>
      <c r="AJ328" s="190"/>
      <c r="AK328" s="190"/>
      <c r="AL328" s="190"/>
      <c r="AM328" s="190"/>
      <c r="AN328" s="190"/>
      <c r="AO328" s="190"/>
      <c r="AP328" s="190"/>
      <c r="AQ328" s="190"/>
      <c r="AR328" s="190"/>
      <c r="AS328" s="190"/>
      <c r="AT328" s="670"/>
      <c r="AU328" s="190"/>
      <c r="AV328" s="190"/>
      <c r="AW328" s="670"/>
      <c r="AX328" s="190"/>
      <c r="AY328" s="190"/>
      <c r="AZ328" s="190"/>
      <c r="BA328" s="190"/>
      <c r="BB328" s="190"/>
      <c r="BC328" s="190"/>
      <c r="BD328" s="190"/>
      <c r="BE328" s="190"/>
      <c r="BF328" s="190"/>
      <c r="BG328" s="190"/>
      <c r="BH328" s="190"/>
      <c r="BI328" s="190"/>
      <c r="BJ328" s="190"/>
      <c r="BK328" s="292"/>
      <c r="BL328" s="459"/>
      <c r="BM328" s="459"/>
      <c r="BN328" s="585"/>
      <c r="BO328" s="292"/>
      <c r="BP328" s="292"/>
      <c r="BQ328" s="292"/>
      <c r="BR328" s="292"/>
      <c r="BS328" s="292"/>
      <c r="BT328" s="292"/>
      <c r="BU328" s="292"/>
      <c r="BV328" s="365"/>
      <c r="BW328" s="365"/>
      <c r="BX328" s="292"/>
      <c r="BY328" s="292"/>
      <c r="BZ328" s="292"/>
    </row>
    <row r="329" spans="1:78" x14ac:dyDescent="0.35">
      <c r="A329" s="461"/>
      <c r="B329" s="461"/>
      <c r="C329" s="461"/>
      <c r="D329" s="461"/>
      <c r="E329" s="461"/>
      <c r="F329" s="462"/>
      <c r="G329" s="462"/>
      <c r="H329" s="292"/>
      <c r="I329" s="190"/>
      <c r="J329" s="190"/>
      <c r="K329" s="190"/>
      <c r="L329" s="292"/>
      <c r="M329" s="190"/>
      <c r="N329" s="458"/>
      <c r="O329" s="458"/>
      <c r="P329" s="670"/>
      <c r="Q329" s="671"/>
      <c r="R329" s="292"/>
      <c r="S329" s="292"/>
      <c r="T329" s="672"/>
      <c r="U329" s="190"/>
      <c r="V329" s="190"/>
      <c r="W329" s="190"/>
      <c r="X329" s="190"/>
      <c r="Y329" s="190"/>
      <c r="Z329" s="190"/>
      <c r="AA329" s="190"/>
      <c r="AB329" s="190"/>
      <c r="AC329" s="190"/>
      <c r="AD329" s="190"/>
      <c r="AE329" s="190"/>
      <c r="AF329" s="190"/>
      <c r="AG329" s="190"/>
      <c r="AH329" s="190"/>
      <c r="AI329" s="190"/>
      <c r="AJ329" s="190"/>
      <c r="AK329" s="190"/>
      <c r="AL329" s="190"/>
      <c r="AM329" s="190"/>
      <c r="AN329" s="190"/>
      <c r="AO329" s="190"/>
      <c r="AP329" s="190"/>
      <c r="AQ329" s="190"/>
      <c r="AR329" s="190"/>
      <c r="AS329" s="190"/>
      <c r="AT329" s="670"/>
      <c r="AU329" s="190"/>
      <c r="AV329" s="190"/>
      <c r="AW329" s="670"/>
      <c r="AX329" s="190"/>
      <c r="AY329" s="190"/>
      <c r="AZ329" s="190"/>
      <c r="BA329" s="190"/>
      <c r="BB329" s="190"/>
      <c r="BC329" s="190"/>
      <c r="BD329" s="190"/>
      <c r="BE329" s="190"/>
      <c r="BF329" s="190"/>
      <c r="BG329" s="190"/>
      <c r="BH329" s="190"/>
      <c r="BI329" s="190"/>
      <c r="BJ329" s="190"/>
      <c r="BK329" s="292"/>
      <c r="BL329" s="459"/>
      <c r="BM329" s="459"/>
      <c r="BN329" s="585"/>
      <c r="BO329" s="292"/>
      <c r="BP329" s="292"/>
      <c r="BQ329" s="292"/>
      <c r="BR329" s="292"/>
      <c r="BS329" s="292"/>
      <c r="BT329" s="292"/>
      <c r="BU329" s="292"/>
      <c r="BV329" s="365"/>
      <c r="BW329" s="365"/>
      <c r="BX329" s="292"/>
      <c r="BY329" s="292"/>
      <c r="BZ329" s="292"/>
    </row>
    <row r="330" spans="1:78" x14ac:dyDescent="0.35">
      <c r="A330" s="461"/>
      <c r="B330" s="461"/>
      <c r="C330" s="461"/>
      <c r="D330" s="461"/>
      <c r="E330" s="461"/>
      <c r="F330" s="462"/>
      <c r="G330" s="462"/>
      <c r="H330" s="292"/>
      <c r="I330" s="190"/>
      <c r="J330" s="190"/>
      <c r="K330" s="190"/>
      <c r="L330" s="292"/>
      <c r="M330" s="190"/>
      <c r="N330" s="458"/>
      <c r="O330" s="458"/>
      <c r="P330" s="670"/>
      <c r="Q330" s="671"/>
      <c r="R330" s="292"/>
      <c r="S330" s="292"/>
      <c r="T330" s="672"/>
      <c r="U330" s="190"/>
      <c r="V330" s="190"/>
      <c r="W330" s="190"/>
      <c r="X330" s="190"/>
      <c r="Y330" s="190"/>
      <c r="Z330" s="190"/>
      <c r="AA330" s="190"/>
      <c r="AB330" s="190"/>
      <c r="AC330" s="190"/>
      <c r="AD330" s="190"/>
      <c r="AE330" s="190"/>
      <c r="AF330" s="190"/>
      <c r="AG330" s="190"/>
      <c r="AH330" s="190"/>
      <c r="AI330" s="190"/>
      <c r="AJ330" s="190"/>
      <c r="AK330" s="190"/>
      <c r="AL330" s="190"/>
      <c r="AM330" s="190"/>
      <c r="AN330" s="190"/>
      <c r="AO330" s="190"/>
      <c r="AP330" s="190"/>
      <c r="AQ330" s="190"/>
      <c r="AR330" s="190"/>
      <c r="AS330" s="190"/>
      <c r="AT330" s="670"/>
      <c r="AU330" s="190"/>
      <c r="AV330" s="190"/>
      <c r="AW330" s="670"/>
      <c r="AX330" s="190"/>
      <c r="AY330" s="190"/>
      <c r="AZ330" s="190"/>
      <c r="BA330" s="190"/>
      <c r="BB330" s="190"/>
      <c r="BC330" s="190"/>
      <c r="BD330" s="190"/>
      <c r="BE330" s="190"/>
      <c r="BF330" s="190"/>
      <c r="BG330" s="190"/>
      <c r="BH330" s="190"/>
      <c r="BI330" s="190"/>
      <c r="BJ330" s="190"/>
      <c r="BK330" s="292"/>
      <c r="BL330" s="459"/>
      <c r="BM330" s="459"/>
      <c r="BN330" s="585"/>
      <c r="BO330" s="292"/>
      <c r="BP330" s="292"/>
      <c r="BQ330" s="292"/>
      <c r="BR330" s="292"/>
      <c r="BS330" s="292"/>
      <c r="BT330" s="292"/>
      <c r="BU330" s="292"/>
      <c r="BV330" s="365"/>
      <c r="BW330" s="365"/>
      <c r="BX330" s="292"/>
      <c r="BY330" s="292"/>
      <c r="BZ330" s="292"/>
    </row>
    <row r="331" spans="1:78" x14ac:dyDescent="0.35">
      <c r="A331" s="461"/>
      <c r="B331" s="461"/>
      <c r="C331" s="461"/>
      <c r="D331" s="461"/>
      <c r="E331" s="461"/>
      <c r="F331" s="462"/>
      <c r="G331" s="462"/>
      <c r="H331" s="292"/>
      <c r="I331" s="190"/>
      <c r="J331" s="190"/>
      <c r="K331" s="190"/>
      <c r="L331" s="292"/>
      <c r="M331" s="190"/>
      <c r="N331" s="458"/>
      <c r="O331" s="458"/>
      <c r="P331" s="670"/>
      <c r="Q331" s="671"/>
      <c r="R331" s="292"/>
      <c r="S331" s="292"/>
      <c r="T331" s="672"/>
      <c r="U331" s="190"/>
      <c r="V331" s="190"/>
      <c r="W331" s="190"/>
      <c r="X331" s="190"/>
      <c r="Y331" s="190"/>
      <c r="Z331" s="190"/>
      <c r="AA331" s="190"/>
      <c r="AB331" s="190"/>
      <c r="AC331" s="190"/>
      <c r="AD331" s="190"/>
      <c r="AE331" s="190"/>
      <c r="AF331" s="190"/>
      <c r="AG331" s="190"/>
      <c r="AH331" s="190"/>
      <c r="AI331" s="190"/>
      <c r="AJ331" s="190"/>
      <c r="AK331" s="190"/>
      <c r="AL331" s="190"/>
      <c r="AM331" s="190"/>
      <c r="AN331" s="190"/>
      <c r="AO331" s="190"/>
      <c r="AP331" s="190"/>
      <c r="AQ331" s="190"/>
      <c r="AR331" s="190"/>
      <c r="AS331" s="190"/>
      <c r="AT331" s="670"/>
      <c r="AU331" s="190"/>
      <c r="AV331" s="190"/>
      <c r="AW331" s="670"/>
      <c r="AX331" s="190"/>
      <c r="AY331" s="190"/>
      <c r="AZ331" s="190"/>
      <c r="BA331" s="190"/>
      <c r="BB331" s="190"/>
      <c r="BC331" s="190"/>
      <c r="BD331" s="190"/>
      <c r="BE331" s="190"/>
      <c r="BF331" s="190"/>
      <c r="BG331" s="190"/>
      <c r="BH331" s="190"/>
      <c r="BI331" s="190"/>
      <c r="BJ331" s="190"/>
      <c r="BK331" s="292"/>
      <c r="BL331" s="459"/>
      <c r="BM331" s="459"/>
      <c r="BN331" s="585"/>
      <c r="BO331" s="292"/>
      <c r="BP331" s="292"/>
      <c r="BQ331" s="292"/>
      <c r="BR331" s="292"/>
      <c r="BS331" s="292"/>
      <c r="BT331" s="292"/>
      <c r="BU331" s="292"/>
      <c r="BV331" s="365"/>
      <c r="BW331" s="365"/>
      <c r="BX331" s="292"/>
      <c r="BY331" s="292"/>
      <c r="BZ331" s="292"/>
    </row>
    <row r="332" spans="1:78" x14ac:dyDescent="0.35">
      <c r="A332" s="461"/>
      <c r="B332" s="461"/>
      <c r="C332" s="461"/>
      <c r="D332" s="461"/>
      <c r="E332" s="461"/>
      <c r="F332" s="462"/>
      <c r="G332" s="462"/>
      <c r="H332" s="292"/>
      <c r="I332" s="190"/>
      <c r="J332" s="190"/>
      <c r="K332" s="190"/>
      <c r="L332" s="292"/>
      <c r="M332" s="190"/>
      <c r="N332" s="458"/>
      <c r="O332" s="458"/>
      <c r="P332" s="670"/>
      <c r="Q332" s="671"/>
      <c r="R332" s="292"/>
      <c r="S332" s="292"/>
      <c r="T332" s="672"/>
      <c r="U332" s="190"/>
      <c r="V332" s="190"/>
      <c r="W332" s="190"/>
      <c r="X332" s="190"/>
      <c r="Y332" s="190"/>
      <c r="Z332" s="190"/>
      <c r="AA332" s="190"/>
      <c r="AB332" s="190"/>
      <c r="AC332" s="190"/>
      <c r="AD332" s="190"/>
      <c r="AE332" s="190"/>
      <c r="AF332" s="190"/>
      <c r="AG332" s="190"/>
      <c r="AH332" s="190"/>
      <c r="AI332" s="190"/>
      <c r="AJ332" s="190"/>
      <c r="AK332" s="190"/>
      <c r="AL332" s="190"/>
      <c r="AM332" s="190"/>
      <c r="AN332" s="190"/>
      <c r="AO332" s="190"/>
      <c r="AP332" s="190"/>
      <c r="AQ332" s="190"/>
      <c r="AR332" s="190"/>
      <c r="AS332" s="190"/>
      <c r="AT332" s="670"/>
      <c r="AU332" s="190"/>
      <c r="AV332" s="190"/>
      <c r="AW332" s="670"/>
      <c r="AX332" s="190"/>
      <c r="AY332" s="190"/>
      <c r="AZ332" s="190"/>
      <c r="BA332" s="190"/>
      <c r="BB332" s="190"/>
      <c r="BC332" s="190"/>
      <c r="BD332" s="190"/>
      <c r="BE332" s="190"/>
      <c r="BF332" s="190"/>
      <c r="BG332" s="190"/>
      <c r="BH332" s="190"/>
      <c r="BI332" s="190"/>
      <c r="BJ332" s="190"/>
      <c r="BK332" s="292"/>
      <c r="BL332" s="459"/>
      <c r="BM332" s="459"/>
      <c r="BN332" s="585"/>
      <c r="BO332" s="292"/>
      <c r="BP332" s="292"/>
      <c r="BQ332" s="292"/>
      <c r="BR332" s="292"/>
      <c r="BS332" s="292"/>
      <c r="BT332" s="292"/>
      <c r="BU332" s="292"/>
      <c r="BV332" s="365"/>
      <c r="BW332" s="365"/>
      <c r="BX332" s="292"/>
      <c r="BY332" s="292"/>
      <c r="BZ332" s="292"/>
    </row>
    <row r="333" spans="1:78" x14ac:dyDescent="0.35">
      <c r="A333" s="461"/>
      <c r="B333" s="461"/>
      <c r="C333" s="461"/>
      <c r="D333" s="461"/>
      <c r="E333" s="461"/>
      <c r="F333" s="462"/>
      <c r="G333" s="462"/>
      <c r="H333" s="292"/>
      <c r="I333" s="190"/>
      <c r="J333" s="190"/>
      <c r="K333" s="190"/>
      <c r="L333" s="292"/>
      <c r="M333" s="190"/>
      <c r="N333" s="458"/>
      <c r="O333" s="458"/>
      <c r="P333" s="670"/>
      <c r="Q333" s="671"/>
      <c r="R333" s="292"/>
      <c r="S333" s="292"/>
      <c r="T333" s="672"/>
      <c r="U333" s="190"/>
      <c r="V333" s="190"/>
      <c r="W333" s="190"/>
      <c r="X333" s="190"/>
      <c r="Y333" s="190"/>
      <c r="Z333" s="190"/>
      <c r="AA333" s="190"/>
      <c r="AB333" s="190"/>
      <c r="AC333" s="190"/>
      <c r="AD333" s="190"/>
      <c r="AE333" s="190"/>
      <c r="AF333" s="190"/>
      <c r="AG333" s="190"/>
      <c r="AH333" s="190"/>
      <c r="AI333" s="190"/>
      <c r="AJ333" s="190"/>
      <c r="AK333" s="190"/>
      <c r="AL333" s="190"/>
      <c r="AM333" s="190"/>
      <c r="AN333" s="190"/>
      <c r="AO333" s="190"/>
      <c r="AP333" s="190"/>
      <c r="AQ333" s="190"/>
      <c r="AR333" s="190"/>
      <c r="AS333" s="190"/>
      <c r="AT333" s="670"/>
      <c r="AU333" s="190"/>
      <c r="AV333" s="190"/>
      <c r="AW333" s="670"/>
      <c r="AX333" s="190"/>
      <c r="AY333" s="190"/>
      <c r="AZ333" s="190"/>
      <c r="BA333" s="190"/>
      <c r="BB333" s="190"/>
      <c r="BC333" s="190"/>
      <c r="BD333" s="190"/>
      <c r="BE333" s="190"/>
      <c r="BF333" s="190"/>
      <c r="BG333" s="190"/>
      <c r="BH333" s="190"/>
      <c r="BI333" s="190"/>
      <c r="BJ333" s="190"/>
      <c r="BK333" s="292"/>
      <c r="BL333" s="459"/>
      <c r="BM333" s="459"/>
      <c r="BN333" s="585"/>
      <c r="BO333" s="292"/>
      <c r="BP333" s="292"/>
      <c r="BQ333" s="292"/>
      <c r="BR333" s="292"/>
      <c r="BS333" s="292"/>
      <c r="BT333" s="292"/>
      <c r="BU333" s="292"/>
      <c r="BV333" s="365"/>
      <c r="BW333" s="365"/>
      <c r="BX333" s="292"/>
      <c r="BY333" s="292"/>
      <c r="BZ333" s="292"/>
    </row>
    <row r="334" spans="1:78" x14ac:dyDescent="0.35">
      <c r="A334" s="461"/>
      <c r="B334" s="461"/>
      <c r="C334" s="461"/>
      <c r="D334" s="461"/>
      <c r="E334" s="461"/>
      <c r="F334" s="462"/>
      <c r="G334" s="462"/>
      <c r="H334" s="292"/>
      <c r="I334" s="190"/>
      <c r="J334" s="190"/>
      <c r="K334" s="190"/>
      <c r="L334" s="292"/>
      <c r="M334" s="190"/>
      <c r="N334" s="458"/>
      <c r="O334" s="458"/>
      <c r="P334" s="670"/>
      <c r="Q334" s="671"/>
      <c r="R334" s="292"/>
      <c r="S334" s="292"/>
      <c r="T334" s="672"/>
      <c r="U334" s="190"/>
      <c r="V334" s="190"/>
      <c r="W334" s="190"/>
      <c r="X334" s="190"/>
      <c r="Y334" s="190"/>
      <c r="Z334" s="190"/>
      <c r="AA334" s="190"/>
      <c r="AB334" s="190"/>
      <c r="AC334" s="190"/>
      <c r="AD334" s="190"/>
      <c r="AE334" s="190"/>
      <c r="AF334" s="190"/>
      <c r="AG334" s="190"/>
      <c r="AH334" s="190"/>
      <c r="AI334" s="190"/>
      <c r="AJ334" s="190"/>
      <c r="AK334" s="190"/>
      <c r="AL334" s="190"/>
      <c r="AM334" s="190"/>
      <c r="AN334" s="190"/>
      <c r="AO334" s="190"/>
      <c r="AP334" s="190"/>
      <c r="AQ334" s="190"/>
      <c r="AR334" s="190"/>
      <c r="AS334" s="190"/>
      <c r="AT334" s="670"/>
      <c r="AU334" s="190"/>
      <c r="AV334" s="190"/>
      <c r="AW334" s="670"/>
      <c r="AX334" s="190"/>
      <c r="AY334" s="190"/>
      <c r="AZ334" s="190"/>
      <c r="BA334" s="190"/>
      <c r="BB334" s="190"/>
      <c r="BC334" s="190"/>
      <c r="BD334" s="190"/>
      <c r="BE334" s="190"/>
      <c r="BF334" s="190"/>
      <c r="BG334" s="190"/>
      <c r="BH334" s="190"/>
      <c r="BI334" s="190"/>
      <c r="BJ334" s="190"/>
      <c r="BK334" s="292"/>
      <c r="BL334" s="459"/>
      <c r="BM334" s="459"/>
      <c r="BN334" s="585"/>
      <c r="BO334" s="292"/>
      <c r="BP334" s="292"/>
      <c r="BQ334" s="292"/>
      <c r="BR334" s="292"/>
      <c r="BS334" s="292"/>
      <c r="BT334" s="292"/>
      <c r="BU334" s="292"/>
      <c r="BV334" s="365"/>
      <c r="BW334" s="365"/>
      <c r="BX334" s="292"/>
      <c r="BY334" s="292"/>
      <c r="BZ334" s="292"/>
    </row>
    <row r="335" spans="1:78" x14ac:dyDescent="0.35">
      <c r="A335" s="461"/>
      <c r="B335" s="461"/>
      <c r="C335" s="461"/>
      <c r="D335" s="461"/>
      <c r="E335" s="461"/>
      <c r="F335" s="462"/>
      <c r="G335" s="462"/>
      <c r="H335" s="292"/>
      <c r="I335" s="190"/>
      <c r="J335" s="190"/>
      <c r="K335" s="190"/>
      <c r="L335" s="292"/>
      <c r="M335" s="190"/>
      <c r="N335" s="458"/>
      <c r="O335" s="458"/>
      <c r="P335" s="670"/>
      <c r="Q335" s="671"/>
      <c r="R335" s="292"/>
      <c r="S335" s="292"/>
      <c r="T335" s="672"/>
      <c r="U335" s="190"/>
      <c r="V335" s="190"/>
      <c r="W335" s="190"/>
      <c r="X335" s="190"/>
      <c r="Y335" s="190"/>
      <c r="Z335" s="190"/>
      <c r="AA335" s="190"/>
      <c r="AB335" s="190"/>
      <c r="AC335" s="190"/>
      <c r="AD335" s="190"/>
      <c r="AE335" s="190"/>
      <c r="AF335" s="190"/>
      <c r="AG335" s="190"/>
      <c r="AH335" s="190"/>
      <c r="AI335" s="190"/>
      <c r="AJ335" s="190"/>
      <c r="AK335" s="190"/>
      <c r="AL335" s="190"/>
      <c r="AM335" s="190"/>
      <c r="AN335" s="190"/>
      <c r="AO335" s="190"/>
      <c r="AP335" s="190"/>
      <c r="AQ335" s="190"/>
      <c r="AR335" s="190"/>
      <c r="AS335" s="190"/>
      <c r="AT335" s="670"/>
      <c r="AU335" s="190"/>
      <c r="AV335" s="190"/>
      <c r="AW335" s="670"/>
      <c r="AX335" s="190"/>
      <c r="AY335" s="190"/>
      <c r="AZ335" s="190"/>
      <c r="BA335" s="190"/>
      <c r="BB335" s="190"/>
      <c r="BC335" s="190"/>
      <c r="BD335" s="190"/>
      <c r="BE335" s="190"/>
      <c r="BF335" s="190"/>
      <c r="BG335" s="190"/>
      <c r="BH335" s="190"/>
      <c r="BI335" s="190"/>
      <c r="BJ335" s="190"/>
      <c r="BK335" s="292"/>
      <c r="BL335" s="459"/>
      <c r="BM335" s="459"/>
      <c r="BN335" s="585"/>
      <c r="BO335" s="292"/>
      <c r="BP335" s="292"/>
      <c r="BQ335" s="292"/>
      <c r="BR335" s="292"/>
      <c r="BS335" s="292"/>
      <c r="BT335" s="292"/>
      <c r="BU335" s="292"/>
      <c r="BV335" s="365"/>
      <c r="BW335" s="365"/>
      <c r="BX335" s="292"/>
      <c r="BY335" s="292"/>
      <c r="BZ335" s="292"/>
    </row>
    <row r="336" spans="1:78" x14ac:dyDescent="0.35">
      <c r="A336" s="461"/>
      <c r="B336" s="461"/>
      <c r="C336" s="461"/>
      <c r="D336" s="461"/>
      <c r="E336" s="461"/>
      <c r="F336" s="462"/>
      <c r="G336" s="462"/>
      <c r="H336" s="292"/>
      <c r="I336" s="190"/>
      <c r="J336" s="190"/>
      <c r="K336" s="190"/>
      <c r="L336" s="292"/>
      <c r="M336" s="190"/>
      <c r="N336" s="458"/>
      <c r="O336" s="458"/>
      <c r="P336" s="670"/>
      <c r="Q336" s="671"/>
      <c r="R336" s="292"/>
      <c r="S336" s="292"/>
      <c r="T336" s="672"/>
      <c r="U336" s="190"/>
      <c r="V336" s="190"/>
      <c r="W336" s="190"/>
      <c r="X336" s="190"/>
      <c r="Y336" s="190"/>
      <c r="Z336" s="190"/>
      <c r="AA336" s="190"/>
      <c r="AB336" s="190"/>
      <c r="AC336" s="190"/>
      <c r="AD336" s="190"/>
      <c r="AE336" s="190"/>
      <c r="AF336" s="190"/>
      <c r="AG336" s="190"/>
      <c r="AH336" s="190"/>
      <c r="AI336" s="190"/>
      <c r="AJ336" s="190"/>
      <c r="AK336" s="190"/>
      <c r="AL336" s="190"/>
      <c r="AM336" s="190"/>
      <c r="AN336" s="190"/>
      <c r="AO336" s="190"/>
      <c r="AP336" s="190"/>
      <c r="AQ336" s="190"/>
      <c r="AR336" s="190"/>
      <c r="AS336" s="190"/>
      <c r="AT336" s="670"/>
      <c r="AU336" s="190"/>
      <c r="AV336" s="190"/>
      <c r="AW336" s="670"/>
      <c r="AX336" s="190"/>
      <c r="AY336" s="190"/>
      <c r="AZ336" s="190"/>
      <c r="BA336" s="190"/>
      <c r="BB336" s="190"/>
      <c r="BC336" s="190"/>
      <c r="BD336" s="190"/>
      <c r="BE336" s="190"/>
      <c r="BF336" s="190"/>
      <c r="BG336" s="190"/>
      <c r="BH336" s="190"/>
      <c r="BI336" s="190"/>
      <c r="BJ336" s="190"/>
      <c r="BK336" s="292"/>
      <c r="BL336" s="459"/>
      <c r="BM336" s="459"/>
      <c r="BN336" s="585"/>
      <c r="BO336" s="292"/>
      <c r="BP336" s="292"/>
      <c r="BQ336" s="292"/>
      <c r="BR336" s="292"/>
      <c r="BS336" s="292"/>
      <c r="BT336" s="292"/>
      <c r="BU336" s="292"/>
      <c r="BV336" s="365"/>
      <c r="BW336" s="365"/>
      <c r="BX336" s="292"/>
      <c r="BY336" s="292"/>
      <c r="BZ336" s="292"/>
    </row>
    <row r="337" spans="1:78" x14ac:dyDescent="0.35">
      <c r="A337" s="461"/>
      <c r="B337" s="461"/>
      <c r="C337" s="461"/>
      <c r="D337" s="461"/>
      <c r="E337" s="461"/>
      <c r="F337" s="462"/>
      <c r="G337" s="462"/>
      <c r="H337" s="292"/>
      <c r="I337" s="190"/>
      <c r="J337" s="190"/>
      <c r="K337" s="190"/>
      <c r="L337" s="292"/>
      <c r="M337" s="190"/>
      <c r="N337" s="458"/>
      <c r="O337" s="458"/>
      <c r="P337" s="670"/>
      <c r="Q337" s="671"/>
      <c r="R337" s="292"/>
      <c r="S337" s="292"/>
      <c r="T337" s="672"/>
      <c r="U337" s="190"/>
      <c r="V337" s="190"/>
      <c r="W337" s="190"/>
      <c r="X337" s="190"/>
      <c r="Y337" s="190"/>
      <c r="Z337" s="190"/>
      <c r="AA337" s="190"/>
      <c r="AB337" s="190"/>
      <c r="AC337" s="190"/>
      <c r="AD337" s="190"/>
      <c r="AE337" s="190"/>
      <c r="AF337" s="190"/>
      <c r="AG337" s="190"/>
      <c r="AH337" s="190"/>
      <c r="AI337" s="190"/>
      <c r="AJ337" s="190"/>
      <c r="AK337" s="190"/>
      <c r="AL337" s="190"/>
      <c r="AM337" s="190"/>
      <c r="AN337" s="190"/>
      <c r="AO337" s="190"/>
      <c r="AP337" s="190"/>
      <c r="AQ337" s="190"/>
      <c r="AR337" s="190"/>
      <c r="AS337" s="190"/>
      <c r="AT337" s="670"/>
      <c r="AU337" s="190"/>
      <c r="AV337" s="190"/>
      <c r="AW337" s="670"/>
      <c r="AX337" s="190"/>
      <c r="AY337" s="190"/>
      <c r="AZ337" s="190"/>
      <c r="BA337" s="190"/>
      <c r="BB337" s="190"/>
      <c r="BC337" s="190"/>
      <c r="BD337" s="190"/>
      <c r="BE337" s="190"/>
      <c r="BF337" s="190"/>
      <c r="BG337" s="190"/>
      <c r="BH337" s="190"/>
      <c r="BI337" s="190"/>
      <c r="BJ337" s="190"/>
      <c r="BK337" s="292"/>
      <c r="BL337" s="459"/>
      <c r="BM337" s="459"/>
      <c r="BN337" s="585"/>
      <c r="BO337" s="292"/>
      <c r="BP337" s="292"/>
      <c r="BQ337" s="292"/>
      <c r="BR337" s="292"/>
      <c r="BS337" s="292"/>
      <c r="BT337" s="292"/>
      <c r="BU337" s="292"/>
      <c r="BV337" s="365"/>
      <c r="BW337" s="365"/>
      <c r="BX337" s="292"/>
      <c r="BY337" s="292"/>
      <c r="BZ337" s="292"/>
    </row>
    <row r="338" spans="1:78" x14ac:dyDescent="0.35">
      <c r="A338" s="461"/>
      <c r="B338" s="461"/>
      <c r="C338" s="461"/>
      <c r="D338" s="461"/>
      <c r="E338" s="461"/>
      <c r="F338" s="462"/>
      <c r="G338" s="462"/>
      <c r="H338" s="292"/>
      <c r="I338" s="190"/>
      <c r="J338" s="190"/>
      <c r="K338" s="190"/>
      <c r="L338" s="292"/>
      <c r="M338" s="190"/>
      <c r="N338" s="458"/>
      <c r="O338" s="458"/>
      <c r="P338" s="670"/>
      <c r="Q338" s="671"/>
      <c r="R338" s="292"/>
      <c r="S338" s="292"/>
      <c r="T338" s="672"/>
      <c r="U338" s="190"/>
      <c r="V338" s="190"/>
      <c r="W338" s="190"/>
      <c r="X338" s="190"/>
      <c r="Y338" s="190"/>
      <c r="Z338" s="190"/>
      <c r="AA338" s="190"/>
      <c r="AB338" s="190"/>
      <c r="AC338" s="190"/>
      <c r="AD338" s="190"/>
      <c r="AE338" s="190"/>
      <c r="AF338" s="190"/>
      <c r="AG338" s="190"/>
      <c r="AH338" s="190"/>
      <c r="AI338" s="190"/>
      <c r="AJ338" s="190"/>
      <c r="AK338" s="190"/>
      <c r="AL338" s="190"/>
      <c r="AM338" s="190"/>
      <c r="AN338" s="190"/>
      <c r="AO338" s="190"/>
      <c r="AP338" s="190"/>
      <c r="AQ338" s="190"/>
      <c r="AR338" s="190"/>
      <c r="AS338" s="190"/>
      <c r="AT338" s="670"/>
      <c r="AU338" s="190"/>
      <c r="AV338" s="190"/>
      <c r="AW338" s="670"/>
      <c r="AX338" s="190"/>
      <c r="AY338" s="190"/>
      <c r="AZ338" s="190"/>
      <c r="BA338" s="190"/>
      <c r="BB338" s="190"/>
      <c r="BC338" s="190"/>
      <c r="BD338" s="190"/>
      <c r="BE338" s="190"/>
      <c r="BF338" s="190"/>
      <c r="BG338" s="190"/>
      <c r="BH338" s="190"/>
      <c r="BI338" s="190"/>
      <c r="BJ338" s="190"/>
      <c r="BK338" s="292"/>
      <c r="BL338" s="459"/>
      <c r="BM338" s="459"/>
      <c r="BN338" s="585"/>
      <c r="BO338" s="292"/>
      <c r="BP338" s="292"/>
      <c r="BQ338" s="292"/>
      <c r="BR338" s="292"/>
      <c r="BS338" s="292"/>
      <c r="BT338" s="292"/>
      <c r="BU338" s="292"/>
      <c r="BV338" s="365"/>
      <c r="BW338" s="365"/>
      <c r="BX338" s="292"/>
      <c r="BY338" s="292"/>
      <c r="BZ338" s="292"/>
    </row>
    <row r="339" spans="1:78" x14ac:dyDescent="0.35">
      <c r="A339" s="461"/>
      <c r="B339" s="461"/>
      <c r="C339" s="461"/>
      <c r="D339" s="461"/>
      <c r="E339" s="461"/>
      <c r="F339" s="462"/>
      <c r="G339" s="462"/>
      <c r="H339" s="292"/>
      <c r="I339" s="190"/>
      <c r="J339" s="190"/>
      <c r="K339" s="190"/>
      <c r="L339" s="292"/>
      <c r="M339" s="190"/>
      <c r="N339" s="458"/>
      <c r="O339" s="458"/>
      <c r="P339" s="670"/>
      <c r="Q339" s="671"/>
      <c r="R339" s="292"/>
      <c r="S339" s="292"/>
      <c r="T339" s="672"/>
      <c r="U339" s="190"/>
      <c r="V339" s="190"/>
      <c r="W339" s="190"/>
      <c r="X339" s="190"/>
      <c r="Y339" s="190"/>
      <c r="Z339" s="190"/>
      <c r="AA339" s="190"/>
      <c r="AB339" s="190"/>
      <c r="AC339" s="190"/>
      <c r="AD339" s="190"/>
      <c r="AE339" s="190"/>
      <c r="AF339" s="190"/>
      <c r="AG339" s="190"/>
      <c r="AH339" s="190"/>
      <c r="AI339" s="190"/>
      <c r="AJ339" s="190"/>
      <c r="AK339" s="190"/>
      <c r="AL339" s="190"/>
      <c r="AM339" s="190"/>
      <c r="AN339" s="190"/>
      <c r="AO339" s="190"/>
      <c r="AP339" s="190"/>
      <c r="AQ339" s="190"/>
      <c r="AR339" s="190"/>
      <c r="AS339" s="190"/>
      <c r="AT339" s="670"/>
      <c r="AU339" s="190"/>
      <c r="AV339" s="190"/>
      <c r="AW339" s="670"/>
      <c r="AX339" s="190"/>
      <c r="AY339" s="190"/>
      <c r="AZ339" s="190"/>
      <c r="BA339" s="190"/>
      <c r="BB339" s="190"/>
      <c r="BC339" s="190"/>
      <c r="BD339" s="190"/>
      <c r="BE339" s="190"/>
      <c r="BF339" s="190"/>
      <c r="BG339" s="190"/>
      <c r="BH339" s="190"/>
      <c r="BI339" s="190"/>
      <c r="BJ339" s="190"/>
      <c r="BK339" s="292"/>
      <c r="BL339" s="459"/>
      <c r="BM339" s="459"/>
      <c r="BN339" s="585"/>
      <c r="BO339" s="292"/>
      <c r="BP339" s="292"/>
      <c r="BQ339" s="292"/>
      <c r="BR339" s="292"/>
      <c r="BS339" s="292"/>
      <c r="BT339" s="292"/>
      <c r="BU339" s="292"/>
      <c r="BV339" s="365"/>
      <c r="BW339" s="365"/>
      <c r="BX339" s="292"/>
      <c r="BY339" s="292"/>
      <c r="BZ339" s="292"/>
    </row>
    <row r="340" spans="1:78" x14ac:dyDescent="0.35">
      <c r="A340" s="461"/>
      <c r="B340" s="461"/>
      <c r="C340" s="461"/>
      <c r="D340" s="461"/>
      <c r="E340" s="461"/>
      <c r="F340" s="462"/>
      <c r="G340" s="462"/>
      <c r="H340" s="292"/>
      <c r="I340" s="190"/>
      <c r="J340" s="190"/>
      <c r="K340" s="190"/>
      <c r="L340" s="292"/>
      <c r="M340" s="190"/>
      <c r="N340" s="458"/>
      <c r="O340" s="458"/>
      <c r="P340" s="670"/>
      <c r="Q340" s="671"/>
      <c r="R340" s="292"/>
      <c r="S340" s="292"/>
      <c r="T340" s="672"/>
      <c r="U340" s="190"/>
      <c r="V340" s="190"/>
      <c r="W340" s="190"/>
      <c r="X340" s="190"/>
      <c r="Y340" s="190"/>
      <c r="Z340" s="190"/>
      <c r="AA340" s="190"/>
      <c r="AB340" s="190"/>
      <c r="AC340" s="190"/>
      <c r="AD340" s="190"/>
      <c r="AE340" s="190"/>
      <c r="AF340" s="190"/>
      <c r="AG340" s="190"/>
      <c r="AH340" s="190"/>
      <c r="AI340" s="190"/>
      <c r="AJ340" s="190"/>
      <c r="AK340" s="190"/>
      <c r="AL340" s="190"/>
      <c r="AM340" s="190"/>
      <c r="AN340" s="190"/>
      <c r="AO340" s="190"/>
      <c r="AP340" s="190"/>
      <c r="AQ340" s="190"/>
      <c r="AR340" s="190"/>
      <c r="AS340" s="190"/>
      <c r="AT340" s="670"/>
      <c r="AU340" s="190"/>
      <c r="AV340" s="190"/>
      <c r="AW340" s="670"/>
      <c r="AX340" s="190"/>
      <c r="AY340" s="190"/>
      <c r="AZ340" s="190"/>
      <c r="BA340" s="190"/>
      <c r="BB340" s="190"/>
      <c r="BC340" s="190"/>
      <c r="BD340" s="190"/>
      <c r="BE340" s="190"/>
      <c r="BF340" s="190"/>
      <c r="BG340" s="190"/>
      <c r="BH340" s="190"/>
      <c r="BI340" s="190"/>
      <c r="BJ340" s="190"/>
      <c r="BK340" s="292"/>
      <c r="BL340" s="459"/>
      <c r="BM340" s="459"/>
      <c r="BN340" s="585"/>
      <c r="BO340" s="292"/>
      <c r="BP340" s="292"/>
      <c r="BQ340" s="292"/>
      <c r="BR340" s="292"/>
      <c r="BS340" s="292"/>
      <c r="BT340" s="292"/>
      <c r="BU340" s="292"/>
      <c r="BV340" s="365"/>
      <c r="BW340" s="365"/>
      <c r="BX340" s="292"/>
      <c r="BY340" s="292"/>
      <c r="BZ340" s="292"/>
    </row>
    <row r="341" spans="1:78" x14ac:dyDescent="0.35">
      <c r="A341" s="461"/>
      <c r="B341" s="461"/>
      <c r="C341" s="461"/>
      <c r="D341" s="461"/>
      <c r="E341" s="461"/>
      <c r="F341" s="462"/>
      <c r="G341" s="462"/>
      <c r="H341" s="292"/>
      <c r="I341" s="190"/>
      <c r="J341" s="190"/>
      <c r="K341" s="190"/>
      <c r="L341" s="292"/>
      <c r="M341" s="190"/>
      <c r="N341" s="458"/>
      <c r="O341" s="458"/>
      <c r="P341" s="670"/>
      <c r="Q341" s="671"/>
      <c r="R341" s="292"/>
      <c r="S341" s="292"/>
      <c r="T341" s="672"/>
      <c r="U341" s="190"/>
      <c r="V341" s="190"/>
      <c r="W341" s="190"/>
      <c r="X341" s="190"/>
      <c r="Y341" s="190"/>
      <c r="Z341" s="190"/>
      <c r="AA341" s="190"/>
      <c r="AB341" s="190"/>
      <c r="AC341" s="190"/>
      <c r="AD341" s="190"/>
      <c r="AE341" s="190"/>
      <c r="AF341" s="190"/>
      <c r="AG341" s="190"/>
      <c r="AH341" s="190"/>
      <c r="AI341" s="190"/>
      <c r="AJ341" s="190"/>
      <c r="AK341" s="190"/>
      <c r="AL341" s="190"/>
      <c r="AM341" s="190"/>
      <c r="AN341" s="190"/>
      <c r="AO341" s="190"/>
      <c r="AP341" s="190"/>
      <c r="AQ341" s="190"/>
      <c r="AR341" s="190"/>
      <c r="AS341" s="190"/>
      <c r="AT341" s="670"/>
      <c r="AU341" s="190"/>
      <c r="AV341" s="190"/>
      <c r="AW341" s="670"/>
      <c r="AX341" s="190"/>
      <c r="AY341" s="190"/>
      <c r="AZ341" s="190"/>
      <c r="BA341" s="190"/>
      <c r="BB341" s="190"/>
      <c r="BC341" s="190"/>
      <c r="BD341" s="190"/>
      <c r="BE341" s="190"/>
      <c r="BF341" s="190"/>
      <c r="BG341" s="190"/>
      <c r="BH341" s="190"/>
      <c r="BI341" s="190"/>
      <c r="BJ341" s="190"/>
      <c r="BK341" s="292"/>
      <c r="BL341" s="459"/>
      <c r="BM341" s="459"/>
      <c r="BN341" s="585"/>
      <c r="BO341" s="292"/>
      <c r="BP341" s="292"/>
      <c r="BQ341" s="292"/>
      <c r="BR341" s="292"/>
      <c r="BS341" s="292"/>
      <c r="BT341" s="292"/>
      <c r="BU341" s="292"/>
      <c r="BV341" s="365"/>
      <c r="BW341" s="365"/>
      <c r="BX341" s="292"/>
      <c r="BY341" s="292"/>
      <c r="BZ341" s="292"/>
    </row>
    <row r="342" spans="1:78" x14ac:dyDescent="0.35">
      <c r="A342" s="461"/>
      <c r="B342" s="461"/>
      <c r="C342" s="461"/>
      <c r="D342" s="461"/>
      <c r="E342" s="461"/>
      <c r="F342" s="462"/>
      <c r="G342" s="462"/>
      <c r="H342" s="292"/>
      <c r="I342" s="190"/>
      <c r="J342" s="190"/>
      <c r="K342" s="190"/>
      <c r="L342" s="292"/>
      <c r="M342" s="190"/>
      <c r="N342" s="458"/>
      <c r="O342" s="458"/>
      <c r="P342" s="670"/>
      <c r="Q342" s="671"/>
      <c r="R342" s="292"/>
      <c r="S342" s="292"/>
      <c r="T342" s="672"/>
      <c r="U342" s="190"/>
      <c r="V342" s="190"/>
      <c r="W342" s="190"/>
      <c r="X342" s="190"/>
      <c r="Y342" s="190"/>
      <c r="Z342" s="190"/>
      <c r="AA342" s="190"/>
      <c r="AB342" s="190"/>
      <c r="AC342" s="190"/>
      <c r="AD342" s="190"/>
      <c r="AE342" s="190"/>
      <c r="AF342" s="190"/>
      <c r="AG342" s="190"/>
      <c r="AH342" s="190"/>
      <c r="AI342" s="190"/>
      <c r="AJ342" s="190"/>
      <c r="AK342" s="190"/>
      <c r="AL342" s="190"/>
      <c r="AM342" s="190"/>
      <c r="AN342" s="190"/>
      <c r="AO342" s="190"/>
      <c r="AP342" s="190"/>
      <c r="AQ342" s="190"/>
      <c r="AR342" s="190"/>
      <c r="AS342" s="190"/>
      <c r="AT342" s="670"/>
      <c r="AU342" s="190"/>
      <c r="AV342" s="190"/>
      <c r="AW342" s="670"/>
      <c r="AX342" s="190"/>
      <c r="AY342" s="190"/>
      <c r="AZ342" s="190"/>
      <c r="BA342" s="190"/>
      <c r="BB342" s="190"/>
      <c r="BC342" s="190"/>
      <c r="BD342" s="190"/>
      <c r="BE342" s="190"/>
      <c r="BF342" s="190"/>
      <c r="BG342" s="190"/>
      <c r="BH342" s="190"/>
      <c r="BI342" s="190"/>
      <c r="BJ342" s="190"/>
      <c r="BK342" s="292"/>
      <c r="BL342" s="459"/>
      <c r="BM342" s="459"/>
      <c r="BN342" s="585"/>
      <c r="BO342" s="292"/>
      <c r="BP342" s="292"/>
      <c r="BQ342" s="292"/>
      <c r="BR342" s="292"/>
      <c r="BS342" s="292"/>
      <c r="BT342" s="292"/>
      <c r="BU342" s="292"/>
      <c r="BV342" s="365"/>
      <c r="BW342" s="365"/>
      <c r="BX342" s="292"/>
      <c r="BY342" s="292"/>
      <c r="BZ342" s="292"/>
    </row>
    <row r="343" spans="1:78" x14ac:dyDescent="0.35">
      <c r="A343" s="461"/>
      <c r="B343" s="461"/>
      <c r="C343" s="461"/>
      <c r="D343" s="461"/>
      <c r="E343" s="461"/>
      <c r="F343" s="462"/>
      <c r="G343" s="462"/>
      <c r="H343" s="292"/>
      <c r="I343" s="190"/>
      <c r="J343" s="190"/>
      <c r="K343" s="190"/>
      <c r="L343" s="292"/>
      <c r="M343" s="190"/>
      <c r="N343" s="458"/>
      <c r="O343" s="458"/>
      <c r="P343" s="670"/>
      <c r="Q343" s="671"/>
      <c r="R343" s="292"/>
      <c r="S343" s="292"/>
      <c r="T343" s="672"/>
      <c r="U343" s="190"/>
      <c r="V343" s="190"/>
      <c r="W343" s="190"/>
      <c r="X343" s="190"/>
      <c r="Y343" s="190"/>
      <c r="Z343" s="190"/>
      <c r="AA343" s="190"/>
      <c r="AB343" s="190"/>
      <c r="AC343" s="190"/>
      <c r="AD343" s="190"/>
      <c r="AE343" s="190"/>
      <c r="AF343" s="190"/>
      <c r="AG343" s="190"/>
      <c r="AH343" s="190"/>
      <c r="AI343" s="190"/>
      <c r="AJ343" s="190"/>
      <c r="AK343" s="190"/>
      <c r="AL343" s="190"/>
      <c r="AM343" s="190"/>
      <c r="AN343" s="190"/>
      <c r="AO343" s="190"/>
      <c r="AP343" s="190"/>
      <c r="AQ343" s="190"/>
      <c r="AR343" s="190"/>
      <c r="AS343" s="190"/>
      <c r="AT343" s="670"/>
      <c r="AU343" s="190"/>
      <c r="AV343" s="190"/>
      <c r="AW343" s="670"/>
      <c r="AX343" s="190"/>
      <c r="AY343" s="190"/>
      <c r="AZ343" s="190"/>
      <c r="BA343" s="190"/>
      <c r="BB343" s="190"/>
      <c r="BC343" s="190"/>
      <c r="BD343" s="190"/>
      <c r="BE343" s="190"/>
      <c r="BF343" s="190"/>
      <c r="BG343" s="190"/>
      <c r="BH343" s="190"/>
      <c r="BI343" s="190"/>
      <c r="BJ343" s="190"/>
      <c r="BK343" s="292"/>
      <c r="BL343" s="459"/>
      <c r="BM343" s="459"/>
      <c r="BN343" s="585"/>
      <c r="BO343" s="292"/>
      <c r="BP343" s="292"/>
      <c r="BQ343" s="292"/>
      <c r="BR343" s="292"/>
      <c r="BS343" s="292"/>
      <c r="BT343" s="292"/>
      <c r="BU343" s="292"/>
      <c r="BV343" s="365"/>
      <c r="BW343" s="365"/>
      <c r="BX343" s="292"/>
      <c r="BY343" s="292"/>
      <c r="BZ343" s="292"/>
    </row>
    <row r="344" spans="1:78" x14ac:dyDescent="0.35">
      <c r="A344" s="461"/>
      <c r="B344" s="461"/>
      <c r="C344" s="461"/>
      <c r="D344" s="461"/>
      <c r="E344" s="461"/>
      <c r="F344" s="462"/>
      <c r="G344" s="462"/>
      <c r="H344" s="292"/>
      <c r="I344" s="190"/>
      <c r="J344" s="190"/>
      <c r="K344" s="190"/>
      <c r="L344" s="292"/>
      <c r="M344" s="190"/>
      <c r="N344" s="458"/>
      <c r="O344" s="458"/>
      <c r="P344" s="670"/>
      <c r="Q344" s="671"/>
      <c r="R344" s="292"/>
      <c r="S344" s="292"/>
      <c r="T344" s="672"/>
      <c r="U344" s="190"/>
      <c r="V344" s="190"/>
      <c r="W344" s="190"/>
      <c r="X344" s="190"/>
      <c r="Y344" s="190"/>
      <c r="Z344" s="190"/>
      <c r="AA344" s="190"/>
      <c r="AB344" s="190"/>
      <c r="AC344" s="190"/>
      <c r="AD344" s="190"/>
      <c r="AE344" s="190"/>
      <c r="AF344" s="190"/>
      <c r="AG344" s="190"/>
      <c r="AH344" s="190"/>
      <c r="AI344" s="190"/>
      <c r="AJ344" s="190"/>
      <c r="AK344" s="190"/>
      <c r="AL344" s="190"/>
      <c r="AM344" s="190"/>
      <c r="AN344" s="190"/>
      <c r="AO344" s="190"/>
      <c r="AP344" s="190"/>
      <c r="AQ344" s="190"/>
      <c r="AR344" s="190"/>
      <c r="AS344" s="190"/>
      <c r="AT344" s="670"/>
      <c r="AU344" s="190"/>
      <c r="AV344" s="190"/>
      <c r="AW344" s="670"/>
      <c r="AX344" s="190"/>
      <c r="AY344" s="190"/>
      <c r="AZ344" s="190"/>
      <c r="BA344" s="190"/>
      <c r="BB344" s="190"/>
      <c r="BC344" s="190"/>
      <c r="BD344" s="190"/>
      <c r="BE344" s="190"/>
      <c r="BF344" s="190"/>
      <c r="BG344" s="190"/>
      <c r="BH344" s="190"/>
      <c r="BI344" s="190"/>
      <c r="BJ344" s="190"/>
      <c r="BK344" s="292"/>
      <c r="BL344" s="459"/>
      <c r="BM344" s="459"/>
      <c r="BN344" s="585"/>
      <c r="BO344" s="292"/>
      <c r="BP344" s="292"/>
      <c r="BQ344" s="292"/>
      <c r="BR344" s="292"/>
      <c r="BS344" s="292"/>
      <c r="BT344" s="292"/>
      <c r="BU344" s="292"/>
      <c r="BV344" s="365"/>
      <c r="BW344" s="365"/>
      <c r="BX344" s="292"/>
      <c r="BY344" s="292"/>
      <c r="BZ344" s="292"/>
    </row>
    <row r="345" spans="1:78" x14ac:dyDescent="0.35">
      <c r="A345" s="461"/>
      <c r="B345" s="461"/>
      <c r="C345" s="461"/>
      <c r="D345" s="461"/>
      <c r="E345" s="461"/>
      <c r="F345" s="462"/>
      <c r="G345" s="462"/>
      <c r="H345" s="292"/>
      <c r="I345" s="190"/>
      <c r="J345" s="190"/>
      <c r="K345" s="190"/>
      <c r="L345" s="292"/>
      <c r="M345" s="190"/>
      <c r="N345" s="458"/>
      <c r="O345" s="458"/>
      <c r="P345" s="670"/>
      <c r="Q345" s="671"/>
      <c r="R345" s="292"/>
      <c r="S345" s="292"/>
      <c r="T345" s="672"/>
      <c r="U345" s="190"/>
      <c r="V345" s="190"/>
      <c r="W345" s="190"/>
      <c r="X345" s="190"/>
      <c r="Y345" s="190"/>
      <c r="Z345" s="190"/>
      <c r="AA345" s="190"/>
      <c r="AB345" s="190"/>
      <c r="AC345" s="190"/>
      <c r="AD345" s="190"/>
      <c r="AE345" s="190"/>
      <c r="AF345" s="190"/>
      <c r="AG345" s="190"/>
      <c r="AH345" s="190"/>
      <c r="AI345" s="190"/>
      <c r="AJ345" s="190"/>
      <c r="AK345" s="190"/>
      <c r="AL345" s="190"/>
      <c r="AM345" s="190"/>
      <c r="AN345" s="190"/>
      <c r="AO345" s="190"/>
      <c r="AP345" s="190"/>
      <c r="AQ345" s="190"/>
      <c r="AR345" s="190"/>
      <c r="AS345" s="190"/>
      <c r="AT345" s="670"/>
      <c r="AU345" s="190"/>
      <c r="AV345" s="190"/>
      <c r="AW345" s="670"/>
      <c r="AX345" s="190"/>
      <c r="AY345" s="190"/>
      <c r="AZ345" s="190"/>
      <c r="BA345" s="190"/>
      <c r="BB345" s="190"/>
      <c r="BC345" s="190"/>
      <c r="BD345" s="190"/>
      <c r="BE345" s="190"/>
      <c r="BF345" s="190"/>
      <c r="BG345" s="190"/>
      <c r="BH345" s="190"/>
      <c r="BI345" s="190"/>
      <c r="BJ345" s="190"/>
      <c r="BK345" s="292"/>
      <c r="BL345" s="459"/>
      <c r="BM345" s="459"/>
      <c r="BN345" s="585"/>
      <c r="BO345" s="292"/>
      <c r="BP345" s="292"/>
      <c r="BQ345" s="292"/>
      <c r="BR345" s="292"/>
      <c r="BS345" s="292"/>
      <c r="BT345" s="292"/>
      <c r="BU345" s="292"/>
      <c r="BV345" s="365"/>
      <c r="BW345" s="365"/>
      <c r="BX345" s="292"/>
      <c r="BY345" s="292"/>
      <c r="BZ345" s="292"/>
    </row>
    <row r="346" spans="1:78" x14ac:dyDescent="0.35">
      <c r="A346" s="461"/>
      <c r="B346" s="461"/>
      <c r="C346" s="461"/>
      <c r="D346" s="461"/>
      <c r="E346" s="461"/>
      <c r="F346" s="462"/>
      <c r="G346" s="462"/>
      <c r="H346" s="292"/>
      <c r="I346" s="190"/>
      <c r="J346" s="190"/>
      <c r="K346" s="190"/>
      <c r="L346" s="292"/>
      <c r="M346" s="190"/>
      <c r="N346" s="458"/>
      <c r="O346" s="458"/>
      <c r="P346" s="670"/>
      <c r="Q346" s="671"/>
      <c r="R346" s="292"/>
      <c r="S346" s="292"/>
      <c r="T346" s="672"/>
      <c r="U346" s="190"/>
      <c r="V346" s="190"/>
      <c r="W346" s="190"/>
      <c r="X346" s="190"/>
      <c r="Y346" s="190"/>
      <c r="Z346" s="190"/>
      <c r="AA346" s="190"/>
      <c r="AB346" s="190"/>
      <c r="AC346" s="190"/>
      <c r="AD346" s="190"/>
      <c r="AE346" s="190"/>
      <c r="AF346" s="190"/>
      <c r="AG346" s="190"/>
      <c r="AH346" s="190"/>
      <c r="AI346" s="190"/>
      <c r="AJ346" s="190"/>
      <c r="AK346" s="190"/>
      <c r="AL346" s="190"/>
      <c r="AM346" s="190"/>
      <c r="AN346" s="190"/>
      <c r="AO346" s="190"/>
      <c r="AP346" s="190"/>
      <c r="AQ346" s="190"/>
      <c r="AR346" s="190"/>
      <c r="AS346" s="190"/>
      <c r="AT346" s="670"/>
      <c r="AU346" s="190"/>
      <c r="AV346" s="190"/>
      <c r="AW346" s="670"/>
      <c r="AX346" s="190"/>
      <c r="AY346" s="190"/>
      <c r="AZ346" s="190"/>
      <c r="BA346" s="190"/>
      <c r="BB346" s="190"/>
      <c r="BC346" s="190"/>
      <c r="BD346" s="190"/>
      <c r="BE346" s="190"/>
      <c r="BF346" s="190"/>
      <c r="BG346" s="190"/>
      <c r="BH346" s="190"/>
      <c r="BI346" s="190"/>
      <c r="BJ346" s="190"/>
      <c r="BK346" s="292"/>
      <c r="BL346" s="459"/>
      <c r="BM346" s="459"/>
      <c r="BN346" s="585"/>
      <c r="BO346" s="292"/>
      <c r="BP346" s="292"/>
      <c r="BQ346" s="292"/>
      <c r="BR346" s="292"/>
      <c r="BS346" s="292"/>
      <c r="BT346" s="292"/>
      <c r="BU346" s="292"/>
      <c r="BV346" s="365"/>
      <c r="BW346" s="365"/>
      <c r="BX346" s="292"/>
      <c r="BY346" s="292"/>
      <c r="BZ346" s="292"/>
    </row>
    <row r="347" spans="1:78" x14ac:dyDescent="0.35">
      <c r="A347" s="461"/>
      <c r="B347" s="461"/>
      <c r="C347" s="461"/>
      <c r="D347" s="461"/>
      <c r="E347" s="461"/>
      <c r="F347" s="462"/>
      <c r="G347" s="462"/>
      <c r="H347" s="292"/>
      <c r="I347" s="190"/>
      <c r="J347" s="190"/>
      <c r="K347" s="190"/>
      <c r="L347" s="292"/>
      <c r="M347" s="190"/>
      <c r="N347" s="458"/>
      <c r="O347" s="458"/>
      <c r="P347" s="670"/>
      <c r="Q347" s="671"/>
      <c r="R347" s="292"/>
      <c r="S347" s="292"/>
      <c r="T347" s="672"/>
      <c r="U347" s="190"/>
      <c r="V347" s="190"/>
      <c r="W347" s="190"/>
      <c r="X347" s="190"/>
      <c r="Y347" s="190"/>
      <c r="Z347" s="190"/>
      <c r="AA347" s="190"/>
      <c r="AB347" s="190"/>
      <c r="AC347" s="190"/>
      <c r="AD347" s="190"/>
      <c r="AE347" s="190"/>
      <c r="AF347" s="190"/>
      <c r="AG347" s="190"/>
      <c r="AH347" s="190"/>
      <c r="AI347" s="190"/>
      <c r="AJ347" s="190"/>
      <c r="AK347" s="190"/>
      <c r="AL347" s="190"/>
      <c r="AM347" s="190"/>
      <c r="AN347" s="190"/>
      <c r="AO347" s="190"/>
      <c r="AP347" s="190"/>
      <c r="AQ347" s="190"/>
      <c r="AR347" s="190"/>
      <c r="AS347" s="190"/>
      <c r="AT347" s="670"/>
      <c r="AU347" s="190"/>
      <c r="AV347" s="190"/>
      <c r="AW347" s="670"/>
      <c r="AX347" s="190"/>
      <c r="AY347" s="190"/>
      <c r="AZ347" s="190"/>
      <c r="BA347" s="190"/>
      <c r="BB347" s="190"/>
      <c r="BC347" s="190"/>
      <c r="BD347" s="190"/>
      <c r="BE347" s="190"/>
      <c r="BF347" s="190"/>
      <c r="BG347" s="190"/>
      <c r="BH347" s="190"/>
      <c r="BI347" s="190"/>
      <c r="BJ347" s="190"/>
      <c r="BK347" s="292"/>
      <c r="BL347" s="459"/>
      <c r="BM347" s="459"/>
      <c r="BN347" s="585"/>
      <c r="BO347" s="292"/>
      <c r="BP347" s="292"/>
      <c r="BQ347" s="292"/>
      <c r="BR347" s="292"/>
      <c r="BS347" s="292"/>
      <c r="BT347" s="292"/>
      <c r="BU347" s="292"/>
      <c r="BV347" s="365"/>
      <c r="BW347" s="365"/>
      <c r="BX347" s="292"/>
      <c r="BY347" s="292"/>
      <c r="BZ347" s="292"/>
    </row>
    <row r="348" spans="1:78" x14ac:dyDescent="0.35">
      <c r="A348" s="461"/>
      <c r="B348" s="461"/>
      <c r="C348" s="461"/>
      <c r="D348" s="461"/>
      <c r="E348" s="461"/>
      <c r="F348" s="462"/>
      <c r="G348" s="462"/>
      <c r="H348" s="292"/>
      <c r="I348" s="190"/>
      <c r="J348" s="190"/>
      <c r="K348" s="190"/>
      <c r="L348" s="292"/>
      <c r="M348" s="190"/>
      <c r="N348" s="458"/>
      <c r="O348" s="458"/>
      <c r="P348" s="670"/>
      <c r="Q348" s="671"/>
      <c r="R348" s="292"/>
      <c r="S348" s="292"/>
      <c r="T348" s="672"/>
      <c r="U348" s="190"/>
      <c r="V348" s="190"/>
      <c r="W348" s="190"/>
      <c r="X348" s="190"/>
      <c r="Y348" s="190"/>
      <c r="Z348" s="190"/>
      <c r="AA348" s="190"/>
      <c r="AB348" s="190"/>
      <c r="AC348" s="190"/>
      <c r="AD348" s="190"/>
      <c r="AE348" s="190"/>
      <c r="AF348" s="190"/>
      <c r="AG348" s="190"/>
      <c r="AH348" s="190"/>
      <c r="AI348" s="190"/>
      <c r="AJ348" s="190"/>
      <c r="AK348" s="190"/>
      <c r="AL348" s="190"/>
      <c r="AM348" s="190"/>
      <c r="AN348" s="190"/>
      <c r="AO348" s="190"/>
      <c r="AP348" s="190"/>
      <c r="AQ348" s="190"/>
      <c r="AR348" s="190"/>
      <c r="AS348" s="190"/>
      <c r="AT348" s="670"/>
      <c r="AU348" s="190"/>
      <c r="AV348" s="190"/>
      <c r="AW348" s="670"/>
      <c r="AX348" s="190"/>
      <c r="AY348" s="190"/>
      <c r="AZ348" s="190"/>
      <c r="BA348" s="190"/>
      <c r="BB348" s="190"/>
      <c r="BC348" s="190"/>
      <c r="BD348" s="190"/>
      <c r="BE348" s="190"/>
      <c r="BF348" s="190"/>
      <c r="BG348" s="190"/>
      <c r="BH348" s="190"/>
      <c r="BI348" s="190"/>
      <c r="BJ348" s="190"/>
      <c r="BK348" s="292"/>
      <c r="BL348" s="459"/>
      <c r="BM348" s="459"/>
      <c r="BN348" s="585"/>
      <c r="BO348" s="292"/>
      <c r="BP348" s="292"/>
      <c r="BQ348" s="292"/>
      <c r="BR348" s="292"/>
      <c r="BS348" s="292"/>
      <c r="BT348" s="292"/>
      <c r="BU348" s="292"/>
      <c r="BV348" s="365"/>
      <c r="BW348" s="365"/>
      <c r="BX348" s="292"/>
      <c r="BY348" s="292"/>
      <c r="BZ348" s="292"/>
    </row>
    <row r="349" spans="1:78" x14ac:dyDescent="0.35">
      <c r="A349" s="461"/>
      <c r="B349" s="461"/>
      <c r="C349" s="461"/>
      <c r="D349" s="461"/>
      <c r="E349" s="461"/>
      <c r="F349" s="462"/>
      <c r="G349" s="462"/>
      <c r="H349" s="292"/>
      <c r="I349" s="190"/>
      <c r="J349" s="190"/>
      <c r="K349" s="190"/>
      <c r="L349" s="292"/>
      <c r="M349" s="190"/>
      <c r="N349" s="458"/>
      <c r="O349" s="458"/>
      <c r="P349" s="670"/>
      <c r="Q349" s="671"/>
      <c r="R349" s="292"/>
      <c r="S349" s="292"/>
      <c r="T349" s="672"/>
      <c r="U349" s="190"/>
      <c r="V349" s="190"/>
      <c r="W349" s="190"/>
      <c r="X349" s="190"/>
      <c r="Y349" s="190"/>
      <c r="Z349" s="190"/>
      <c r="AA349" s="190"/>
      <c r="AB349" s="190"/>
      <c r="AC349" s="190"/>
      <c r="AD349" s="190"/>
      <c r="AE349" s="190"/>
      <c r="AF349" s="190"/>
      <c r="AG349" s="190"/>
      <c r="AH349" s="190"/>
      <c r="AI349" s="190"/>
      <c r="AJ349" s="190"/>
      <c r="AK349" s="190"/>
      <c r="AL349" s="190"/>
      <c r="AM349" s="190"/>
      <c r="AN349" s="190"/>
      <c r="AO349" s="190"/>
      <c r="AP349" s="190"/>
      <c r="AQ349" s="190"/>
      <c r="AR349" s="190"/>
      <c r="AS349" s="190"/>
      <c r="AT349" s="670"/>
      <c r="AU349" s="190"/>
      <c r="AV349" s="190"/>
      <c r="AW349" s="670"/>
      <c r="AX349" s="190"/>
      <c r="AY349" s="190"/>
      <c r="AZ349" s="190"/>
      <c r="BA349" s="190"/>
      <c r="BB349" s="190"/>
      <c r="BC349" s="190"/>
      <c r="BD349" s="190"/>
      <c r="BE349" s="190"/>
      <c r="BF349" s="190"/>
      <c r="BG349" s="190"/>
      <c r="BH349" s="190"/>
      <c r="BI349" s="190"/>
      <c r="BJ349" s="190"/>
      <c r="BK349" s="292"/>
      <c r="BL349" s="459"/>
      <c r="BM349" s="459"/>
      <c r="BN349" s="585"/>
      <c r="BO349" s="292"/>
      <c r="BP349" s="292"/>
      <c r="BQ349" s="292"/>
      <c r="BR349" s="292"/>
      <c r="BS349" s="292"/>
      <c r="BT349" s="292"/>
      <c r="BU349" s="292"/>
      <c r="BV349" s="365"/>
      <c r="BW349" s="365"/>
      <c r="BX349" s="292"/>
      <c r="BY349" s="292"/>
      <c r="BZ349" s="292"/>
    </row>
    <row r="350" spans="1:78" x14ac:dyDescent="0.35">
      <c r="A350" s="461"/>
      <c r="B350" s="461"/>
      <c r="C350" s="461"/>
      <c r="D350" s="461"/>
      <c r="E350" s="461"/>
      <c r="F350" s="462"/>
      <c r="G350" s="462"/>
      <c r="H350" s="292"/>
      <c r="I350" s="190"/>
      <c r="J350" s="190"/>
      <c r="K350" s="190"/>
      <c r="L350" s="292"/>
      <c r="M350" s="190"/>
      <c r="N350" s="458"/>
      <c r="O350" s="458"/>
      <c r="P350" s="670"/>
      <c r="Q350" s="671"/>
      <c r="R350" s="292"/>
      <c r="S350" s="292"/>
      <c r="T350" s="672"/>
      <c r="U350" s="190"/>
      <c r="V350" s="190"/>
      <c r="W350" s="190"/>
      <c r="X350" s="190"/>
      <c r="Y350" s="190"/>
      <c r="Z350" s="190"/>
      <c r="AA350" s="190"/>
      <c r="AB350" s="190"/>
      <c r="AC350" s="190"/>
      <c r="AD350" s="190"/>
      <c r="AE350" s="190"/>
      <c r="AF350" s="190"/>
      <c r="AG350" s="190"/>
      <c r="AH350" s="190"/>
      <c r="AI350" s="190"/>
      <c r="AJ350" s="190"/>
      <c r="AK350" s="190"/>
      <c r="AL350" s="190"/>
      <c r="AM350" s="190"/>
      <c r="AN350" s="190"/>
      <c r="AO350" s="190"/>
      <c r="AP350" s="190"/>
      <c r="AQ350" s="190"/>
      <c r="AR350" s="190"/>
      <c r="AS350" s="190"/>
      <c r="AT350" s="670"/>
      <c r="AU350" s="190"/>
      <c r="AV350" s="190"/>
      <c r="AW350" s="670"/>
      <c r="AX350" s="190"/>
      <c r="AY350" s="190"/>
      <c r="AZ350" s="190"/>
      <c r="BA350" s="190"/>
      <c r="BB350" s="190"/>
      <c r="BC350" s="190"/>
      <c r="BD350" s="190"/>
      <c r="BE350" s="190"/>
      <c r="BF350" s="190"/>
      <c r="BG350" s="190"/>
      <c r="BH350" s="190"/>
      <c r="BI350" s="190"/>
      <c r="BJ350" s="190"/>
      <c r="BK350" s="292"/>
      <c r="BL350" s="459"/>
      <c r="BM350" s="459"/>
      <c r="BN350" s="585"/>
      <c r="BO350" s="292"/>
      <c r="BP350" s="292"/>
      <c r="BQ350" s="292"/>
      <c r="BR350" s="292"/>
      <c r="BS350" s="292"/>
      <c r="BT350" s="292"/>
      <c r="BU350" s="292"/>
      <c r="BV350" s="365"/>
      <c r="BW350" s="365"/>
      <c r="BX350" s="292"/>
      <c r="BY350" s="292"/>
      <c r="BZ350" s="292"/>
    </row>
    <row r="351" spans="1:78" x14ac:dyDescent="0.35">
      <c r="A351" s="461"/>
      <c r="B351" s="461"/>
      <c r="C351" s="461"/>
      <c r="D351" s="461"/>
      <c r="E351" s="461"/>
      <c r="F351" s="462"/>
      <c r="G351" s="462"/>
      <c r="H351" s="292"/>
      <c r="I351" s="190"/>
      <c r="J351" s="190"/>
      <c r="K351" s="190"/>
      <c r="L351" s="292"/>
      <c r="M351" s="190"/>
      <c r="N351" s="458"/>
      <c r="O351" s="458"/>
      <c r="P351" s="670"/>
      <c r="Q351" s="671"/>
      <c r="R351" s="292"/>
      <c r="S351" s="292"/>
      <c r="T351" s="672"/>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670"/>
      <c r="AU351" s="190"/>
      <c r="AV351" s="190"/>
      <c r="AW351" s="670"/>
      <c r="AX351" s="190"/>
      <c r="AY351" s="190"/>
      <c r="AZ351" s="190"/>
      <c r="BA351" s="190"/>
      <c r="BB351" s="190"/>
      <c r="BC351" s="190"/>
      <c r="BD351" s="190"/>
      <c r="BE351" s="190"/>
      <c r="BF351" s="190"/>
      <c r="BG351" s="190"/>
      <c r="BH351" s="190"/>
      <c r="BI351" s="190"/>
      <c r="BJ351" s="190"/>
      <c r="BK351" s="292"/>
      <c r="BL351" s="459"/>
      <c r="BM351" s="459"/>
      <c r="BN351" s="585"/>
      <c r="BO351" s="292"/>
      <c r="BP351" s="292"/>
      <c r="BQ351" s="292"/>
      <c r="BR351" s="292"/>
      <c r="BS351" s="292"/>
      <c r="BT351" s="292"/>
      <c r="BU351" s="292"/>
      <c r="BV351" s="365"/>
      <c r="BW351" s="365"/>
      <c r="BX351" s="292"/>
      <c r="BY351" s="292"/>
      <c r="BZ351" s="292"/>
    </row>
    <row r="352" spans="1:78" x14ac:dyDescent="0.35">
      <c r="A352" s="461"/>
      <c r="B352" s="461"/>
      <c r="C352" s="461"/>
      <c r="D352" s="461"/>
      <c r="E352" s="461"/>
      <c r="F352" s="462"/>
      <c r="G352" s="462"/>
      <c r="H352" s="292"/>
      <c r="I352" s="190"/>
      <c r="J352" s="190"/>
      <c r="K352" s="190"/>
      <c r="L352" s="292"/>
      <c r="M352" s="190"/>
      <c r="N352" s="458"/>
      <c r="O352" s="458"/>
      <c r="P352" s="670"/>
      <c r="Q352" s="671"/>
      <c r="R352" s="292"/>
      <c r="S352" s="292"/>
      <c r="T352" s="672"/>
      <c r="U352" s="190"/>
      <c r="V352" s="190"/>
      <c r="W352" s="190"/>
      <c r="X352" s="190"/>
      <c r="Y352" s="190"/>
      <c r="Z352" s="190"/>
      <c r="AA352" s="190"/>
      <c r="AB352" s="190"/>
      <c r="AC352" s="190"/>
      <c r="AD352" s="190"/>
      <c r="AE352" s="190"/>
      <c r="AF352" s="190"/>
      <c r="AG352" s="190"/>
      <c r="AH352" s="190"/>
      <c r="AI352" s="190"/>
      <c r="AJ352" s="190"/>
      <c r="AK352" s="190"/>
      <c r="AL352" s="190"/>
      <c r="AM352" s="190"/>
      <c r="AN352" s="190"/>
      <c r="AO352" s="190"/>
      <c r="AP352" s="190"/>
      <c r="AQ352" s="190"/>
      <c r="AR352" s="190"/>
      <c r="AS352" s="190"/>
      <c r="AT352" s="670"/>
      <c r="AU352" s="190"/>
      <c r="AV352" s="190"/>
      <c r="AW352" s="670"/>
      <c r="AX352" s="190"/>
      <c r="AY352" s="190"/>
      <c r="AZ352" s="190"/>
      <c r="BA352" s="190"/>
      <c r="BB352" s="190"/>
      <c r="BC352" s="190"/>
      <c r="BD352" s="190"/>
      <c r="BE352" s="190"/>
      <c r="BF352" s="190"/>
      <c r="BG352" s="190"/>
      <c r="BH352" s="190"/>
      <c r="BI352" s="190"/>
      <c r="BJ352" s="190"/>
      <c r="BK352" s="292"/>
      <c r="BL352" s="459"/>
      <c r="BM352" s="459"/>
      <c r="BN352" s="585"/>
      <c r="BO352" s="292"/>
      <c r="BP352" s="292"/>
      <c r="BQ352" s="292"/>
      <c r="BR352" s="292"/>
      <c r="BS352" s="292"/>
      <c r="BT352" s="292"/>
      <c r="BU352" s="292"/>
      <c r="BV352" s="365"/>
      <c r="BW352" s="365"/>
      <c r="BX352" s="292"/>
      <c r="BY352" s="292"/>
      <c r="BZ352" s="292"/>
    </row>
    <row r="353" spans="1:78" x14ac:dyDescent="0.35">
      <c r="A353" s="461"/>
      <c r="B353" s="461"/>
      <c r="C353" s="461"/>
      <c r="D353" s="461"/>
      <c r="E353" s="461"/>
      <c r="F353" s="462"/>
      <c r="G353" s="462"/>
      <c r="H353" s="292"/>
      <c r="I353" s="190"/>
      <c r="J353" s="190"/>
      <c r="K353" s="190"/>
      <c r="L353" s="292"/>
      <c r="M353" s="190"/>
      <c r="N353" s="458"/>
      <c r="O353" s="458"/>
      <c r="P353" s="670"/>
      <c r="Q353" s="671"/>
      <c r="R353" s="292"/>
      <c r="S353" s="292"/>
      <c r="T353" s="672"/>
      <c r="U353" s="190"/>
      <c r="V353" s="190"/>
      <c r="W353" s="190"/>
      <c r="X353" s="190"/>
      <c r="Y353" s="190"/>
      <c r="Z353" s="190"/>
      <c r="AA353" s="190"/>
      <c r="AB353" s="190"/>
      <c r="AC353" s="190"/>
      <c r="AD353" s="190"/>
      <c r="AE353" s="190"/>
      <c r="AF353" s="190"/>
      <c r="AG353" s="190"/>
      <c r="AH353" s="190"/>
      <c r="AI353" s="190"/>
      <c r="AJ353" s="190"/>
      <c r="AK353" s="190"/>
      <c r="AL353" s="190"/>
      <c r="AM353" s="190"/>
      <c r="AN353" s="190"/>
      <c r="AO353" s="190"/>
      <c r="AP353" s="190"/>
      <c r="AQ353" s="190"/>
      <c r="AR353" s="190"/>
      <c r="AS353" s="190"/>
      <c r="AT353" s="670"/>
      <c r="AU353" s="190"/>
      <c r="AV353" s="190"/>
      <c r="AW353" s="670"/>
      <c r="AX353" s="190"/>
      <c r="AY353" s="190"/>
      <c r="AZ353" s="190"/>
      <c r="BA353" s="190"/>
      <c r="BB353" s="190"/>
      <c r="BC353" s="190"/>
      <c r="BD353" s="190"/>
      <c r="BE353" s="190"/>
      <c r="BF353" s="190"/>
      <c r="BG353" s="190"/>
      <c r="BH353" s="190"/>
      <c r="BI353" s="190"/>
      <c r="BJ353" s="190"/>
      <c r="BK353" s="292"/>
      <c r="BL353" s="459"/>
      <c r="BM353" s="459"/>
      <c r="BN353" s="585"/>
      <c r="BO353" s="292"/>
      <c r="BP353" s="292"/>
      <c r="BQ353" s="292"/>
      <c r="BR353" s="292"/>
      <c r="BS353" s="292"/>
      <c r="BT353" s="292"/>
      <c r="BU353" s="292"/>
      <c r="BV353" s="365"/>
      <c r="BW353" s="365"/>
      <c r="BX353" s="292"/>
      <c r="BY353" s="292"/>
      <c r="BZ353" s="292"/>
    </row>
    <row r="354" spans="1:78" x14ac:dyDescent="0.35">
      <c r="A354" s="461"/>
      <c r="B354" s="461"/>
      <c r="C354" s="461"/>
      <c r="D354" s="461"/>
      <c r="E354" s="461"/>
      <c r="F354" s="462"/>
      <c r="G354" s="462"/>
      <c r="H354" s="292"/>
      <c r="I354" s="190"/>
      <c r="J354" s="190"/>
      <c r="K354" s="190"/>
      <c r="L354" s="292"/>
      <c r="M354" s="190"/>
      <c r="N354" s="458"/>
      <c r="O354" s="458"/>
      <c r="P354" s="670"/>
      <c r="Q354" s="671"/>
      <c r="R354" s="292"/>
      <c r="S354" s="292"/>
      <c r="T354" s="672"/>
      <c r="U354" s="190"/>
      <c r="V354" s="190"/>
      <c r="W354" s="190"/>
      <c r="X354" s="190"/>
      <c r="Y354" s="190"/>
      <c r="Z354" s="190"/>
      <c r="AA354" s="190"/>
      <c r="AB354" s="190"/>
      <c r="AC354" s="190"/>
      <c r="AD354" s="190"/>
      <c r="AE354" s="190"/>
      <c r="AF354" s="190"/>
      <c r="AG354" s="190"/>
      <c r="AH354" s="190"/>
      <c r="AI354" s="190"/>
      <c r="AJ354" s="190"/>
      <c r="AK354" s="190"/>
      <c r="AL354" s="190"/>
      <c r="AM354" s="190"/>
      <c r="AN354" s="190"/>
      <c r="AO354" s="190"/>
      <c r="AP354" s="190"/>
      <c r="AQ354" s="190"/>
      <c r="AR354" s="190"/>
      <c r="AS354" s="190"/>
      <c r="AT354" s="670"/>
      <c r="AU354" s="190"/>
      <c r="AV354" s="190"/>
      <c r="AW354" s="670"/>
      <c r="AX354" s="190"/>
      <c r="AY354" s="190"/>
      <c r="AZ354" s="190"/>
      <c r="BA354" s="190"/>
      <c r="BB354" s="190"/>
      <c r="BC354" s="190"/>
      <c r="BD354" s="190"/>
      <c r="BE354" s="190"/>
      <c r="BF354" s="190"/>
      <c r="BG354" s="190"/>
      <c r="BH354" s="190"/>
      <c r="BI354" s="190"/>
      <c r="BJ354" s="190"/>
      <c r="BK354" s="292"/>
      <c r="BL354" s="459"/>
      <c r="BM354" s="459"/>
      <c r="BN354" s="585"/>
      <c r="BO354" s="292"/>
      <c r="BP354" s="292"/>
      <c r="BQ354" s="292"/>
      <c r="BR354" s="292"/>
      <c r="BS354" s="292"/>
      <c r="BT354" s="292"/>
      <c r="BU354" s="292"/>
      <c r="BV354" s="365"/>
      <c r="BW354" s="365"/>
      <c r="BX354" s="292"/>
      <c r="BY354" s="292"/>
      <c r="BZ354" s="292"/>
    </row>
    <row r="355" spans="1:78" x14ac:dyDescent="0.35">
      <c r="A355" s="461"/>
      <c r="B355" s="461"/>
      <c r="C355" s="461"/>
      <c r="D355" s="461"/>
      <c r="E355" s="461"/>
      <c r="F355" s="462"/>
      <c r="G355" s="462"/>
      <c r="H355" s="292"/>
      <c r="I355" s="190"/>
      <c r="J355" s="190"/>
      <c r="K355" s="190"/>
      <c r="L355" s="292"/>
      <c r="M355" s="190"/>
      <c r="N355" s="458"/>
      <c r="O355" s="458"/>
      <c r="P355" s="670"/>
      <c r="Q355" s="671"/>
      <c r="R355" s="292"/>
      <c r="S355" s="292"/>
      <c r="T355" s="672"/>
      <c r="U355" s="190"/>
      <c r="V355" s="190"/>
      <c r="W355" s="190"/>
      <c r="X355" s="190"/>
      <c r="Y355" s="190"/>
      <c r="Z355" s="190"/>
      <c r="AA355" s="190"/>
      <c r="AB355" s="190"/>
      <c r="AC355" s="190"/>
      <c r="AD355" s="190"/>
      <c r="AE355" s="190"/>
      <c r="AF355" s="190"/>
      <c r="AG355" s="190"/>
      <c r="AH355" s="190"/>
      <c r="AI355" s="190"/>
      <c r="AJ355" s="190"/>
      <c r="AK355" s="190"/>
      <c r="AL355" s="190"/>
      <c r="AM355" s="190"/>
      <c r="AN355" s="190"/>
      <c r="AO355" s="190"/>
      <c r="AP355" s="190"/>
      <c r="AQ355" s="190"/>
      <c r="AR355" s="190"/>
      <c r="AS355" s="190"/>
      <c r="AT355" s="670"/>
      <c r="AU355" s="190"/>
      <c r="AV355" s="190"/>
      <c r="AW355" s="670"/>
      <c r="AX355" s="190"/>
      <c r="AY355" s="190"/>
      <c r="AZ355" s="190"/>
      <c r="BA355" s="190"/>
      <c r="BB355" s="190"/>
      <c r="BC355" s="190"/>
      <c r="BD355" s="190"/>
      <c r="BE355" s="190"/>
      <c r="BF355" s="190"/>
      <c r="BG355" s="190"/>
      <c r="BH355" s="190"/>
      <c r="BI355" s="190"/>
      <c r="BJ355" s="190"/>
      <c r="BK355" s="292"/>
      <c r="BL355" s="459"/>
      <c r="BM355" s="459"/>
      <c r="BN355" s="585"/>
      <c r="BO355" s="292"/>
      <c r="BP355" s="292"/>
      <c r="BQ355" s="292"/>
      <c r="BR355" s="292"/>
      <c r="BS355" s="292"/>
      <c r="BT355" s="292"/>
      <c r="BU355" s="292"/>
      <c r="BV355" s="365"/>
      <c r="BW355" s="365"/>
      <c r="BX355" s="292"/>
      <c r="BY355" s="292"/>
      <c r="BZ355" s="292"/>
    </row>
    <row r="356" spans="1:78" x14ac:dyDescent="0.35">
      <c r="A356" s="461"/>
      <c r="B356" s="461"/>
      <c r="C356" s="461"/>
      <c r="D356" s="461"/>
      <c r="E356" s="461"/>
      <c r="F356" s="462"/>
      <c r="G356" s="462"/>
      <c r="H356" s="292"/>
      <c r="I356" s="190"/>
      <c r="J356" s="190"/>
      <c r="K356" s="190"/>
      <c r="L356" s="292"/>
      <c r="M356" s="190"/>
      <c r="N356" s="458"/>
      <c r="O356" s="458"/>
      <c r="P356" s="670"/>
      <c r="Q356" s="671"/>
      <c r="R356" s="292"/>
      <c r="S356" s="292"/>
      <c r="T356" s="672"/>
      <c r="U356" s="190"/>
      <c r="V356" s="190"/>
      <c r="W356" s="190"/>
      <c r="X356" s="190"/>
      <c r="Y356" s="190"/>
      <c r="Z356" s="190"/>
      <c r="AA356" s="190"/>
      <c r="AB356" s="190"/>
      <c r="AC356" s="190"/>
      <c r="AD356" s="190"/>
      <c r="AE356" s="190"/>
      <c r="AF356" s="190"/>
      <c r="AG356" s="190"/>
      <c r="AH356" s="190"/>
      <c r="AI356" s="190"/>
      <c r="AJ356" s="190"/>
      <c r="AK356" s="190"/>
      <c r="AL356" s="190"/>
      <c r="AM356" s="190"/>
      <c r="AN356" s="190"/>
      <c r="AO356" s="190"/>
      <c r="AP356" s="190"/>
      <c r="AQ356" s="190"/>
      <c r="AR356" s="190"/>
      <c r="AS356" s="190"/>
      <c r="AT356" s="670"/>
      <c r="AU356" s="190"/>
      <c r="AV356" s="190"/>
      <c r="AW356" s="670"/>
      <c r="AX356" s="190"/>
      <c r="AY356" s="190"/>
      <c r="AZ356" s="190"/>
      <c r="BA356" s="190"/>
      <c r="BB356" s="190"/>
      <c r="BC356" s="190"/>
      <c r="BD356" s="190"/>
      <c r="BE356" s="190"/>
      <c r="BF356" s="190"/>
      <c r="BG356" s="190"/>
      <c r="BH356" s="190"/>
      <c r="BI356" s="190"/>
      <c r="BJ356" s="190"/>
      <c r="BK356" s="292"/>
      <c r="BL356" s="459"/>
      <c r="BM356" s="459"/>
      <c r="BN356" s="585"/>
      <c r="BO356" s="292"/>
      <c r="BP356" s="292"/>
      <c r="BQ356" s="292"/>
      <c r="BR356" s="292"/>
      <c r="BS356" s="292"/>
      <c r="BT356" s="292"/>
      <c r="BU356" s="292"/>
      <c r="BV356" s="365"/>
      <c r="BW356" s="365"/>
      <c r="BX356" s="292"/>
      <c r="BY356" s="292"/>
      <c r="BZ356" s="292"/>
    </row>
    <row r="357" spans="1:78" x14ac:dyDescent="0.35">
      <c r="A357" s="461"/>
      <c r="B357" s="461"/>
      <c r="C357" s="461"/>
      <c r="D357" s="461"/>
      <c r="E357" s="461"/>
      <c r="F357" s="462"/>
      <c r="G357" s="462"/>
      <c r="H357" s="292"/>
      <c r="I357" s="190"/>
      <c r="J357" s="190"/>
      <c r="K357" s="190"/>
      <c r="L357" s="292"/>
      <c r="M357" s="190"/>
      <c r="N357" s="458"/>
      <c r="O357" s="458"/>
      <c r="P357" s="670"/>
      <c r="Q357" s="671"/>
      <c r="R357" s="292"/>
      <c r="S357" s="292"/>
      <c r="T357" s="672"/>
      <c r="U357" s="190"/>
      <c r="V357" s="190"/>
      <c r="W357" s="190"/>
      <c r="X357" s="190"/>
      <c r="Y357" s="190"/>
      <c r="Z357" s="190"/>
      <c r="AA357" s="190"/>
      <c r="AB357" s="190"/>
      <c r="AC357" s="190"/>
      <c r="AD357" s="190"/>
      <c r="AE357" s="190"/>
      <c r="AF357" s="190"/>
      <c r="AG357" s="190"/>
      <c r="AH357" s="190"/>
      <c r="AI357" s="190"/>
      <c r="AJ357" s="190"/>
      <c r="AK357" s="190"/>
      <c r="AL357" s="190"/>
      <c r="AM357" s="190"/>
      <c r="AN357" s="190"/>
      <c r="AO357" s="190"/>
      <c r="AP357" s="190"/>
      <c r="AQ357" s="190"/>
      <c r="AR357" s="190"/>
      <c r="AS357" s="190"/>
      <c r="AT357" s="670"/>
      <c r="AU357" s="190"/>
      <c r="AV357" s="190"/>
      <c r="AW357" s="670"/>
      <c r="AX357" s="190"/>
      <c r="AY357" s="190"/>
      <c r="AZ357" s="190"/>
      <c r="BA357" s="190"/>
      <c r="BB357" s="190"/>
      <c r="BC357" s="190"/>
      <c r="BD357" s="190"/>
      <c r="BE357" s="190"/>
      <c r="BF357" s="190"/>
      <c r="BG357" s="190"/>
      <c r="BH357" s="190"/>
      <c r="BI357" s="190"/>
      <c r="BJ357" s="190"/>
      <c r="BK357" s="292"/>
      <c r="BL357" s="459"/>
      <c r="BM357" s="459"/>
      <c r="BN357" s="585"/>
      <c r="BO357" s="292"/>
      <c r="BP357" s="292"/>
      <c r="BQ357" s="292"/>
      <c r="BR357" s="292"/>
      <c r="BS357" s="292"/>
      <c r="BT357" s="292"/>
      <c r="BU357" s="292"/>
      <c r="BV357" s="365"/>
      <c r="BW357" s="365"/>
      <c r="BX357" s="292"/>
      <c r="BY357" s="292"/>
      <c r="BZ357" s="292"/>
    </row>
    <row r="358" spans="1:78" x14ac:dyDescent="0.35">
      <c r="A358" s="461"/>
      <c r="B358" s="461"/>
      <c r="C358" s="461"/>
      <c r="D358" s="461"/>
      <c r="E358" s="461"/>
      <c r="F358" s="462"/>
      <c r="G358" s="462"/>
      <c r="H358" s="292"/>
      <c r="I358" s="190"/>
      <c r="J358" s="190"/>
      <c r="K358" s="190"/>
      <c r="L358" s="292"/>
      <c r="M358" s="190"/>
      <c r="N358" s="458"/>
      <c r="O358" s="458"/>
      <c r="P358" s="670"/>
      <c r="Q358" s="671"/>
      <c r="R358" s="292"/>
      <c r="S358" s="292"/>
      <c r="T358" s="672"/>
      <c r="U358" s="190"/>
      <c r="V358" s="190"/>
      <c r="W358" s="190"/>
      <c r="X358" s="190"/>
      <c r="Y358" s="190"/>
      <c r="Z358" s="190"/>
      <c r="AA358" s="190"/>
      <c r="AB358" s="190"/>
      <c r="AC358" s="190"/>
      <c r="AD358" s="190"/>
      <c r="AE358" s="190"/>
      <c r="AF358" s="190"/>
      <c r="AG358" s="190"/>
      <c r="AH358" s="190"/>
      <c r="AI358" s="190"/>
      <c r="AJ358" s="190"/>
      <c r="AK358" s="190"/>
      <c r="AL358" s="190"/>
      <c r="AM358" s="190"/>
      <c r="AN358" s="190"/>
      <c r="AO358" s="190"/>
      <c r="AP358" s="190"/>
      <c r="AQ358" s="190"/>
      <c r="AR358" s="190"/>
      <c r="AS358" s="190"/>
      <c r="AT358" s="670"/>
      <c r="AU358" s="190"/>
      <c r="AV358" s="190"/>
      <c r="AW358" s="670"/>
      <c r="AX358" s="190"/>
      <c r="AY358" s="190"/>
      <c r="AZ358" s="190"/>
      <c r="BA358" s="190"/>
      <c r="BB358" s="190"/>
      <c r="BC358" s="190"/>
      <c r="BD358" s="190"/>
      <c r="BE358" s="190"/>
      <c r="BF358" s="190"/>
      <c r="BG358" s="190"/>
      <c r="BH358" s="190"/>
      <c r="BI358" s="190"/>
      <c r="BJ358" s="190"/>
      <c r="BK358" s="292"/>
      <c r="BL358" s="459"/>
      <c r="BM358" s="459"/>
      <c r="BN358" s="585"/>
      <c r="BO358" s="292"/>
      <c r="BP358" s="292"/>
      <c r="BQ358" s="292"/>
      <c r="BR358" s="292"/>
      <c r="BS358" s="292"/>
      <c r="BT358" s="292"/>
      <c r="BU358" s="292"/>
      <c r="BV358" s="365"/>
      <c r="BW358" s="365"/>
      <c r="BX358" s="292"/>
      <c r="BY358" s="292"/>
      <c r="BZ358" s="292"/>
    </row>
    <row r="359" spans="1:78" x14ac:dyDescent="0.35">
      <c r="A359" s="461"/>
      <c r="B359" s="461"/>
      <c r="C359" s="461"/>
      <c r="D359" s="461"/>
      <c r="E359" s="461"/>
      <c r="F359" s="462"/>
      <c r="G359" s="462"/>
      <c r="H359" s="292"/>
      <c r="I359" s="190"/>
      <c r="J359" s="190"/>
      <c r="K359" s="190"/>
      <c r="L359" s="292"/>
      <c r="M359" s="190"/>
      <c r="N359" s="458"/>
      <c r="O359" s="458"/>
      <c r="P359" s="670"/>
      <c r="Q359" s="671"/>
      <c r="R359" s="292"/>
      <c r="S359" s="292"/>
      <c r="T359" s="672"/>
      <c r="U359" s="190"/>
      <c r="V359" s="190"/>
      <c r="W359" s="190"/>
      <c r="X359" s="190"/>
      <c r="Y359" s="190"/>
      <c r="Z359" s="190"/>
      <c r="AA359" s="190"/>
      <c r="AB359" s="190"/>
      <c r="AC359" s="190"/>
      <c r="AD359" s="190"/>
      <c r="AE359" s="190"/>
      <c r="AF359" s="190"/>
      <c r="AG359" s="190"/>
      <c r="AH359" s="190"/>
      <c r="AI359" s="190"/>
      <c r="AJ359" s="190"/>
      <c r="AK359" s="190"/>
      <c r="AL359" s="190"/>
      <c r="AM359" s="190"/>
      <c r="AN359" s="190"/>
      <c r="AO359" s="190"/>
      <c r="AP359" s="190"/>
      <c r="AQ359" s="190"/>
      <c r="AR359" s="190"/>
      <c r="AS359" s="190"/>
      <c r="AT359" s="670"/>
      <c r="AU359" s="190"/>
      <c r="AV359" s="190"/>
      <c r="AW359" s="670"/>
      <c r="AX359" s="190"/>
      <c r="AY359" s="190"/>
      <c r="AZ359" s="190"/>
      <c r="BA359" s="190"/>
      <c r="BB359" s="190"/>
      <c r="BC359" s="190"/>
      <c r="BD359" s="190"/>
      <c r="BE359" s="190"/>
      <c r="BF359" s="190"/>
      <c r="BG359" s="190"/>
      <c r="BH359" s="190"/>
      <c r="BI359" s="190"/>
      <c r="BJ359" s="190"/>
      <c r="BK359" s="292"/>
      <c r="BL359" s="459"/>
      <c r="BM359" s="459"/>
      <c r="BN359" s="585"/>
      <c r="BO359" s="292"/>
      <c r="BP359" s="292"/>
      <c r="BQ359" s="292"/>
      <c r="BR359" s="292"/>
      <c r="BS359" s="292"/>
      <c r="BT359" s="292"/>
      <c r="BU359" s="292"/>
      <c r="BV359" s="365"/>
      <c r="BW359" s="365"/>
      <c r="BX359" s="292"/>
      <c r="BY359" s="292"/>
      <c r="BZ359" s="292"/>
    </row>
    <row r="360" spans="1:78" x14ac:dyDescent="0.35">
      <c r="A360" s="461"/>
      <c r="B360" s="461"/>
      <c r="C360" s="461"/>
      <c r="D360" s="461"/>
      <c r="E360" s="461"/>
      <c r="F360" s="462"/>
      <c r="G360" s="462"/>
      <c r="H360" s="292"/>
      <c r="I360" s="190"/>
      <c r="J360" s="190"/>
      <c r="K360" s="190"/>
      <c r="L360" s="292"/>
      <c r="M360" s="190"/>
      <c r="N360" s="458"/>
      <c r="O360" s="458"/>
      <c r="P360" s="670"/>
      <c r="Q360" s="671"/>
      <c r="R360" s="292"/>
      <c r="S360" s="292"/>
      <c r="T360" s="672"/>
      <c r="U360" s="190"/>
      <c r="V360" s="190"/>
      <c r="W360" s="190"/>
      <c r="X360" s="190"/>
      <c r="Y360" s="190"/>
      <c r="Z360" s="190"/>
      <c r="AA360" s="190"/>
      <c r="AB360" s="190"/>
      <c r="AC360" s="190"/>
      <c r="AD360" s="190"/>
      <c r="AE360" s="190"/>
      <c r="AF360" s="190"/>
      <c r="AG360" s="190"/>
      <c r="AH360" s="190"/>
      <c r="AI360" s="190"/>
      <c r="AJ360" s="190"/>
      <c r="AK360" s="190"/>
      <c r="AL360" s="190"/>
      <c r="AM360" s="190"/>
      <c r="AN360" s="190"/>
      <c r="AO360" s="190"/>
      <c r="AP360" s="190"/>
      <c r="AQ360" s="190"/>
      <c r="AR360" s="190"/>
      <c r="AS360" s="190"/>
      <c r="AT360" s="670"/>
      <c r="AU360" s="190"/>
      <c r="AV360" s="190"/>
      <c r="AW360" s="670"/>
      <c r="AX360" s="190"/>
      <c r="AY360" s="190"/>
      <c r="AZ360" s="190"/>
      <c r="BA360" s="190"/>
      <c r="BB360" s="190"/>
      <c r="BC360" s="190"/>
      <c r="BD360" s="190"/>
      <c r="BE360" s="190"/>
      <c r="BF360" s="190"/>
      <c r="BG360" s="190"/>
      <c r="BH360" s="190"/>
      <c r="BI360" s="190"/>
      <c r="BJ360" s="190"/>
      <c r="BK360" s="292"/>
      <c r="BL360" s="459"/>
      <c r="BM360" s="459"/>
      <c r="BN360" s="585"/>
      <c r="BO360" s="292"/>
      <c r="BP360" s="292"/>
      <c r="BQ360" s="292"/>
      <c r="BR360" s="292"/>
      <c r="BS360" s="292"/>
      <c r="BT360" s="292"/>
      <c r="BU360" s="292"/>
      <c r="BV360" s="365"/>
      <c r="BW360" s="365"/>
      <c r="BX360" s="292"/>
      <c r="BY360" s="292"/>
      <c r="BZ360" s="292"/>
    </row>
    <row r="361" spans="1:78" x14ac:dyDescent="0.35">
      <c r="A361" s="461"/>
      <c r="B361" s="461"/>
      <c r="C361" s="461"/>
      <c r="D361" s="461"/>
      <c r="E361" s="461"/>
      <c r="F361" s="462"/>
      <c r="G361" s="462"/>
      <c r="H361" s="292"/>
      <c r="I361" s="190"/>
      <c r="J361" s="190"/>
      <c r="K361" s="190"/>
      <c r="L361" s="292"/>
      <c r="M361" s="190"/>
      <c r="N361" s="458"/>
      <c r="O361" s="458"/>
      <c r="P361" s="670"/>
      <c r="Q361" s="671"/>
      <c r="R361" s="292"/>
      <c r="S361" s="292"/>
      <c r="T361" s="672"/>
      <c r="U361" s="190"/>
      <c r="V361" s="190"/>
      <c r="W361" s="190"/>
      <c r="X361" s="190"/>
      <c r="Y361" s="190"/>
      <c r="Z361" s="190"/>
      <c r="AA361" s="190"/>
      <c r="AB361" s="190"/>
      <c r="AC361" s="190"/>
      <c r="AD361" s="190"/>
      <c r="AE361" s="190"/>
      <c r="AF361" s="190"/>
      <c r="AG361" s="190"/>
      <c r="AH361" s="190"/>
      <c r="AI361" s="190"/>
      <c r="AJ361" s="190"/>
      <c r="AK361" s="190"/>
      <c r="AL361" s="190"/>
      <c r="AM361" s="190"/>
      <c r="AN361" s="190"/>
      <c r="AO361" s="190"/>
      <c r="AP361" s="190"/>
      <c r="AQ361" s="190"/>
      <c r="AR361" s="190"/>
      <c r="AS361" s="190"/>
      <c r="AT361" s="670"/>
      <c r="AU361" s="190"/>
      <c r="AV361" s="190"/>
      <c r="AW361" s="670"/>
      <c r="AX361" s="190"/>
      <c r="AY361" s="190"/>
      <c r="AZ361" s="190"/>
      <c r="BA361" s="190"/>
      <c r="BB361" s="190"/>
      <c r="BC361" s="190"/>
      <c r="BD361" s="190"/>
      <c r="BE361" s="190"/>
      <c r="BF361" s="190"/>
      <c r="BG361" s="190"/>
      <c r="BH361" s="190"/>
      <c r="BI361" s="190"/>
      <c r="BJ361" s="190"/>
      <c r="BK361" s="292"/>
      <c r="BL361" s="459"/>
      <c r="BM361" s="459"/>
      <c r="BN361" s="585"/>
      <c r="BO361" s="292"/>
      <c r="BP361" s="292"/>
      <c r="BQ361" s="292"/>
      <c r="BR361" s="292"/>
      <c r="BS361" s="292"/>
      <c r="BT361" s="292"/>
      <c r="BU361" s="292"/>
      <c r="BV361" s="365"/>
      <c r="BW361" s="365"/>
      <c r="BX361" s="292"/>
      <c r="BY361" s="292"/>
      <c r="BZ361" s="292"/>
    </row>
    <row r="362" spans="1:78" x14ac:dyDescent="0.35">
      <c r="A362" s="461"/>
      <c r="B362" s="461"/>
      <c r="C362" s="461"/>
      <c r="D362" s="461"/>
      <c r="E362" s="461"/>
      <c r="F362" s="462"/>
      <c r="G362" s="462"/>
      <c r="H362" s="292"/>
      <c r="I362" s="190"/>
      <c r="J362" s="190"/>
      <c r="K362" s="190"/>
      <c r="L362" s="292"/>
      <c r="M362" s="190"/>
      <c r="N362" s="458"/>
      <c r="O362" s="458"/>
      <c r="P362" s="670"/>
      <c r="Q362" s="671"/>
      <c r="R362" s="292"/>
      <c r="S362" s="292"/>
      <c r="T362" s="672"/>
      <c r="U362" s="190"/>
      <c r="V362" s="190"/>
      <c r="W362" s="190"/>
      <c r="X362" s="190"/>
      <c r="Y362" s="190"/>
      <c r="Z362" s="190"/>
      <c r="AA362" s="190"/>
      <c r="AB362" s="190"/>
      <c r="AC362" s="190"/>
      <c r="AD362" s="190"/>
      <c r="AE362" s="190"/>
      <c r="AF362" s="190"/>
      <c r="AG362" s="190"/>
      <c r="AH362" s="190"/>
      <c r="AI362" s="190"/>
      <c r="AJ362" s="190"/>
      <c r="AK362" s="190"/>
      <c r="AL362" s="190"/>
      <c r="AM362" s="190"/>
      <c r="AN362" s="190"/>
      <c r="AO362" s="190"/>
      <c r="AP362" s="190"/>
      <c r="AQ362" s="190"/>
      <c r="AR362" s="190"/>
      <c r="AS362" s="190"/>
      <c r="AT362" s="670"/>
      <c r="AU362" s="190"/>
      <c r="AV362" s="190"/>
      <c r="AW362" s="670"/>
      <c r="AX362" s="190"/>
      <c r="AY362" s="190"/>
      <c r="AZ362" s="190"/>
      <c r="BA362" s="190"/>
      <c r="BB362" s="190"/>
      <c r="BC362" s="190"/>
      <c r="BD362" s="190"/>
      <c r="BE362" s="190"/>
      <c r="BF362" s="190"/>
      <c r="BG362" s="190"/>
      <c r="BH362" s="190"/>
      <c r="BI362" s="190"/>
      <c r="BJ362" s="190"/>
      <c r="BK362" s="292"/>
      <c r="BL362" s="459"/>
      <c r="BM362" s="459"/>
      <c r="BN362" s="585"/>
      <c r="BO362" s="292"/>
      <c r="BP362" s="292"/>
      <c r="BQ362" s="292"/>
      <c r="BR362" s="292"/>
      <c r="BS362" s="292"/>
      <c r="BT362" s="292"/>
      <c r="BU362" s="292"/>
      <c r="BV362" s="365"/>
      <c r="BW362" s="365"/>
      <c r="BX362" s="292"/>
      <c r="BY362" s="292"/>
      <c r="BZ362" s="292"/>
    </row>
    <row r="363" spans="1:78" x14ac:dyDescent="0.35">
      <c r="A363" s="461"/>
      <c r="B363" s="461"/>
      <c r="C363" s="461"/>
      <c r="D363" s="461"/>
      <c r="E363" s="461"/>
      <c r="F363" s="462"/>
      <c r="G363" s="462"/>
      <c r="H363" s="292"/>
      <c r="I363" s="190"/>
      <c r="J363" s="190"/>
      <c r="K363" s="190"/>
      <c r="L363" s="292"/>
      <c r="M363" s="190"/>
      <c r="N363" s="458"/>
      <c r="O363" s="458"/>
      <c r="P363" s="670"/>
      <c r="Q363" s="671"/>
      <c r="R363" s="292"/>
      <c r="S363" s="292"/>
      <c r="T363" s="672"/>
      <c r="U363" s="190"/>
      <c r="V363" s="190"/>
      <c r="W363" s="190"/>
      <c r="X363" s="190"/>
      <c r="Y363" s="190"/>
      <c r="Z363" s="190"/>
      <c r="AA363" s="190"/>
      <c r="AB363" s="190"/>
      <c r="AC363" s="190"/>
      <c r="AD363" s="190"/>
      <c r="AE363" s="190"/>
      <c r="AF363" s="190"/>
      <c r="AG363" s="190"/>
      <c r="AH363" s="190"/>
      <c r="AI363" s="190"/>
      <c r="AJ363" s="190"/>
      <c r="AK363" s="190"/>
      <c r="AL363" s="190"/>
      <c r="AM363" s="190"/>
      <c r="AN363" s="190"/>
      <c r="AO363" s="190"/>
      <c r="AP363" s="190"/>
      <c r="AQ363" s="190"/>
      <c r="AR363" s="190"/>
      <c r="AS363" s="190"/>
      <c r="AT363" s="670"/>
      <c r="AU363" s="190"/>
      <c r="AV363" s="190"/>
      <c r="AW363" s="670"/>
      <c r="AX363" s="190"/>
      <c r="AY363" s="190"/>
      <c r="AZ363" s="190"/>
      <c r="BA363" s="190"/>
      <c r="BB363" s="190"/>
      <c r="BC363" s="190"/>
      <c r="BD363" s="190"/>
      <c r="BE363" s="190"/>
      <c r="BF363" s="190"/>
      <c r="BG363" s="190"/>
      <c r="BH363" s="190"/>
      <c r="BI363" s="190"/>
      <c r="BJ363" s="190"/>
      <c r="BK363" s="292"/>
      <c r="BL363" s="459"/>
      <c r="BM363" s="459"/>
      <c r="BN363" s="585"/>
      <c r="BO363" s="292"/>
      <c r="BP363" s="292"/>
      <c r="BQ363" s="292"/>
      <c r="BR363" s="292"/>
      <c r="BS363" s="292"/>
      <c r="BT363" s="292"/>
      <c r="BU363" s="292"/>
      <c r="BV363" s="365"/>
      <c r="BW363" s="365"/>
      <c r="BX363" s="292"/>
      <c r="BY363" s="292"/>
      <c r="BZ363" s="292"/>
    </row>
    <row r="364" spans="1:78" x14ac:dyDescent="0.35">
      <c r="A364" s="461"/>
      <c r="B364" s="461"/>
      <c r="C364" s="461"/>
      <c r="D364" s="461"/>
      <c r="E364" s="461"/>
      <c r="F364" s="462"/>
      <c r="G364" s="462"/>
      <c r="H364" s="292"/>
      <c r="I364" s="190"/>
      <c r="J364" s="190"/>
      <c r="K364" s="190"/>
      <c r="L364" s="292"/>
      <c r="M364" s="190"/>
      <c r="N364" s="458"/>
      <c r="O364" s="458"/>
      <c r="P364" s="670"/>
      <c r="Q364" s="671"/>
      <c r="R364" s="292"/>
      <c r="S364" s="292"/>
      <c r="T364" s="672"/>
      <c r="U364" s="190"/>
      <c r="V364" s="190"/>
      <c r="W364" s="190"/>
      <c r="X364" s="190"/>
      <c r="Y364" s="190"/>
      <c r="Z364" s="190"/>
      <c r="AA364" s="190"/>
      <c r="AB364" s="190"/>
      <c r="AC364" s="190"/>
      <c r="AD364" s="190"/>
      <c r="AE364" s="190"/>
      <c r="AF364" s="190"/>
      <c r="AG364" s="190"/>
      <c r="AH364" s="190"/>
      <c r="AI364" s="190"/>
      <c r="AJ364" s="190"/>
      <c r="AK364" s="190"/>
      <c r="AL364" s="190"/>
      <c r="AM364" s="190"/>
      <c r="AN364" s="190"/>
      <c r="AO364" s="190"/>
      <c r="AP364" s="190"/>
      <c r="AQ364" s="190"/>
      <c r="AR364" s="190"/>
      <c r="AS364" s="190"/>
      <c r="AT364" s="670"/>
      <c r="AU364" s="190"/>
      <c r="AV364" s="190"/>
      <c r="AW364" s="670"/>
      <c r="AX364" s="190"/>
      <c r="AY364" s="190"/>
      <c r="AZ364" s="190"/>
      <c r="BA364" s="190"/>
      <c r="BB364" s="190"/>
      <c r="BC364" s="190"/>
      <c r="BD364" s="190"/>
      <c r="BE364" s="190"/>
      <c r="BF364" s="190"/>
      <c r="BG364" s="190"/>
      <c r="BH364" s="190"/>
      <c r="BI364" s="190"/>
      <c r="BJ364" s="190"/>
      <c r="BK364" s="292"/>
      <c r="BL364" s="459"/>
      <c r="BM364" s="459"/>
      <c r="BN364" s="585"/>
      <c r="BO364" s="292"/>
      <c r="BP364" s="292"/>
      <c r="BQ364" s="292"/>
      <c r="BR364" s="292"/>
      <c r="BS364" s="292"/>
      <c r="BT364" s="292"/>
      <c r="BU364" s="292"/>
      <c r="BV364" s="365"/>
      <c r="BW364" s="365"/>
      <c r="BX364" s="292"/>
      <c r="BY364" s="292"/>
      <c r="BZ364" s="292"/>
    </row>
    <row r="365" spans="1:78" x14ac:dyDescent="0.35">
      <c r="A365" s="461"/>
      <c r="B365" s="461"/>
      <c r="C365" s="461"/>
      <c r="D365" s="461"/>
      <c r="E365" s="461"/>
      <c r="F365" s="462"/>
      <c r="G365" s="462"/>
      <c r="H365" s="292"/>
      <c r="I365" s="190"/>
      <c r="J365" s="190"/>
      <c r="K365" s="190"/>
      <c r="L365" s="292"/>
      <c r="M365" s="190"/>
      <c r="N365" s="458"/>
      <c r="O365" s="458"/>
      <c r="P365" s="670"/>
      <c r="Q365" s="671"/>
      <c r="R365" s="292"/>
      <c r="S365" s="292"/>
      <c r="T365" s="672"/>
      <c r="U365" s="190"/>
      <c r="V365" s="190"/>
      <c r="W365" s="190"/>
      <c r="X365" s="190"/>
      <c r="Y365" s="190"/>
      <c r="Z365" s="190"/>
      <c r="AA365" s="190"/>
      <c r="AB365" s="190"/>
      <c r="AC365" s="190"/>
      <c r="AD365" s="190"/>
      <c r="AE365" s="190"/>
      <c r="AF365" s="190"/>
      <c r="AG365" s="190"/>
      <c r="AH365" s="190"/>
      <c r="AI365" s="190"/>
      <c r="AJ365" s="190"/>
      <c r="AK365" s="190"/>
      <c r="AL365" s="190"/>
      <c r="AM365" s="190"/>
      <c r="AN365" s="190"/>
      <c r="AO365" s="190"/>
      <c r="AP365" s="190"/>
      <c r="AQ365" s="190"/>
      <c r="AR365" s="190"/>
      <c r="AS365" s="190"/>
      <c r="AT365" s="670"/>
      <c r="AU365" s="190"/>
      <c r="AV365" s="190"/>
      <c r="AW365" s="670"/>
      <c r="AX365" s="190"/>
      <c r="AY365" s="190"/>
      <c r="AZ365" s="190"/>
      <c r="BA365" s="190"/>
      <c r="BB365" s="190"/>
      <c r="BC365" s="190"/>
      <c r="BD365" s="190"/>
      <c r="BE365" s="190"/>
      <c r="BF365" s="190"/>
      <c r="BG365" s="190"/>
      <c r="BH365" s="190"/>
      <c r="BI365" s="190"/>
      <c r="BJ365" s="190"/>
      <c r="BK365" s="292"/>
      <c r="BL365" s="459"/>
      <c r="BM365" s="459"/>
      <c r="BN365" s="585"/>
      <c r="BO365" s="292"/>
      <c r="BP365" s="292"/>
      <c r="BQ365" s="292"/>
      <c r="BR365" s="292"/>
      <c r="BS365" s="292"/>
      <c r="BT365" s="292"/>
      <c r="BU365" s="292"/>
      <c r="BV365" s="365"/>
      <c r="BW365" s="365"/>
      <c r="BX365" s="292"/>
      <c r="BY365" s="292"/>
      <c r="BZ365" s="292"/>
    </row>
    <row r="366" spans="1:78" x14ac:dyDescent="0.35">
      <c r="A366" s="461"/>
      <c r="B366" s="461"/>
      <c r="C366" s="461"/>
      <c r="D366" s="461"/>
      <c r="E366" s="461"/>
      <c r="F366" s="462"/>
      <c r="G366" s="462"/>
      <c r="H366" s="292"/>
      <c r="I366" s="190"/>
      <c r="J366" s="190"/>
      <c r="K366" s="190"/>
      <c r="L366" s="292"/>
      <c r="M366" s="190"/>
      <c r="N366" s="458"/>
      <c r="O366" s="458"/>
      <c r="P366" s="670"/>
      <c r="Q366" s="671"/>
      <c r="R366" s="292"/>
      <c r="S366" s="292"/>
      <c r="T366" s="672"/>
      <c r="U366" s="190"/>
      <c r="V366" s="190"/>
      <c r="W366" s="190"/>
      <c r="X366" s="190"/>
      <c r="Y366" s="190"/>
      <c r="Z366" s="190"/>
      <c r="AA366" s="190"/>
      <c r="AB366" s="190"/>
      <c r="AC366" s="190"/>
      <c r="AD366" s="190"/>
      <c r="AE366" s="190"/>
      <c r="AF366" s="190"/>
      <c r="AG366" s="190"/>
      <c r="AH366" s="190"/>
      <c r="AI366" s="190"/>
      <c r="AJ366" s="190"/>
      <c r="AK366" s="190"/>
      <c r="AL366" s="190"/>
      <c r="AM366" s="190"/>
      <c r="AN366" s="190"/>
      <c r="AO366" s="190"/>
      <c r="AP366" s="190"/>
      <c r="AQ366" s="190"/>
      <c r="AR366" s="190"/>
      <c r="AS366" s="190"/>
      <c r="AT366" s="670"/>
      <c r="AU366" s="190"/>
      <c r="AV366" s="190"/>
      <c r="AW366" s="670"/>
      <c r="AX366" s="190"/>
      <c r="AY366" s="190"/>
      <c r="AZ366" s="190"/>
      <c r="BA366" s="190"/>
      <c r="BB366" s="190"/>
      <c r="BC366" s="190"/>
      <c r="BD366" s="190"/>
      <c r="BE366" s="190"/>
      <c r="BF366" s="190"/>
      <c r="BG366" s="190"/>
      <c r="BH366" s="190"/>
      <c r="BI366" s="190"/>
      <c r="BJ366" s="190"/>
      <c r="BK366" s="292"/>
      <c r="BL366" s="459"/>
      <c r="BM366" s="459"/>
      <c r="BN366" s="585"/>
      <c r="BO366" s="292"/>
      <c r="BP366" s="292"/>
      <c r="BQ366" s="292"/>
      <c r="BR366" s="292"/>
      <c r="BS366" s="292"/>
      <c r="BT366" s="292"/>
      <c r="BU366" s="292"/>
      <c r="BV366" s="365"/>
      <c r="BW366" s="365"/>
      <c r="BX366" s="292"/>
      <c r="BY366" s="292"/>
      <c r="BZ366" s="292"/>
    </row>
    <row r="367" spans="1:78" x14ac:dyDescent="0.35">
      <c r="A367" s="461"/>
      <c r="B367" s="461"/>
      <c r="C367" s="461"/>
      <c r="D367" s="461"/>
      <c r="E367" s="461"/>
      <c r="F367" s="462"/>
      <c r="G367" s="462"/>
      <c r="H367" s="292"/>
      <c r="I367" s="190"/>
      <c r="J367" s="190"/>
      <c r="K367" s="190"/>
      <c r="L367" s="292"/>
      <c r="M367" s="190"/>
      <c r="N367" s="458"/>
      <c r="O367" s="458"/>
      <c r="P367" s="670"/>
      <c r="Q367" s="671"/>
      <c r="R367" s="292"/>
      <c r="S367" s="292"/>
      <c r="T367" s="672"/>
      <c r="U367" s="190"/>
      <c r="V367" s="190"/>
      <c r="W367" s="190"/>
      <c r="X367" s="190"/>
      <c r="Y367" s="190"/>
      <c r="Z367" s="190"/>
      <c r="AA367" s="190"/>
      <c r="AB367" s="190"/>
      <c r="AC367" s="190"/>
      <c r="AD367" s="190"/>
      <c r="AE367" s="190"/>
      <c r="AF367" s="190"/>
      <c r="AG367" s="190"/>
      <c r="AH367" s="190"/>
      <c r="AI367" s="190"/>
      <c r="AJ367" s="190"/>
      <c r="AK367" s="190"/>
      <c r="AL367" s="190"/>
      <c r="AM367" s="190"/>
      <c r="AN367" s="190"/>
      <c r="AO367" s="190"/>
      <c r="AP367" s="190"/>
      <c r="AQ367" s="190"/>
      <c r="AR367" s="190"/>
      <c r="AS367" s="190"/>
      <c r="AT367" s="670"/>
      <c r="AU367" s="190"/>
      <c r="AV367" s="190"/>
      <c r="AW367" s="670"/>
      <c r="AX367" s="190"/>
      <c r="AY367" s="190"/>
      <c r="AZ367" s="190"/>
      <c r="BA367" s="190"/>
      <c r="BB367" s="190"/>
      <c r="BC367" s="190"/>
      <c r="BD367" s="190"/>
      <c r="BE367" s="190"/>
      <c r="BF367" s="190"/>
      <c r="BG367" s="190"/>
      <c r="BH367" s="190"/>
      <c r="BI367" s="190"/>
      <c r="BJ367" s="190"/>
      <c r="BK367" s="292"/>
      <c r="BL367" s="459"/>
      <c r="BM367" s="459"/>
      <c r="BN367" s="585"/>
      <c r="BO367" s="292"/>
      <c r="BP367" s="292"/>
      <c r="BQ367" s="292"/>
      <c r="BR367" s="292"/>
      <c r="BS367" s="292"/>
      <c r="BT367" s="292"/>
      <c r="BU367" s="292"/>
      <c r="BV367" s="365"/>
      <c r="BW367" s="365"/>
      <c r="BX367" s="292"/>
      <c r="BY367" s="292"/>
      <c r="BZ367" s="292"/>
    </row>
    <row r="368" spans="1:78" x14ac:dyDescent="0.35">
      <c r="A368" s="461"/>
      <c r="B368" s="461"/>
      <c r="C368" s="461"/>
      <c r="D368" s="461"/>
      <c r="E368" s="461"/>
      <c r="F368" s="462"/>
      <c r="G368" s="462"/>
      <c r="H368" s="292"/>
      <c r="I368" s="190"/>
      <c r="J368" s="190"/>
      <c r="K368" s="190"/>
      <c r="L368" s="292"/>
      <c r="M368" s="190"/>
      <c r="N368" s="458"/>
      <c r="O368" s="458"/>
      <c r="P368" s="670"/>
      <c r="Q368" s="671"/>
      <c r="R368" s="292"/>
      <c r="S368" s="292"/>
      <c r="T368" s="672"/>
      <c r="U368" s="190"/>
      <c r="V368" s="190"/>
      <c r="W368" s="190"/>
      <c r="X368" s="190"/>
      <c r="Y368" s="190"/>
      <c r="Z368" s="190"/>
      <c r="AA368" s="190"/>
      <c r="AB368" s="190"/>
      <c r="AC368" s="190"/>
      <c r="AD368" s="190"/>
      <c r="AE368" s="190"/>
      <c r="AF368" s="190"/>
      <c r="AG368" s="190"/>
      <c r="AH368" s="190"/>
      <c r="AI368" s="190"/>
      <c r="AJ368" s="190"/>
      <c r="AK368" s="190"/>
      <c r="AL368" s="190"/>
      <c r="AM368" s="190"/>
      <c r="AN368" s="190"/>
      <c r="AO368" s="190"/>
      <c r="AP368" s="190"/>
      <c r="AQ368" s="190"/>
      <c r="AR368" s="190"/>
      <c r="AS368" s="190"/>
      <c r="AT368" s="670"/>
      <c r="AU368" s="190"/>
      <c r="AV368" s="190"/>
      <c r="AW368" s="670"/>
      <c r="AX368" s="190"/>
      <c r="AY368" s="190"/>
      <c r="AZ368" s="190"/>
      <c r="BA368" s="190"/>
      <c r="BB368" s="190"/>
      <c r="BC368" s="190"/>
      <c r="BD368" s="190"/>
      <c r="BE368" s="190"/>
      <c r="BF368" s="190"/>
      <c r="BG368" s="190"/>
      <c r="BH368" s="190"/>
      <c r="BI368" s="190"/>
      <c r="BJ368" s="190"/>
      <c r="BK368" s="292"/>
      <c r="BL368" s="459"/>
      <c r="BM368" s="459"/>
      <c r="BN368" s="585"/>
      <c r="BO368" s="292"/>
      <c r="BP368" s="292"/>
      <c r="BQ368" s="292"/>
      <c r="BR368" s="292"/>
      <c r="BS368" s="292"/>
      <c r="BT368" s="292"/>
      <c r="BU368" s="292"/>
      <c r="BV368" s="365"/>
      <c r="BW368" s="365"/>
      <c r="BX368" s="292"/>
      <c r="BY368" s="292"/>
      <c r="BZ368" s="292"/>
    </row>
    <row r="369" spans="1:78" x14ac:dyDescent="0.35">
      <c r="A369" s="461"/>
      <c r="B369" s="461"/>
      <c r="C369" s="461"/>
      <c r="D369" s="461"/>
      <c r="E369" s="461"/>
      <c r="F369" s="462"/>
      <c r="G369" s="462"/>
      <c r="H369" s="292"/>
      <c r="I369" s="190"/>
      <c r="J369" s="190"/>
      <c r="K369" s="190"/>
      <c r="L369" s="292"/>
      <c r="M369" s="190"/>
      <c r="N369" s="458"/>
      <c r="O369" s="458"/>
      <c r="P369" s="670"/>
      <c r="Q369" s="671"/>
      <c r="R369" s="292"/>
      <c r="S369" s="292"/>
      <c r="T369" s="672"/>
      <c r="U369" s="190"/>
      <c r="V369" s="190"/>
      <c r="W369" s="190"/>
      <c r="X369" s="190"/>
      <c r="Y369" s="190"/>
      <c r="Z369" s="190"/>
      <c r="AA369" s="190"/>
      <c r="AB369" s="190"/>
      <c r="AC369" s="190"/>
      <c r="AD369" s="190"/>
      <c r="AE369" s="190"/>
      <c r="AF369" s="190"/>
      <c r="AG369" s="190"/>
      <c r="AH369" s="190"/>
      <c r="AI369" s="190"/>
      <c r="AJ369" s="190"/>
      <c r="AK369" s="190"/>
      <c r="AL369" s="190"/>
      <c r="AM369" s="190"/>
      <c r="AN369" s="190"/>
      <c r="AO369" s="190"/>
      <c r="AP369" s="190"/>
      <c r="AQ369" s="190"/>
      <c r="AR369" s="190"/>
      <c r="AS369" s="190"/>
      <c r="AT369" s="670"/>
      <c r="AU369" s="190"/>
      <c r="AV369" s="190"/>
      <c r="AW369" s="670"/>
      <c r="AX369" s="190"/>
      <c r="AY369" s="190"/>
      <c r="AZ369" s="190"/>
      <c r="BA369" s="190"/>
      <c r="BB369" s="190"/>
      <c r="BC369" s="190"/>
      <c r="BD369" s="190"/>
      <c r="BE369" s="190"/>
      <c r="BF369" s="190"/>
      <c r="BG369" s="190"/>
      <c r="BH369" s="190"/>
      <c r="BI369" s="190"/>
      <c r="BJ369" s="190"/>
      <c r="BK369" s="292"/>
      <c r="BL369" s="459"/>
      <c r="BM369" s="459"/>
      <c r="BN369" s="585"/>
      <c r="BO369" s="292"/>
      <c r="BP369" s="292"/>
      <c r="BQ369" s="292"/>
      <c r="BR369" s="292"/>
      <c r="BS369" s="292"/>
      <c r="BT369" s="292"/>
      <c r="BU369" s="292"/>
      <c r="BV369" s="365"/>
      <c r="BW369" s="365"/>
      <c r="BX369" s="292"/>
      <c r="BY369" s="292"/>
      <c r="BZ369" s="292"/>
    </row>
    <row r="370" spans="1:78" x14ac:dyDescent="0.35">
      <c r="A370" s="461"/>
      <c r="B370" s="461"/>
      <c r="C370" s="461"/>
      <c r="D370" s="461"/>
      <c r="E370" s="461"/>
      <c r="F370" s="462"/>
      <c r="G370" s="462"/>
      <c r="H370" s="292"/>
      <c r="I370" s="190"/>
      <c r="J370" s="190"/>
      <c r="K370" s="190"/>
      <c r="L370" s="292"/>
      <c r="M370" s="190"/>
      <c r="N370" s="458"/>
      <c r="O370" s="458"/>
      <c r="P370" s="670"/>
      <c r="Q370" s="671"/>
      <c r="R370" s="292"/>
      <c r="S370" s="292"/>
      <c r="T370" s="672"/>
      <c r="U370" s="190"/>
      <c r="V370" s="190"/>
      <c r="W370" s="190"/>
      <c r="X370" s="190"/>
      <c r="Y370" s="190"/>
      <c r="Z370" s="190"/>
      <c r="AA370" s="190"/>
      <c r="AB370" s="190"/>
      <c r="AC370" s="190"/>
      <c r="AD370" s="190"/>
      <c r="AE370" s="190"/>
      <c r="AF370" s="190"/>
      <c r="AG370" s="190"/>
      <c r="AH370" s="190"/>
      <c r="AI370" s="190"/>
      <c r="AJ370" s="190"/>
      <c r="AK370" s="190"/>
      <c r="AL370" s="190"/>
      <c r="AM370" s="190"/>
      <c r="AN370" s="190"/>
      <c r="AO370" s="190"/>
      <c r="AP370" s="190"/>
      <c r="AQ370" s="190"/>
      <c r="AR370" s="190"/>
      <c r="AS370" s="190"/>
      <c r="AT370" s="670"/>
      <c r="AU370" s="190"/>
      <c r="AV370" s="190"/>
      <c r="AW370" s="670"/>
      <c r="AX370" s="190"/>
      <c r="AY370" s="190"/>
      <c r="AZ370" s="190"/>
      <c r="BA370" s="190"/>
      <c r="BB370" s="190"/>
      <c r="BC370" s="190"/>
      <c r="BD370" s="190"/>
      <c r="BE370" s="190"/>
      <c r="BF370" s="190"/>
      <c r="BG370" s="190"/>
      <c r="BH370" s="190"/>
      <c r="BI370" s="190"/>
      <c r="BJ370" s="190"/>
      <c r="BK370" s="292"/>
      <c r="BL370" s="459"/>
      <c r="BM370" s="459"/>
      <c r="BN370" s="585"/>
      <c r="BO370" s="292"/>
      <c r="BP370" s="292"/>
      <c r="BQ370" s="292"/>
      <c r="BR370" s="292"/>
      <c r="BS370" s="292"/>
      <c r="BT370" s="292"/>
      <c r="BU370" s="292"/>
      <c r="BV370" s="365"/>
      <c r="BW370" s="365"/>
      <c r="BX370" s="292"/>
      <c r="BY370" s="292"/>
      <c r="BZ370" s="292"/>
    </row>
    <row r="371" spans="1:78" x14ac:dyDescent="0.35">
      <c r="A371" s="461"/>
      <c r="B371" s="461"/>
      <c r="C371" s="461"/>
      <c r="D371" s="461"/>
      <c r="E371" s="461"/>
      <c r="F371" s="462"/>
      <c r="G371" s="462"/>
      <c r="H371" s="292"/>
      <c r="I371" s="190"/>
      <c r="J371" s="190"/>
      <c r="K371" s="190"/>
      <c r="L371" s="292"/>
      <c r="M371" s="190"/>
      <c r="N371" s="458"/>
      <c r="O371" s="458"/>
      <c r="P371" s="670"/>
      <c r="Q371" s="671"/>
      <c r="R371" s="292"/>
      <c r="S371" s="292"/>
      <c r="T371" s="672"/>
      <c r="U371" s="190"/>
      <c r="V371" s="190"/>
      <c r="W371" s="190"/>
      <c r="X371" s="190"/>
      <c r="Y371" s="190"/>
      <c r="Z371" s="190"/>
      <c r="AA371" s="190"/>
      <c r="AB371" s="190"/>
      <c r="AC371" s="190"/>
      <c r="AD371" s="190"/>
      <c r="AE371" s="190"/>
      <c r="AF371" s="190"/>
      <c r="AG371" s="190"/>
      <c r="AH371" s="190"/>
      <c r="AI371" s="190"/>
      <c r="AJ371" s="190"/>
      <c r="AK371" s="190"/>
      <c r="AL371" s="190"/>
      <c r="AM371" s="190"/>
      <c r="AN371" s="190"/>
      <c r="AO371" s="190"/>
      <c r="AP371" s="190"/>
      <c r="AQ371" s="190"/>
      <c r="AR371" s="190"/>
      <c r="AS371" s="190"/>
      <c r="AT371" s="670"/>
      <c r="AU371" s="190"/>
      <c r="AV371" s="190"/>
      <c r="AW371" s="670"/>
      <c r="AX371" s="190"/>
      <c r="AY371" s="190"/>
      <c r="AZ371" s="190"/>
      <c r="BA371" s="190"/>
      <c r="BB371" s="190"/>
      <c r="BC371" s="190"/>
      <c r="BD371" s="190"/>
      <c r="BE371" s="190"/>
      <c r="BF371" s="190"/>
      <c r="BG371" s="190"/>
      <c r="BH371" s="190"/>
      <c r="BI371" s="190"/>
      <c r="BJ371" s="190"/>
      <c r="BK371" s="292"/>
      <c r="BL371" s="459"/>
      <c r="BM371" s="459"/>
      <c r="BN371" s="585"/>
      <c r="BO371" s="292"/>
      <c r="BP371" s="292"/>
      <c r="BQ371" s="292"/>
      <c r="BR371" s="292"/>
      <c r="BS371" s="292"/>
      <c r="BT371" s="292"/>
      <c r="BU371" s="292"/>
      <c r="BV371" s="365"/>
      <c r="BW371" s="365"/>
      <c r="BX371" s="292"/>
      <c r="BY371" s="292"/>
      <c r="BZ371" s="292"/>
    </row>
    <row r="372" spans="1:78" x14ac:dyDescent="0.35">
      <c r="A372" s="461"/>
      <c r="B372" s="461"/>
      <c r="C372" s="461"/>
      <c r="D372" s="461"/>
      <c r="E372" s="461"/>
      <c r="F372" s="462"/>
      <c r="G372" s="462"/>
      <c r="H372" s="292"/>
      <c r="I372" s="190"/>
      <c r="J372" s="190"/>
      <c r="K372" s="190"/>
      <c r="L372" s="292"/>
      <c r="M372" s="190"/>
      <c r="N372" s="458"/>
      <c r="O372" s="458"/>
      <c r="P372" s="670"/>
      <c r="Q372" s="671"/>
      <c r="R372" s="292"/>
      <c r="S372" s="292"/>
      <c r="T372" s="672"/>
      <c r="U372" s="190"/>
      <c r="V372" s="190"/>
      <c r="W372" s="190"/>
      <c r="X372" s="190"/>
      <c r="Y372" s="190"/>
      <c r="Z372" s="190"/>
      <c r="AA372" s="190"/>
      <c r="AB372" s="190"/>
      <c r="AC372" s="190"/>
      <c r="AD372" s="190"/>
      <c r="AE372" s="190"/>
      <c r="AF372" s="190"/>
      <c r="AG372" s="190"/>
      <c r="AH372" s="190"/>
      <c r="AI372" s="190"/>
      <c r="AJ372" s="190"/>
      <c r="AK372" s="190"/>
      <c r="AL372" s="190"/>
      <c r="AM372" s="190"/>
      <c r="AN372" s="190"/>
      <c r="AO372" s="190"/>
      <c r="AP372" s="190"/>
      <c r="AQ372" s="190"/>
      <c r="AR372" s="190"/>
      <c r="AS372" s="190"/>
      <c r="AT372" s="670"/>
      <c r="AU372" s="190"/>
      <c r="AV372" s="190"/>
      <c r="AW372" s="670"/>
      <c r="AX372" s="190"/>
      <c r="AY372" s="190"/>
      <c r="AZ372" s="190"/>
      <c r="BA372" s="190"/>
      <c r="BB372" s="190"/>
      <c r="BC372" s="190"/>
      <c r="BD372" s="190"/>
      <c r="BE372" s="190"/>
      <c r="BF372" s="190"/>
      <c r="BG372" s="190"/>
      <c r="BH372" s="190"/>
      <c r="BI372" s="190"/>
      <c r="BJ372" s="190"/>
      <c r="BK372" s="292"/>
      <c r="BL372" s="459"/>
      <c r="BM372" s="459"/>
      <c r="BN372" s="585"/>
      <c r="BO372" s="292"/>
      <c r="BP372" s="292"/>
      <c r="BQ372" s="292"/>
      <c r="BR372" s="292"/>
      <c r="BS372" s="292"/>
      <c r="BT372" s="292"/>
      <c r="BU372" s="292"/>
      <c r="BV372" s="365"/>
      <c r="BW372" s="365"/>
      <c r="BX372" s="292"/>
      <c r="BY372" s="292"/>
      <c r="BZ372" s="292"/>
    </row>
    <row r="373" spans="1:78" x14ac:dyDescent="0.35">
      <c r="A373" s="461"/>
      <c r="B373" s="461"/>
      <c r="C373" s="461"/>
      <c r="D373" s="461"/>
      <c r="E373" s="461"/>
      <c r="F373" s="462"/>
      <c r="G373" s="462"/>
      <c r="H373" s="292"/>
      <c r="I373" s="190"/>
      <c r="J373" s="190"/>
      <c r="K373" s="190"/>
      <c r="L373" s="292"/>
      <c r="M373" s="190"/>
      <c r="N373" s="458"/>
      <c r="O373" s="458"/>
      <c r="P373" s="670"/>
      <c r="Q373" s="671"/>
      <c r="R373" s="292"/>
      <c r="S373" s="292"/>
      <c r="T373" s="672"/>
      <c r="U373" s="190"/>
      <c r="V373" s="190"/>
      <c r="W373" s="190"/>
      <c r="X373" s="190"/>
      <c r="Y373" s="190"/>
      <c r="Z373" s="190"/>
      <c r="AA373" s="190"/>
      <c r="AB373" s="190"/>
      <c r="AC373" s="190"/>
      <c r="AD373" s="190"/>
      <c r="AE373" s="190"/>
      <c r="AF373" s="190"/>
      <c r="AG373" s="190"/>
      <c r="AH373" s="190"/>
      <c r="AI373" s="190"/>
      <c r="AJ373" s="190"/>
      <c r="AK373" s="190"/>
      <c r="AL373" s="190"/>
      <c r="AM373" s="190"/>
      <c r="AN373" s="190"/>
      <c r="AO373" s="190"/>
      <c r="AP373" s="190"/>
      <c r="AQ373" s="190"/>
      <c r="AR373" s="190"/>
      <c r="AS373" s="190"/>
      <c r="AT373" s="670"/>
      <c r="AU373" s="190"/>
      <c r="AV373" s="190"/>
      <c r="AW373" s="670"/>
      <c r="AX373" s="190"/>
      <c r="AY373" s="190"/>
      <c r="AZ373" s="190"/>
      <c r="BA373" s="190"/>
      <c r="BB373" s="190"/>
      <c r="BC373" s="190"/>
      <c r="BD373" s="190"/>
      <c r="BE373" s="190"/>
      <c r="BF373" s="190"/>
      <c r="BG373" s="190"/>
      <c r="BH373" s="190"/>
      <c r="BI373" s="190"/>
      <c r="BJ373" s="190"/>
      <c r="BK373" s="292"/>
      <c r="BL373" s="459"/>
      <c r="BM373" s="459"/>
      <c r="BN373" s="585"/>
      <c r="BO373" s="292"/>
      <c r="BP373" s="292"/>
      <c r="BQ373" s="292"/>
      <c r="BR373" s="292"/>
      <c r="BS373" s="292"/>
      <c r="BT373" s="292"/>
      <c r="BU373" s="292"/>
      <c r="BV373" s="365"/>
      <c r="BW373" s="365"/>
      <c r="BX373" s="292"/>
      <c r="BY373" s="292"/>
      <c r="BZ373" s="292"/>
    </row>
    <row r="374" spans="1:78" x14ac:dyDescent="0.35">
      <c r="A374" s="461"/>
      <c r="B374" s="461"/>
      <c r="C374" s="461"/>
      <c r="D374" s="461"/>
      <c r="E374" s="461"/>
      <c r="F374" s="462"/>
      <c r="G374" s="462"/>
      <c r="H374" s="292"/>
      <c r="I374" s="190"/>
      <c r="J374" s="190"/>
      <c r="K374" s="190"/>
      <c r="L374" s="292"/>
      <c r="M374" s="190"/>
      <c r="N374" s="458"/>
      <c r="O374" s="458"/>
      <c r="P374" s="670"/>
      <c r="Q374" s="671"/>
      <c r="R374" s="292"/>
      <c r="S374" s="292"/>
      <c r="T374" s="672"/>
      <c r="U374" s="190"/>
      <c r="V374" s="190"/>
      <c r="W374" s="190"/>
      <c r="X374" s="190"/>
      <c r="Y374" s="190"/>
      <c r="Z374" s="190"/>
      <c r="AA374" s="190"/>
      <c r="AB374" s="190"/>
      <c r="AC374" s="190"/>
      <c r="AD374" s="190"/>
      <c r="AE374" s="190"/>
      <c r="AF374" s="190"/>
      <c r="AG374" s="190"/>
      <c r="AH374" s="190"/>
      <c r="AI374" s="190"/>
      <c r="AJ374" s="190"/>
      <c r="AK374" s="190"/>
      <c r="AL374" s="190"/>
      <c r="AM374" s="190"/>
      <c r="AN374" s="190"/>
      <c r="AO374" s="190"/>
      <c r="AP374" s="190"/>
      <c r="AQ374" s="190"/>
      <c r="AR374" s="190"/>
      <c r="AS374" s="190"/>
      <c r="AT374" s="670"/>
      <c r="AU374" s="190"/>
      <c r="AV374" s="190"/>
      <c r="AW374" s="670"/>
      <c r="AX374" s="190"/>
      <c r="AY374" s="190"/>
      <c r="AZ374" s="190"/>
      <c r="BA374" s="190"/>
      <c r="BB374" s="190"/>
      <c r="BC374" s="190"/>
      <c r="BD374" s="190"/>
      <c r="BE374" s="190"/>
      <c r="BF374" s="190"/>
      <c r="BG374" s="190"/>
      <c r="BH374" s="190"/>
      <c r="BI374" s="190"/>
      <c r="BJ374" s="190"/>
      <c r="BK374" s="292"/>
      <c r="BL374" s="459"/>
      <c r="BM374" s="459"/>
      <c r="BN374" s="585"/>
      <c r="BO374" s="292"/>
      <c r="BP374" s="292"/>
      <c r="BQ374" s="292"/>
      <c r="BR374" s="292"/>
      <c r="BS374" s="292"/>
      <c r="BT374" s="292"/>
      <c r="BU374" s="292"/>
      <c r="BV374" s="365"/>
      <c r="BW374" s="365"/>
      <c r="BX374" s="292"/>
      <c r="BY374" s="292"/>
      <c r="BZ374" s="292"/>
    </row>
    <row r="375" spans="1:78" x14ac:dyDescent="0.35">
      <c r="A375" s="461"/>
      <c r="B375" s="461"/>
      <c r="C375" s="461"/>
      <c r="D375" s="461"/>
      <c r="E375" s="461"/>
      <c r="F375" s="462"/>
      <c r="G375" s="462"/>
      <c r="H375" s="292"/>
      <c r="I375" s="190"/>
      <c r="J375" s="190"/>
      <c r="K375" s="190"/>
      <c r="L375" s="292"/>
      <c r="M375" s="190"/>
      <c r="N375" s="458"/>
      <c r="O375" s="458"/>
      <c r="P375" s="670"/>
      <c r="Q375" s="671"/>
      <c r="R375" s="292"/>
      <c r="S375" s="292"/>
      <c r="T375" s="672"/>
      <c r="U375" s="190"/>
      <c r="V375" s="190"/>
      <c r="W375" s="190"/>
      <c r="X375" s="190"/>
      <c r="Y375" s="190"/>
      <c r="Z375" s="190"/>
      <c r="AA375" s="190"/>
      <c r="AB375" s="190"/>
      <c r="AC375" s="190"/>
      <c r="AD375" s="190"/>
      <c r="AE375" s="190"/>
      <c r="AF375" s="190"/>
      <c r="AG375" s="190"/>
      <c r="AH375" s="190"/>
      <c r="AI375" s="190"/>
      <c r="AJ375" s="190"/>
      <c r="AK375" s="190"/>
      <c r="AL375" s="190"/>
      <c r="AM375" s="190"/>
      <c r="AN375" s="190"/>
      <c r="AO375" s="190"/>
      <c r="AP375" s="190"/>
      <c r="AQ375" s="190"/>
      <c r="AR375" s="190"/>
      <c r="AS375" s="190"/>
      <c r="AT375" s="670"/>
      <c r="AU375" s="190"/>
      <c r="AV375" s="190"/>
      <c r="AW375" s="670"/>
      <c r="AX375" s="190"/>
      <c r="AY375" s="190"/>
      <c r="AZ375" s="190"/>
      <c r="BA375" s="190"/>
      <c r="BB375" s="190"/>
      <c r="BC375" s="190"/>
      <c r="BD375" s="190"/>
      <c r="BE375" s="190"/>
      <c r="BF375" s="190"/>
      <c r="BG375" s="190"/>
      <c r="BH375" s="190"/>
      <c r="BI375" s="190"/>
      <c r="BJ375" s="190"/>
      <c r="BK375" s="292"/>
      <c r="BL375" s="459"/>
      <c r="BM375" s="459"/>
      <c r="BN375" s="585"/>
      <c r="BO375" s="292"/>
      <c r="BP375" s="292"/>
      <c r="BQ375" s="292"/>
      <c r="BR375" s="292"/>
      <c r="BS375" s="292"/>
      <c r="BT375" s="292"/>
      <c r="BU375" s="292"/>
      <c r="BV375" s="365"/>
      <c r="BW375" s="365"/>
      <c r="BX375" s="292"/>
      <c r="BY375" s="292"/>
      <c r="BZ375" s="292"/>
    </row>
    <row r="376" spans="1:78" x14ac:dyDescent="0.35">
      <c r="A376" s="461"/>
      <c r="B376" s="461"/>
      <c r="C376" s="461"/>
      <c r="D376" s="461"/>
      <c r="E376" s="461"/>
      <c r="F376" s="462"/>
      <c r="G376" s="462"/>
      <c r="H376" s="292"/>
      <c r="I376" s="190"/>
      <c r="J376" s="190"/>
      <c r="K376" s="190"/>
      <c r="L376" s="292"/>
      <c r="M376" s="190"/>
      <c r="N376" s="458"/>
      <c r="O376" s="458"/>
      <c r="P376" s="670"/>
      <c r="Q376" s="671"/>
      <c r="R376" s="292"/>
      <c r="S376" s="292"/>
      <c r="T376" s="672"/>
      <c r="U376" s="190"/>
      <c r="V376" s="190"/>
      <c r="W376" s="190"/>
      <c r="X376" s="190"/>
      <c r="Y376" s="190"/>
      <c r="Z376" s="190"/>
      <c r="AA376" s="190"/>
      <c r="AB376" s="190"/>
      <c r="AC376" s="190"/>
      <c r="AD376" s="190"/>
      <c r="AE376" s="190"/>
      <c r="AF376" s="190"/>
      <c r="AG376" s="190"/>
      <c r="AH376" s="190"/>
      <c r="AI376" s="190"/>
      <c r="AJ376" s="190"/>
      <c r="AK376" s="190"/>
      <c r="AL376" s="190"/>
      <c r="AM376" s="190"/>
      <c r="AN376" s="190"/>
      <c r="AO376" s="190"/>
      <c r="AP376" s="190"/>
      <c r="AQ376" s="190"/>
      <c r="AR376" s="190"/>
      <c r="AS376" s="190"/>
      <c r="AT376" s="670"/>
      <c r="AU376" s="190"/>
      <c r="AV376" s="190"/>
      <c r="AW376" s="670"/>
      <c r="AX376" s="190"/>
      <c r="AY376" s="190"/>
      <c r="AZ376" s="190"/>
      <c r="BA376" s="190"/>
      <c r="BB376" s="190"/>
      <c r="BC376" s="190"/>
      <c r="BD376" s="190"/>
      <c r="BE376" s="190"/>
      <c r="BF376" s="190"/>
      <c r="BG376" s="190"/>
      <c r="BH376" s="190"/>
      <c r="BI376" s="190"/>
      <c r="BJ376" s="190"/>
      <c r="BK376" s="292"/>
      <c r="BL376" s="459"/>
      <c r="BM376" s="459"/>
      <c r="BN376" s="585"/>
      <c r="BO376" s="292"/>
      <c r="BP376" s="292"/>
      <c r="BQ376" s="292"/>
      <c r="BR376" s="292"/>
      <c r="BS376" s="292"/>
      <c r="BT376" s="292"/>
      <c r="BU376" s="292"/>
      <c r="BV376" s="365"/>
      <c r="BW376" s="365"/>
      <c r="BX376" s="292"/>
      <c r="BY376" s="292"/>
      <c r="BZ376" s="292"/>
    </row>
    <row r="377" spans="1:78" x14ac:dyDescent="0.35">
      <c r="A377" s="461"/>
      <c r="B377" s="461"/>
      <c r="C377" s="461"/>
      <c r="D377" s="461"/>
      <c r="E377" s="461"/>
      <c r="F377" s="462"/>
      <c r="G377" s="462"/>
      <c r="H377" s="292"/>
      <c r="I377" s="190"/>
      <c r="J377" s="190"/>
      <c r="K377" s="190"/>
      <c r="L377" s="292"/>
      <c r="M377" s="190"/>
      <c r="N377" s="458"/>
      <c r="O377" s="458"/>
      <c r="P377" s="670"/>
      <c r="Q377" s="671"/>
      <c r="R377" s="292"/>
      <c r="S377" s="292"/>
      <c r="T377" s="672"/>
      <c r="U377" s="190"/>
      <c r="V377" s="190"/>
      <c r="W377" s="190"/>
      <c r="X377" s="190"/>
      <c r="Y377" s="190"/>
      <c r="Z377" s="190"/>
      <c r="AA377" s="190"/>
      <c r="AB377" s="190"/>
      <c r="AC377" s="190"/>
      <c r="AD377" s="190"/>
      <c r="AE377" s="190"/>
      <c r="AF377" s="190"/>
      <c r="AG377" s="190"/>
      <c r="AH377" s="190"/>
      <c r="AI377" s="190"/>
      <c r="AJ377" s="190"/>
      <c r="AK377" s="190"/>
      <c r="AL377" s="190"/>
      <c r="AM377" s="190"/>
      <c r="AN377" s="190"/>
      <c r="AO377" s="190"/>
      <c r="AP377" s="190"/>
      <c r="AQ377" s="190"/>
      <c r="AR377" s="190"/>
      <c r="AS377" s="190"/>
      <c r="AT377" s="670"/>
      <c r="AU377" s="190"/>
      <c r="AV377" s="190"/>
      <c r="AW377" s="670"/>
      <c r="AX377" s="190"/>
      <c r="AY377" s="190"/>
      <c r="AZ377" s="190"/>
      <c r="BA377" s="190"/>
      <c r="BB377" s="190"/>
      <c r="BC377" s="190"/>
      <c r="BD377" s="190"/>
      <c r="BE377" s="190"/>
      <c r="BF377" s="190"/>
      <c r="BG377" s="190"/>
      <c r="BH377" s="190"/>
      <c r="BI377" s="190"/>
      <c r="BJ377" s="190"/>
      <c r="BK377" s="292"/>
      <c r="BL377" s="459"/>
      <c r="BM377" s="459"/>
      <c r="BN377" s="585"/>
      <c r="BO377" s="292"/>
      <c r="BP377" s="292"/>
      <c r="BQ377" s="292"/>
      <c r="BR377" s="292"/>
      <c r="BS377" s="292"/>
      <c r="BT377" s="292"/>
      <c r="BU377" s="292"/>
      <c r="BV377" s="365"/>
      <c r="BW377" s="365"/>
      <c r="BX377" s="292"/>
      <c r="BY377" s="292"/>
      <c r="BZ377" s="292"/>
    </row>
    <row r="378" spans="1:78" x14ac:dyDescent="0.35">
      <c r="A378" s="461"/>
      <c r="B378" s="461"/>
      <c r="C378" s="461"/>
      <c r="D378" s="461"/>
      <c r="E378" s="461"/>
      <c r="F378" s="462"/>
      <c r="G378" s="462"/>
      <c r="H378" s="292"/>
      <c r="I378" s="190"/>
      <c r="J378" s="190"/>
      <c r="K378" s="190"/>
      <c r="L378" s="292"/>
      <c r="M378" s="190"/>
      <c r="N378" s="458"/>
      <c r="O378" s="458"/>
      <c r="P378" s="670"/>
      <c r="Q378" s="671"/>
      <c r="R378" s="292"/>
      <c r="S378" s="292"/>
      <c r="T378" s="672"/>
      <c r="U378" s="190"/>
      <c r="V378" s="190"/>
      <c r="W378" s="190"/>
      <c r="X378" s="190"/>
      <c r="Y378" s="190"/>
      <c r="Z378" s="190"/>
      <c r="AA378" s="190"/>
      <c r="AB378" s="190"/>
      <c r="AC378" s="190"/>
      <c r="AD378" s="190"/>
      <c r="AE378" s="190"/>
      <c r="AF378" s="190"/>
      <c r="AG378" s="190"/>
      <c r="AH378" s="190"/>
      <c r="AI378" s="190"/>
      <c r="AJ378" s="190"/>
      <c r="AK378" s="190"/>
      <c r="AL378" s="190"/>
      <c r="AM378" s="190"/>
      <c r="AN378" s="190"/>
      <c r="AO378" s="190"/>
      <c r="AP378" s="190"/>
      <c r="AQ378" s="190"/>
      <c r="AR378" s="190"/>
      <c r="AS378" s="190"/>
      <c r="AT378" s="670"/>
      <c r="AU378" s="190"/>
      <c r="AV378" s="190"/>
      <c r="AW378" s="670"/>
      <c r="AX378" s="190"/>
      <c r="AY378" s="190"/>
      <c r="AZ378" s="190"/>
      <c r="BA378" s="190"/>
      <c r="BB378" s="190"/>
      <c r="BC378" s="190"/>
      <c r="BD378" s="190"/>
      <c r="BE378" s="190"/>
      <c r="BF378" s="190"/>
      <c r="BG378" s="190"/>
      <c r="BH378" s="190"/>
      <c r="BI378" s="190"/>
      <c r="BJ378" s="190"/>
      <c r="BK378" s="292"/>
      <c r="BL378" s="459"/>
      <c r="BM378" s="459"/>
      <c r="BN378" s="585"/>
      <c r="BO378" s="292"/>
      <c r="BP378" s="292"/>
      <c r="BQ378" s="292"/>
      <c r="BR378" s="292"/>
      <c r="BS378" s="292"/>
      <c r="BT378" s="292"/>
      <c r="BU378" s="292"/>
      <c r="BV378" s="365"/>
      <c r="BW378" s="365"/>
      <c r="BX378" s="292"/>
      <c r="BY378" s="292"/>
      <c r="BZ378" s="292"/>
    </row>
    <row r="379" spans="1:78" x14ac:dyDescent="0.35">
      <c r="A379" s="461"/>
      <c r="B379" s="461"/>
      <c r="C379" s="461"/>
      <c r="D379" s="461"/>
      <c r="E379" s="461"/>
      <c r="F379" s="462"/>
      <c r="G379" s="462"/>
      <c r="H379" s="292"/>
      <c r="I379" s="190"/>
      <c r="J379" s="190"/>
      <c r="K379" s="190"/>
      <c r="L379" s="292"/>
      <c r="M379" s="190"/>
      <c r="N379" s="458"/>
      <c r="O379" s="458"/>
      <c r="P379" s="670"/>
      <c r="Q379" s="671"/>
      <c r="R379" s="292"/>
      <c r="S379" s="292"/>
      <c r="T379" s="672"/>
      <c r="U379" s="190"/>
      <c r="V379" s="190"/>
      <c r="W379" s="190"/>
      <c r="X379" s="190"/>
      <c r="Y379" s="190"/>
      <c r="Z379" s="190"/>
      <c r="AA379" s="190"/>
      <c r="AB379" s="190"/>
      <c r="AC379" s="190"/>
      <c r="AD379" s="190"/>
      <c r="AE379" s="190"/>
      <c r="AF379" s="190"/>
      <c r="AG379" s="190"/>
      <c r="AH379" s="190"/>
      <c r="AI379" s="190"/>
      <c r="AJ379" s="190"/>
      <c r="AK379" s="190"/>
      <c r="AL379" s="190"/>
      <c r="AM379" s="190"/>
      <c r="AN379" s="190"/>
      <c r="AO379" s="190"/>
      <c r="AP379" s="190"/>
      <c r="AQ379" s="190"/>
      <c r="AR379" s="190"/>
      <c r="AS379" s="190"/>
      <c r="AT379" s="670"/>
      <c r="AU379" s="190"/>
      <c r="AV379" s="190"/>
      <c r="AW379" s="670"/>
      <c r="AX379" s="190"/>
      <c r="AY379" s="190"/>
      <c r="AZ379" s="190"/>
      <c r="BA379" s="190"/>
      <c r="BB379" s="190"/>
      <c r="BC379" s="190"/>
      <c r="BD379" s="190"/>
      <c r="BE379" s="190"/>
      <c r="BF379" s="190"/>
      <c r="BG379" s="190"/>
      <c r="BH379" s="190"/>
      <c r="BI379" s="190"/>
      <c r="BJ379" s="190"/>
      <c r="BK379" s="292"/>
      <c r="BL379" s="459"/>
      <c r="BM379" s="459"/>
      <c r="BN379" s="585"/>
      <c r="BO379" s="292"/>
      <c r="BP379" s="292"/>
      <c r="BQ379" s="292"/>
      <c r="BR379" s="292"/>
      <c r="BS379" s="292"/>
      <c r="BT379" s="292"/>
      <c r="BU379" s="292"/>
      <c r="BV379" s="365"/>
      <c r="BW379" s="365"/>
      <c r="BX379" s="292"/>
      <c r="BY379" s="292"/>
      <c r="BZ379" s="292"/>
    </row>
    <row r="380" spans="1:78" x14ac:dyDescent="0.35">
      <c r="A380" s="461"/>
      <c r="B380" s="461"/>
      <c r="C380" s="461"/>
      <c r="D380" s="461"/>
      <c r="E380" s="461"/>
      <c r="F380" s="462"/>
      <c r="G380" s="462"/>
      <c r="H380" s="292"/>
      <c r="I380" s="190"/>
      <c r="J380" s="190"/>
      <c r="K380" s="190"/>
      <c r="L380" s="292"/>
      <c r="M380" s="190"/>
      <c r="N380" s="458"/>
      <c r="O380" s="458"/>
      <c r="P380" s="670"/>
      <c r="Q380" s="671"/>
      <c r="R380" s="292"/>
      <c r="S380" s="292"/>
      <c r="T380" s="672"/>
      <c r="U380" s="190"/>
      <c r="V380" s="190"/>
      <c r="W380" s="190"/>
      <c r="X380" s="190"/>
      <c r="Y380" s="190"/>
      <c r="Z380" s="190"/>
      <c r="AA380" s="190"/>
      <c r="AB380" s="190"/>
      <c r="AC380" s="190"/>
      <c r="AD380" s="190"/>
      <c r="AE380" s="190"/>
      <c r="AF380" s="190"/>
      <c r="AG380" s="190"/>
      <c r="AH380" s="190"/>
      <c r="AI380" s="190"/>
      <c r="AJ380" s="190"/>
      <c r="AK380" s="190"/>
      <c r="AL380" s="190"/>
      <c r="AM380" s="190"/>
      <c r="AN380" s="190"/>
      <c r="AO380" s="190"/>
      <c r="AP380" s="190"/>
      <c r="AQ380" s="190"/>
      <c r="AR380" s="190"/>
      <c r="AS380" s="190"/>
      <c r="AT380" s="670"/>
      <c r="AU380" s="190"/>
      <c r="AV380" s="190"/>
      <c r="AW380" s="670"/>
      <c r="AX380" s="190"/>
      <c r="AY380" s="190"/>
      <c r="AZ380" s="190"/>
      <c r="BA380" s="190"/>
      <c r="BB380" s="190"/>
      <c r="BC380" s="190"/>
      <c r="BD380" s="190"/>
      <c r="BE380" s="190"/>
      <c r="BF380" s="190"/>
      <c r="BG380" s="190"/>
      <c r="BH380" s="190"/>
      <c r="BI380" s="190"/>
      <c r="BJ380" s="190"/>
      <c r="BK380" s="292"/>
      <c r="BL380" s="459"/>
      <c r="BM380" s="459"/>
      <c r="BN380" s="585"/>
      <c r="BO380" s="292"/>
      <c r="BP380" s="292"/>
      <c r="BQ380" s="292"/>
      <c r="BR380" s="292"/>
      <c r="BS380" s="292"/>
      <c r="BT380" s="292"/>
      <c r="BU380" s="292"/>
      <c r="BV380" s="365"/>
      <c r="BW380" s="365"/>
      <c r="BX380" s="292"/>
      <c r="BY380" s="292"/>
      <c r="BZ380" s="292"/>
    </row>
    <row r="381" spans="1:78" x14ac:dyDescent="0.35">
      <c r="A381" s="461"/>
      <c r="B381" s="461"/>
      <c r="C381" s="461"/>
      <c r="D381" s="461"/>
      <c r="E381" s="461"/>
      <c r="F381" s="462"/>
      <c r="G381" s="462"/>
      <c r="H381" s="292"/>
      <c r="I381" s="190"/>
      <c r="J381" s="190"/>
      <c r="K381" s="190"/>
      <c r="L381" s="292"/>
      <c r="M381" s="190"/>
      <c r="N381" s="458"/>
      <c r="O381" s="458"/>
      <c r="P381" s="670"/>
      <c r="Q381" s="671"/>
      <c r="R381" s="292"/>
      <c r="S381" s="292"/>
      <c r="T381" s="672"/>
      <c r="U381" s="190"/>
      <c r="V381" s="190"/>
      <c r="W381" s="190"/>
      <c r="X381" s="190"/>
      <c r="Y381" s="190"/>
      <c r="Z381" s="190"/>
      <c r="AA381" s="190"/>
      <c r="AB381" s="190"/>
      <c r="AC381" s="190"/>
      <c r="AD381" s="190"/>
      <c r="AE381" s="190"/>
      <c r="AF381" s="190"/>
      <c r="AG381" s="190"/>
      <c r="AH381" s="190"/>
      <c r="AI381" s="190"/>
      <c r="AJ381" s="190"/>
      <c r="AK381" s="190"/>
      <c r="AL381" s="190"/>
      <c r="AM381" s="190"/>
      <c r="AN381" s="190"/>
      <c r="AO381" s="190"/>
      <c r="AP381" s="190"/>
      <c r="AQ381" s="190"/>
      <c r="AR381" s="190"/>
      <c r="AS381" s="190"/>
      <c r="AT381" s="670"/>
      <c r="AU381" s="190"/>
      <c r="AV381" s="190"/>
      <c r="AW381" s="670"/>
      <c r="AX381" s="190"/>
      <c r="AY381" s="190"/>
      <c r="AZ381" s="190"/>
      <c r="BA381" s="190"/>
      <c r="BB381" s="190"/>
      <c r="BC381" s="190"/>
      <c r="BD381" s="190"/>
      <c r="BE381" s="190"/>
      <c r="BF381" s="190"/>
      <c r="BG381" s="190"/>
      <c r="BH381" s="190"/>
      <c r="BI381" s="190"/>
      <c r="BJ381" s="190"/>
      <c r="BK381" s="292"/>
      <c r="BL381" s="459"/>
      <c r="BM381" s="459"/>
      <c r="BN381" s="585"/>
      <c r="BO381" s="292"/>
      <c r="BP381" s="292"/>
      <c r="BQ381" s="292"/>
      <c r="BR381" s="292"/>
      <c r="BS381" s="292"/>
      <c r="BT381" s="292"/>
      <c r="BU381" s="292"/>
      <c r="BV381" s="365"/>
      <c r="BW381" s="365"/>
      <c r="BX381" s="292"/>
      <c r="BY381" s="292"/>
      <c r="BZ381" s="292"/>
    </row>
    <row r="382" spans="1:78" x14ac:dyDescent="0.35">
      <c r="A382" s="461"/>
      <c r="B382" s="461"/>
      <c r="C382" s="461"/>
      <c r="D382" s="461"/>
      <c r="E382" s="461"/>
      <c r="F382" s="462"/>
      <c r="G382" s="462"/>
      <c r="H382" s="292"/>
      <c r="I382" s="190"/>
      <c r="J382" s="190"/>
      <c r="K382" s="190"/>
      <c r="L382" s="292"/>
      <c r="M382" s="190"/>
      <c r="N382" s="458"/>
      <c r="O382" s="458"/>
      <c r="P382" s="670"/>
      <c r="Q382" s="671"/>
      <c r="R382" s="292"/>
      <c r="S382" s="292"/>
      <c r="T382" s="672"/>
      <c r="U382" s="190"/>
      <c r="V382" s="190"/>
      <c r="W382" s="190"/>
      <c r="X382" s="190"/>
      <c r="Y382" s="190"/>
      <c r="Z382" s="190"/>
      <c r="AA382" s="190"/>
      <c r="AB382" s="190"/>
      <c r="AC382" s="190"/>
      <c r="AD382" s="190"/>
      <c r="AE382" s="190"/>
      <c r="AF382" s="190"/>
      <c r="AG382" s="190"/>
      <c r="AH382" s="190"/>
      <c r="AI382" s="190"/>
      <c r="AJ382" s="190"/>
      <c r="AK382" s="190"/>
      <c r="AL382" s="190"/>
      <c r="AM382" s="190"/>
      <c r="AN382" s="190"/>
      <c r="AO382" s="190"/>
      <c r="AP382" s="190"/>
      <c r="AQ382" s="190"/>
      <c r="AR382" s="190"/>
      <c r="AS382" s="190"/>
      <c r="AT382" s="670"/>
      <c r="AU382" s="190"/>
      <c r="AV382" s="190"/>
      <c r="AW382" s="670"/>
      <c r="AX382" s="190"/>
      <c r="AY382" s="190"/>
      <c r="AZ382" s="190"/>
      <c r="BA382" s="190"/>
      <c r="BB382" s="190"/>
      <c r="BC382" s="190"/>
      <c r="BD382" s="190"/>
      <c r="BE382" s="190"/>
      <c r="BF382" s="190"/>
      <c r="BG382" s="190"/>
      <c r="BH382" s="190"/>
      <c r="BI382" s="190"/>
      <c r="BJ382" s="190"/>
      <c r="BK382" s="292"/>
      <c r="BL382" s="459"/>
      <c r="BM382" s="459"/>
      <c r="BN382" s="585"/>
      <c r="BO382" s="292"/>
      <c r="BP382" s="292"/>
      <c r="BQ382" s="292"/>
      <c r="BR382" s="292"/>
      <c r="BS382" s="292"/>
      <c r="BT382" s="292"/>
      <c r="BU382" s="292"/>
      <c r="BV382" s="365"/>
      <c r="BW382" s="365"/>
      <c r="BX382" s="292"/>
      <c r="BY382" s="292"/>
      <c r="BZ382" s="292"/>
    </row>
    <row r="383" spans="1:78" x14ac:dyDescent="0.35">
      <c r="A383" s="461"/>
      <c r="B383" s="461"/>
      <c r="C383" s="461"/>
      <c r="D383" s="461"/>
      <c r="E383" s="461"/>
      <c r="F383" s="462"/>
      <c r="G383" s="462"/>
      <c r="H383" s="292"/>
      <c r="I383" s="190"/>
      <c r="J383" s="190"/>
      <c r="K383" s="190"/>
      <c r="L383" s="292"/>
      <c r="M383" s="190"/>
      <c r="N383" s="458"/>
      <c r="O383" s="458"/>
      <c r="P383" s="670"/>
      <c r="Q383" s="671"/>
      <c r="R383" s="292"/>
      <c r="S383" s="292"/>
      <c r="T383" s="672"/>
      <c r="U383" s="190"/>
      <c r="V383" s="190"/>
      <c r="W383" s="190"/>
      <c r="X383" s="190"/>
      <c r="Y383" s="190"/>
      <c r="Z383" s="190"/>
      <c r="AA383" s="190"/>
      <c r="AB383" s="190"/>
      <c r="AC383" s="190"/>
      <c r="AD383" s="190"/>
      <c r="AE383" s="190"/>
      <c r="AF383" s="190"/>
      <c r="AG383" s="190"/>
      <c r="AH383" s="190"/>
      <c r="AI383" s="190"/>
      <c r="AJ383" s="190"/>
      <c r="AK383" s="190"/>
      <c r="AL383" s="190"/>
      <c r="AM383" s="190"/>
      <c r="AN383" s="190"/>
      <c r="AO383" s="190"/>
      <c r="AP383" s="190"/>
      <c r="AQ383" s="190"/>
      <c r="AR383" s="190"/>
      <c r="AS383" s="190"/>
      <c r="AT383" s="670"/>
      <c r="AU383" s="190"/>
      <c r="AV383" s="190"/>
      <c r="AW383" s="670"/>
      <c r="AX383" s="190"/>
      <c r="AY383" s="190"/>
      <c r="AZ383" s="190"/>
      <c r="BA383" s="190"/>
      <c r="BB383" s="190"/>
      <c r="BC383" s="190"/>
      <c r="BD383" s="190"/>
      <c r="BE383" s="190"/>
      <c r="BF383" s="190"/>
      <c r="BG383" s="190"/>
      <c r="BH383" s="190"/>
      <c r="BI383" s="190"/>
      <c r="BJ383" s="190"/>
      <c r="BK383" s="292"/>
      <c r="BL383" s="459"/>
      <c r="BM383" s="459"/>
      <c r="BN383" s="585"/>
      <c r="BO383" s="292"/>
      <c r="BP383" s="292"/>
      <c r="BQ383" s="292"/>
      <c r="BR383" s="292"/>
      <c r="BS383" s="292"/>
      <c r="BT383" s="292"/>
      <c r="BU383" s="292"/>
      <c r="BV383" s="365"/>
      <c r="BW383" s="365"/>
      <c r="BX383" s="292"/>
      <c r="BY383" s="292"/>
      <c r="BZ383" s="292"/>
    </row>
    <row r="384" spans="1:78" x14ac:dyDescent="0.35">
      <c r="A384" s="461"/>
      <c r="B384" s="461"/>
      <c r="C384" s="461"/>
      <c r="D384" s="461"/>
      <c r="E384" s="461"/>
      <c r="F384" s="462"/>
      <c r="G384" s="462"/>
      <c r="H384" s="292"/>
      <c r="I384" s="190"/>
      <c r="J384" s="190"/>
      <c r="K384" s="190"/>
      <c r="L384" s="292"/>
      <c r="M384" s="190"/>
      <c r="N384" s="458"/>
      <c r="O384" s="458"/>
      <c r="P384" s="670"/>
      <c r="Q384" s="671"/>
      <c r="R384" s="292"/>
      <c r="S384" s="292"/>
      <c r="T384" s="672"/>
      <c r="U384" s="190"/>
      <c r="V384" s="190"/>
      <c r="W384" s="190"/>
      <c r="X384" s="190"/>
      <c r="Y384" s="190"/>
      <c r="Z384" s="190"/>
      <c r="AA384" s="190"/>
      <c r="AB384" s="190"/>
      <c r="AC384" s="190"/>
      <c r="AD384" s="190"/>
      <c r="AE384" s="190"/>
      <c r="AF384" s="190"/>
      <c r="AG384" s="190"/>
      <c r="AH384" s="190"/>
      <c r="AI384" s="190"/>
      <c r="AJ384" s="190"/>
      <c r="AK384" s="190"/>
      <c r="AL384" s="190"/>
      <c r="AM384" s="190"/>
      <c r="AN384" s="190"/>
      <c r="AO384" s="190"/>
      <c r="AP384" s="190"/>
      <c r="AQ384" s="190"/>
      <c r="AR384" s="190"/>
      <c r="AS384" s="190"/>
      <c r="AT384" s="670"/>
      <c r="AU384" s="190"/>
      <c r="AV384" s="190"/>
      <c r="AW384" s="670"/>
      <c r="AX384" s="190"/>
      <c r="AY384" s="190"/>
      <c r="AZ384" s="190"/>
      <c r="BA384" s="190"/>
      <c r="BB384" s="190"/>
      <c r="BC384" s="190"/>
      <c r="BD384" s="190"/>
      <c r="BE384" s="190"/>
      <c r="BF384" s="190"/>
      <c r="BG384" s="190"/>
      <c r="BH384" s="190"/>
      <c r="BI384" s="190"/>
      <c r="BJ384" s="190"/>
      <c r="BK384" s="292"/>
      <c r="BL384" s="459"/>
      <c r="BM384" s="459"/>
      <c r="BN384" s="585"/>
      <c r="BO384" s="292"/>
      <c r="BP384" s="292"/>
      <c r="BQ384" s="292"/>
      <c r="BR384" s="292"/>
      <c r="BS384" s="292"/>
      <c r="BT384" s="292"/>
      <c r="BU384" s="292"/>
      <c r="BV384" s="365"/>
      <c r="BW384" s="365"/>
      <c r="BX384" s="292"/>
      <c r="BY384" s="292"/>
      <c r="BZ384" s="292"/>
    </row>
    <row r="385" spans="1:78" x14ac:dyDescent="0.35">
      <c r="A385" s="461"/>
      <c r="B385" s="461"/>
      <c r="C385" s="461"/>
      <c r="D385" s="461"/>
      <c r="E385" s="461"/>
      <c r="F385" s="462"/>
      <c r="G385" s="462"/>
      <c r="H385" s="292"/>
      <c r="I385" s="190"/>
      <c r="J385" s="190"/>
      <c r="K385" s="190"/>
      <c r="L385" s="292"/>
      <c r="M385" s="190"/>
      <c r="N385" s="458"/>
      <c r="O385" s="458"/>
      <c r="P385" s="670"/>
      <c r="Q385" s="671"/>
      <c r="R385" s="292"/>
      <c r="S385" s="292"/>
      <c r="T385" s="672"/>
      <c r="U385" s="190"/>
      <c r="V385" s="190"/>
      <c r="W385" s="190"/>
      <c r="X385" s="190"/>
      <c r="Y385" s="190"/>
      <c r="Z385" s="190"/>
      <c r="AA385" s="190"/>
      <c r="AB385" s="190"/>
      <c r="AC385" s="190"/>
      <c r="AD385" s="190"/>
      <c r="AE385" s="190"/>
      <c r="AF385" s="190"/>
      <c r="AG385" s="190"/>
      <c r="AH385" s="190"/>
      <c r="AI385" s="190"/>
      <c r="AJ385" s="190"/>
      <c r="AK385" s="190"/>
      <c r="AL385" s="190"/>
      <c r="AM385" s="190"/>
      <c r="AN385" s="190"/>
      <c r="AO385" s="190"/>
      <c r="AP385" s="190"/>
      <c r="AQ385" s="190"/>
      <c r="AR385" s="190"/>
      <c r="AS385" s="190"/>
      <c r="AT385" s="670"/>
      <c r="AU385" s="190"/>
      <c r="AV385" s="190"/>
      <c r="AW385" s="670"/>
      <c r="AX385" s="190"/>
      <c r="AY385" s="190"/>
      <c r="AZ385" s="190"/>
      <c r="BA385" s="190"/>
      <c r="BB385" s="190"/>
      <c r="BC385" s="190"/>
      <c r="BD385" s="190"/>
      <c r="BE385" s="190"/>
      <c r="BF385" s="190"/>
      <c r="BG385" s="190"/>
      <c r="BH385" s="190"/>
      <c r="BI385" s="190"/>
      <c r="BJ385" s="190"/>
      <c r="BK385" s="292"/>
      <c r="BL385" s="459"/>
      <c r="BM385" s="459"/>
      <c r="BN385" s="585"/>
      <c r="BO385" s="292"/>
      <c r="BP385" s="292"/>
      <c r="BQ385" s="292"/>
      <c r="BR385" s="292"/>
      <c r="BS385" s="292"/>
      <c r="BT385" s="292"/>
      <c r="BU385" s="292"/>
      <c r="BV385" s="365"/>
      <c r="BW385" s="365"/>
      <c r="BX385" s="292"/>
      <c r="BY385" s="292"/>
      <c r="BZ385" s="292"/>
    </row>
    <row r="386" spans="1:78" x14ac:dyDescent="0.35">
      <c r="A386" s="461"/>
      <c r="B386" s="461"/>
      <c r="C386" s="461"/>
      <c r="D386" s="461"/>
      <c r="E386" s="461"/>
      <c r="F386" s="462"/>
      <c r="G386" s="462"/>
      <c r="H386" s="292"/>
      <c r="I386" s="190"/>
      <c r="J386" s="190"/>
      <c r="K386" s="190"/>
      <c r="L386" s="292"/>
      <c r="M386" s="190"/>
      <c r="N386" s="458"/>
      <c r="O386" s="458"/>
      <c r="P386" s="670"/>
      <c r="Q386" s="671"/>
      <c r="R386" s="292"/>
      <c r="S386" s="292"/>
      <c r="T386" s="672"/>
      <c r="U386" s="190"/>
      <c r="V386" s="190"/>
      <c r="W386" s="190"/>
      <c r="X386" s="190"/>
      <c r="Y386" s="190"/>
      <c r="Z386" s="190"/>
      <c r="AA386" s="190"/>
      <c r="AB386" s="190"/>
      <c r="AC386" s="190"/>
      <c r="AD386" s="190"/>
      <c r="AE386" s="190"/>
      <c r="AF386" s="190"/>
      <c r="AG386" s="190"/>
      <c r="AH386" s="190"/>
      <c r="AI386" s="190"/>
      <c r="AJ386" s="190"/>
      <c r="AK386" s="190"/>
      <c r="AL386" s="190"/>
      <c r="AM386" s="190"/>
      <c r="AN386" s="190"/>
      <c r="AO386" s="190"/>
      <c r="AP386" s="190"/>
      <c r="AQ386" s="190"/>
      <c r="AR386" s="190"/>
      <c r="AS386" s="190"/>
      <c r="AT386" s="670"/>
      <c r="AU386" s="190"/>
      <c r="AV386" s="190"/>
      <c r="AW386" s="670"/>
      <c r="AX386" s="190"/>
      <c r="AY386" s="190"/>
      <c r="AZ386" s="190"/>
      <c r="BA386" s="190"/>
      <c r="BB386" s="190"/>
      <c r="BC386" s="190"/>
      <c r="BD386" s="190"/>
      <c r="BE386" s="190"/>
      <c r="BF386" s="190"/>
      <c r="BG386" s="190"/>
      <c r="BH386" s="190"/>
      <c r="BI386" s="190"/>
      <c r="BJ386" s="190"/>
      <c r="BK386" s="292"/>
      <c r="BL386" s="459"/>
      <c r="BM386" s="459"/>
      <c r="BN386" s="585"/>
      <c r="BO386" s="292"/>
      <c r="BP386" s="292"/>
      <c r="BQ386" s="292"/>
      <c r="BR386" s="292"/>
      <c r="BS386" s="292"/>
      <c r="BT386" s="292"/>
      <c r="BU386" s="292"/>
      <c r="BV386" s="365"/>
      <c r="BW386" s="365"/>
      <c r="BX386" s="292"/>
      <c r="BY386" s="292"/>
      <c r="BZ386" s="292"/>
    </row>
    <row r="387" spans="1:78" x14ac:dyDescent="0.35">
      <c r="A387" s="461"/>
      <c r="B387" s="461"/>
      <c r="C387" s="461"/>
      <c r="D387" s="461"/>
      <c r="E387" s="461"/>
      <c r="F387" s="462"/>
      <c r="G387" s="462"/>
      <c r="H387" s="292"/>
      <c r="I387" s="190"/>
      <c r="J387" s="190"/>
      <c r="K387" s="190"/>
      <c r="L387" s="292"/>
      <c r="M387" s="190"/>
      <c r="N387" s="458"/>
      <c r="O387" s="458"/>
      <c r="P387" s="670"/>
      <c r="Q387" s="671"/>
      <c r="R387" s="292"/>
      <c r="S387" s="292"/>
      <c r="T387" s="672"/>
      <c r="U387" s="190"/>
      <c r="V387" s="190"/>
      <c r="W387" s="190"/>
      <c r="X387" s="190"/>
      <c r="Y387" s="190"/>
      <c r="Z387" s="190"/>
      <c r="AA387" s="190"/>
      <c r="AB387" s="190"/>
      <c r="AC387" s="190"/>
      <c r="AD387" s="190"/>
      <c r="AE387" s="190"/>
      <c r="AF387" s="190"/>
      <c r="AG387" s="190"/>
      <c r="AH387" s="190"/>
      <c r="AI387" s="190"/>
      <c r="AJ387" s="190"/>
      <c r="AK387" s="190"/>
      <c r="AL387" s="190"/>
      <c r="AM387" s="190"/>
      <c r="AN387" s="190"/>
      <c r="AO387" s="190"/>
      <c r="AP387" s="190"/>
      <c r="AQ387" s="190"/>
      <c r="AR387" s="190"/>
      <c r="AS387" s="190"/>
      <c r="AT387" s="670"/>
      <c r="AU387" s="190"/>
      <c r="AV387" s="190"/>
      <c r="AW387" s="670"/>
      <c r="AX387" s="190"/>
      <c r="AY387" s="190"/>
      <c r="AZ387" s="190"/>
      <c r="BA387" s="190"/>
      <c r="BB387" s="190"/>
      <c r="BC387" s="190"/>
      <c r="BD387" s="190"/>
      <c r="BE387" s="190"/>
      <c r="BF387" s="190"/>
      <c r="BG387" s="190"/>
      <c r="BH387" s="190"/>
      <c r="BI387" s="190"/>
      <c r="BJ387" s="190"/>
      <c r="BK387" s="292"/>
      <c r="BL387" s="459"/>
      <c r="BM387" s="459"/>
      <c r="BN387" s="585"/>
      <c r="BO387" s="292"/>
      <c r="BP387" s="292"/>
      <c r="BQ387" s="292"/>
      <c r="BR387" s="292"/>
      <c r="BS387" s="292"/>
      <c r="BT387" s="292"/>
      <c r="BU387" s="292"/>
      <c r="BV387" s="365"/>
      <c r="BW387" s="365"/>
      <c r="BX387" s="292"/>
      <c r="BY387" s="292"/>
      <c r="BZ387" s="292"/>
    </row>
    <row r="388" spans="1:78" x14ac:dyDescent="0.35">
      <c r="A388" s="461"/>
      <c r="B388" s="461"/>
      <c r="C388" s="461"/>
      <c r="D388" s="461"/>
      <c r="E388" s="461"/>
      <c r="F388" s="462"/>
      <c r="G388" s="462"/>
      <c r="H388" s="292"/>
      <c r="I388" s="190"/>
      <c r="J388" s="190"/>
      <c r="K388" s="190"/>
      <c r="L388" s="292"/>
      <c r="M388" s="190"/>
      <c r="N388" s="458"/>
      <c r="O388" s="458"/>
      <c r="P388" s="670"/>
      <c r="Q388" s="671"/>
      <c r="R388" s="292"/>
      <c r="S388" s="292"/>
      <c r="T388" s="672"/>
      <c r="U388" s="190"/>
      <c r="V388" s="190"/>
      <c r="W388" s="190"/>
      <c r="X388" s="190"/>
      <c r="Y388" s="190"/>
      <c r="Z388" s="190"/>
      <c r="AA388" s="190"/>
      <c r="AB388" s="190"/>
      <c r="AC388" s="190"/>
      <c r="AD388" s="190"/>
      <c r="AE388" s="190"/>
      <c r="AF388" s="190"/>
      <c r="AG388" s="190"/>
      <c r="AH388" s="190"/>
      <c r="AI388" s="190"/>
      <c r="AJ388" s="190"/>
      <c r="AK388" s="190"/>
      <c r="AL388" s="190"/>
      <c r="AM388" s="190"/>
      <c r="AN388" s="190"/>
      <c r="AO388" s="190"/>
      <c r="AP388" s="190"/>
      <c r="AQ388" s="190"/>
      <c r="AR388" s="190"/>
      <c r="AS388" s="190"/>
      <c r="AT388" s="670"/>
      <c r="AU388" s="190"/>
      <c r="AV388" s="190"/>
      <c r="AW388" s="670"/>
      <c r="AX388" s="190"/>
      <c r="AY388" s="190"/>
      <c r="AZ388" s="190"/>
      <c r="BA388" s="190"/>
      <c r="BB388" s="190"/>
      <c r="BC388" s="190"/>
      <c r="BD388" s="190"/>
      <c r="BE388" s="190"/>
      <c r="BF388" s="190"/>
      <c r="BG388" s="190"/>
      <c r="BH388" s="190"/>
      <c r="BI388" s="190"/>
      <c r="BJ388" s="190"/>
      <c r="BK388" s="292"/>
      <c r="BL388" s="459"/>
      <c r="BM388" s="459"/>
      <c r="BN388" s="585"/>
      <c r="BO388" s="292"/>
      <c r="BP388" s="292"/>
      <c r="BQ388" s="292"/>
      <c r="BR388" s="292"/>
      <c r="BS388" s="292"/>
      <c r="BT388" s="292"/>
      <c r="BU388" s="292"/>
      <c r="BV388" s="365"/>
      <c r="BW388" s="365"/>
      <c r="BX388" s="292"/>
      <c r="BY388" s="292"/>
      <c r="BZ388" s="292"/>
    </row>
    <row r="389" spans="1:78" x14ac:dyDescent="0.35">
      <c r="A389" s="461"/>
      <c r="B389" s="461"/>
      <c r="C389" s="461"/>
      <c r="D389" s="461"/>
      <c r="E389" s="461"/>
      <c r="F389" s="462"/>
      <c r="G389" s="462"/>
      <c r="H389" s="292"/>
      <c r="I389" s="190"/>
      <c r="J389" s="190"/>
      <c r="K389" s="190"/>
      <c r="L389" s="292"/>
      <c r="M389" s="190"/>
      <c r="N389" s="458"/>
      <c r="O389" s="458"/>
      <c r="P389" s="670"/>
      <c r="Q389" s="671"/>
      <c r="R389" s="292"/>
      <c r="S389" s="292"/>
      <c r="T389" s="672"/>
      <c r="U389" s="190"/>
      <c r="V389" s="190"/>
      <c r="W389" s="190"/>
      <c r="X389" s="190"/>
      <c r="Y389" s="190"/>
      <c r="Z389" s="190"/>
      <c r="AA389" s="190"/>
      <c r="AB389" s="190"/>
      <c r="AC389" s="190"/>
      <c r="AD389" s="190"/>
      <c r="AE389" s="190"/>
      <c r="AF389" s="190"/>
      <c r="AG389" s="190"/>
      <c r="AH389" s="190"/>
      <c r="AI389" s="190"/>
      <c r="AJ389" s="190"/>
      <c r="AK389" s="190"/>
      <c r="AL389" s="190"/>
      <c r="AM389" s="190"/>
      <c r="AN389" s="190"/>
      <c r="AO389" s="190"/>
      <c r="AP389" s="190"/>
      <c r="AQ389" s="190"/>
      <c r="AR389" s="190"/>
      <c r="AS389" s="190"/>
      <c r="AT389" s="670"/>
      <c r="AU389" s="190"/>
      <c r="AV389" s="190"/>
      <c r="AW389" s="670"/>
      <c r="AX389" s="190"/>
      <c r="AY389" s="190"/>
      <c r="AZ389" s="190"/>
      <c r="BA389" s="190"/>
      <c r="BB389" s="190"/>
      <c r="BC389" s="190"/>
      <c r="BD389" s="190"/>
      <c r="BE389" s="190"/>
      <c r="BF389" s="190"/>
      <c r="BG389" s="190"/>
      <c r="BH389" s="190"/>
      <c r="BI389" s="190"/>
      <c r="BJ389" s="190"/>
      <c r="BK389" s="292"/>
      <c r="BL389" s="459"/>
      <c r="BM389" s="459"/>
      <c r="BN389" s="585"/>
      <c r="BO389" s="292"/>
      <c r="BP389" s="292"/>
      <c r="BQ389" s="292"/>
      <c r="BR389" s="292"/>
      <c r="BS389" s="292"/>
      <c r="BT389" s="292"/>
      <c r="BU389" s="292"/>
      <c r="BV389" s="365"/>
      <c r="BW389" s="365"/>
      <c r="BX389" s="292"/>
      <c r="BY389" s="292"/>
      <c r="BZ389" s="292"/>
    </row>
    <row r="390" spans="1:78" x14ac:dyDescent="0.35">
      <c r="A390" s="461"/>
      <c r="B390" s="461"/>
      <c r="C390" s="461"/>
      <c r="D390" s="461"/>
      <c r="E390" s="461"/>
      <c r="F390" s="462"/>
      <c r="G390" s="462"/>
      <c r="H390" s="292"/>
      <c r="I390" s="190"/>
      <c r="J390" s="190"/>
      <c r="K390" s="190"/>
      <c r="L390" s="292"/>
      <c r="M390" s="190"/>
      <c r="N390" s="458"/>
      <c r="O390" s="458"/>
      <c r="P390" s="670"/>
      <c r="Q390" s="671"/>
      <c r="R390" s="292"/>
      <c r="S390" s="292"/>
      <c r="T390" s="672"/>
      <c r="U390" s="190"/>
      <c r="V390" s="190"/>
      <c r="W390" s="190"/>
      <c r="X390" s="190"/>
      <c r="Y390" s="190"/>
      <c r="Z390" s="190"/>
      <c r="AA390" s="190"/>
      <c r="AB390" s="190"/>
      <c r="AC390" s="190"/>
      <c r="AD390" s="190"/>
      <c r="AE390" s="190"/>
      <c r="AF390" s="190"/>
      <c r="AG390" s="190"/>
      <c r="AH390" s="190"/>
      <c r="AI390" s="190"/>
      <c r="AJ390" s="190"/>
      <c r="AK390" s="190"/>
      <c r="AL390" s="190"/>
      <c r="AM390" s="190"/>
      <c r="AN390" s="190"/>
      <c r="AO390" s="190"/>
      <c r="AP390" s="190"/>
      <c r="AQ390" s="190"/>
      <c r="AR390" s="190"/>
      <c r="AS390" s="190"/>
      <c r="AT390" s="670"/>
      <c r="AU390" s="190"/>
      <c r="AV390" s="190"/>
      <c r="AW390" s="670"/>
      <c r="AX390" s="190"/>
      <c r="AY390" s="190"/>
      <c r="AZ390" s="190"/>
      <c r="BA390" s="190"/>
      <c r="BB390" s="190"/>
      <c r="BC390" s="190"/>
      <c r="BD390" s="190"/>
      <c r="BE390" s="190"/>
      <c r="BF390" s="190"/>
      <c r="BG390" s="190"/>
      <c r="BH390" s="190"/>
      <c r="BI390" s="190"/>
      <c r="BJ390" s="190"/>
      <c r="BK390" s="292"/>
      <c r="BL390" s="459"/>
      <c r="BM390" s="459"/>
      <c r="BN390" s="585"/>
      <c r="BO390" s="292"/>
      <c r="BP390" s="292"/>
      <c r="BQ390" s="292"/>
      <c r="BR390" s="292"/>
      <c r="BS390" s="292"/>
      <c r="BT390" s="292"/>
      <c r="BU390" s="292"/>
      <c r="BV390" s="365"/>
      <c r="BW390" s="365"/>
      <c r="BX390" s="292"/>
      <c r="BY390" s="292"/>
      <c r="BZ390" s="292"/>
    </row>
    <row r="391" spans="1:78" x14ac:dyDescent="0.35">
      <c r="A391" s="461"/>
      <c r="B391" s="461"/>
      <c r="C391" s="461"/>
      <c r="D391" s="461"/>
      <c r="E391" s="461"/>
      <c r="F391" s="462"/>
      <c r="G391" s="462"/>
      <c r="H391" s="292"/>
      <c r="I391" s="190"/>
      <c r="J391" s="190"/>
      <c r="K391" s="190"/>
      <c r="L391" s="292"/>
      <c r="M391" s="190"/>
      <c r="N391" s="458"/>
      <c r="O391" s="458"/>
      <c r="P391" s="670"/>
      <c r="Q391" s="671"/>
      <c r="R391" s="292"/>
      <c r="S391" s="292"/>
      <c r="T391" s="672"/>
      <c r="U391" s="190"/>
      <c r="V391" s="190"/>
      <c r="W391" s="190"/>
      <c r="X391" s="190"/>
      <c r="Y391" s="190"/>
      <c r="Z391" s="190"/>
      <c r="AA391" s="190"/>
      <c r="AB391" s="190"/>
      <c r="AC391" s="190"/>
      <c r="AD391" s="190"/>
      <c r="AE391" s="190"/>
      <c r="AF391" s="190"/>
      <c r="AG391" s="190"/>
      <c r="AH391" s="190"/>
      <c r="AI391" s="190"/>
      <c r="AJ391" s="190"/>
      <c r="AK391" s="190"/>
      <c r="AL391" s="190"/>
      <c r="AM391" s="190"/>
      <c r="AN391" s="190"/>
      <c r="AO391" s="190"/>
      <c r="AP391" s="190"/>
      <c r="AQ391" s="190"/>
      <c r="AR391" s="190"/>
      <c r="AS391" s="190"/>
      <c r="AT391" s="670"/>
      <c r="AU391" s="190"/>
      <c r="AV391" s="190"/>
      <c r="AW391" s="670"/>
      <c r="AX391" s="190"/>
      <c r="AY391" s="190"/>
      <c r="AZ391" s="190"/>
      <c r="BA391" s="190"/>
      <c r="BB391" s="190"/>
      <c r="BC391" s="190"/>
      <c r="BD391" s="190"/>
      <c r="BE391" s="190"/>
      <c r="BF391" s="190"/>
      <c r="BG391" s="190"/>
      <c r="BH391" s="190"/>
      <c r="BI391" s="190"/>
      <c r="BJ391" s="190"/>
      <c r="BK391" s="292"/>
      <c r="BL391" s="459"/>
      <c r="BM391" s="459"/>
      <c r="BN391" s="585"/>
      <c r="BO391" s="292"/>
      <c r="BP391" s="292"/>
      <c r="BQ391" s="292"/>
      <c r="BR391" s="292"/>
      <c r="BS391" s="292"/>
      <c r="BT391" s="292"/>
      <c r="BU391" s="292"/>
      <c r="BV391" s="365"/>
      <c r="BW391" s="365"/>
      <c r="BX391" s="292"/>
      <c r="BY391" s="292"/>
      <c r="BZ391" s="292"/>
    </row>
    <row r="392" spans="1:78" x14ac:dyDescent="0.35">
      <c r="A392" s="461"/>
      <c r="B392" s="461"/>
      <c r="C392" s="461"/>
      <c r="D392" s="461"/>
      <c r="E392" s="461"/>
      <c r="F392" s="462"/>
      <c r="G392" s="462"/>
      <c r="H392" s="292"/>
      <c r="I392" s="190"/>
      <c r="J392" s="190"/>
      <c r="K392" s="190"/>
      <c r="L392" s="292"/>
      <c r="M392" s="190"/>
      <c r="N392" s="458"/>
      <c r="O392" s="458"/>
      <c r="P392" s="670"/>
      <c r="Q392" s="671"/>
      <c r="R392" s="292"/>
      <c r="S392" s="292"/>
      <c r="T392" s="672"/>
      <c r="U392" s="190"/>
      <c r="V392" s="190"/>
      <c r="W392" s="190"/>
      <c r="X392" s="190"/>
      <c r="Y392" s="190"/>
      <c r="Z392" s="190"/>
      <c r="AA392" s="190"/>
      <c r="AB392" s="190"/>
      <c r="AC392" s="190"/>
      <c r="AD392" s="190"/>
      <c r="AE392" s="190"/>
      <c r="AF392" s="190"/>
      <c r="AG392" s="190"/>
      <c r="AH392" s="190"/>
      <c r="AI392" s="190"/>
      <c r="AJ392" s="190"/>
      <c r="AK392" s="190"/>
      <c r="AL392" s="190"/>
      <c r="AM392" s="190"/>
      <c r="AN392" s="190"/>
      <c r="AO392" s="190"/>
      <c r="AP392" s="190"/>
      <c r="AQ392" s="190"/>
      <c r="AR392" s="190"/>
      <c r="AS392" s="190"/>
      <c r="AT392" s="670"/>
      <c r="AU392" s="190"/>
      <c r="AV392" s="190"/>
      <c r="AW392" s="670"/>
      <c r="AX392" s="190"/>
      <c r="AY392" s="190"/>
      <c r="AZ392" s="190"/>
      <c r="BA392" s="190"/>
      <c r="BB392" s="190"/>
      <c r="BC392" s="190"/>
      <c r="BD392" s="190"/>
      <c r="BE392" s="190"/>
      <c r="BF392" s="190"/>
      <c r="BG392" s="190"/>
      <c r="BH392" s="190"/>
      <c r="BI392" s="190"/>
      <c r="BJ392" s="190"/>
      <c r="BK392" s="292"/>
      <c r="BL392" s="459"/>
      <c r="BM392" s="459"/>
      <c r="BN392" s="585"/>
      <c r="BO392" s="292"/>
      <c r="BP392" s="292"/>
      <c r="BQ392" s="292"/>
      <c r="BR392" s="292"/>
      <c r="BS392" s="292"/>
      <c r="BT392" s="292"/>
      <c r="BU392" s="292"/>
      <c r="BV392" s="365"/>
      <c r="BW392" s="365"/>
      <c r="BX392" s="292"/>
      <c r="BY392" s="292"/>
      <c r="BZ392" s="292"/>
    </row>
    <row r="393" spans="1:78" x14ac:dyDescent="0.35">
      <c r="A393" s="461"/>
      <c r="B393" s="461"/>
      <c r="C393" s="461"/>
      <c r="D393" s="461"/>
      <c r="E393" s="461"/>
      <c r="F393" s="462"/>
      <c r="G393" s="462"/>
      <c r="H393" s="292"/>
      <c r="I393" s="190"/>
      <c r="J393" s="190"/>
      <c r="K393" s="190"/>
      <c r="L393" s="292"/>
      <c r="M393" s="190"/>
      <c r="N393" s="458"/>
      <c r="O393" s="458"/>
      <c r="P393" s="670"/>
      <c r="Q393" s="671"/>
      <c r="R393" s="292"/>
      <c r="S393" s="292"/>
      <c r="T393" s="672"/>
      <c r="U393" s="190"/>
      <c r="V393" s="190"/>
      <c r="W393" s="190"/>
      <c r="X393" s="190"/>
      <c r="Y393" s="190"/>
      <c r="Z393" s="190"/>
      <c r="AA393" s="190"/>
      <c r="AB393" s="190"/>
      <c r="AC393" s="190"/>
      <c r="AD393" s="190"/>
      <c r="AE393" s="190"/>
      <c r="AF393" s="190"/>
      <c r="AG393" s="190"/>
      <c r="AH393" s="190"/>
      <c r="AI393" s="190"/>
      <c r="AJ393" s="190"/>
      <c r="AK393" s="190"/>
      <c r="AL393" s="190"/>
      <c r="AM393" s="190"/>
      <c r="AN393" s="190"/>
      <c r="AO393" s="190"/>
      <c r="AP393" s="190"/>
      <c r="AQ393" s="190"/>
      <c r="AR393" s="190"/>
      <c r="AS393" s="190"/>
      <c r="AT393" s="670"/>
      <c r="AU393" s="190"/>
      <c r="AV393" s="190"/>
      <c r="AW393" s="670"/>
      <c r="AX393" s="190"/>
      <c r="AY393" s="190"/>
      <c r="AZ393" s="190"/>
      <c r="BA393" s="190"/>
      <c r="BB393" s="190"/>
      <c r="BC393" s="190"/>
      <c r="BD393" s="190"/>
      <c r="BE393" s="190"/>
      <c r="BF393" s="190"/>
      <c r="BG393" s="190"/>
      <c r="BH393" s="190"/>
      <c r="BI393" s="190"/>
      <c r="BJ393" s="190"/>
      <c r="BK393" s="292"/>
      <c r="BL393" s="459"/>
      <c r="BM393" s="459"/>
      <c r="BN393" s="585"/>
      <c r="BO393" s="292"/>
      <c r="BP393" s="292"/>
      <c r="BQ393" s="292"/>
      <c r="BR393" s="292"/>
      <c r="BS393" s="292"/>
      <c r="BT393" s="292"/>
      <c r="BU393" s="292"/>
      <c r="BV393" s="365"/>
      <c r="BW393" s="365"/>
      <c r="BX393" s="292"/>
      <c r="BY393" s="292"/>
      <c r="BZ393" s="292"/>
    </row>
    <row r="394" spans="1:78" x14ac:dyDescent="0.35">
      <c r="A394" s="461"/>
      <c r="B394" s="461"/>
      <c r="C394" s="461"/>
      <c r="D394" s="461"/>
      <c r="E394" s="461"/>
      <c r="F394" s="462"/>
      <c r="G394" s="462"/>
      <c r="H394" s="292"/>
      <c r="I394" s="190"/>
      <c r="J394" s="190"/>
      <c r="K394" s="190"/>
      <c r="L394" s="292"/>
      <c r="M394" s="190"/>
      <c r="N394" s="458"/>
      <c r="O394" s="458"/>
      <c r="P394" s="670"/>
      <c r="Q394" s="671"/>
      <c r="R394" s="292"/>
      <c r="S394" s="292"/>
      <c r="T394" s="672"/>
      <c r="U394" s="190"/>
      <c r="V394" s="190"/>
      <c r="W394" s="190"/>
      <c r="X394" s="190"/>
      <c r="Y394" s="190"/>
      <c r="Z394" s="190"/>
      <c r="AA394" s="190"/>
      <c r="AB394" s="190"/>
      <c r="AC394" s="190"/>
      <c r="AD394" s="190"/>
      <c r="AE394" s="190"/>
      <c r="AF394" s="190"/>
      <c r="AG394" s="190"/>
      <c r="AH394" s="190"/>
      <c r="AI394" s="190"/>
      <c r="AJ394" s="190"/>
      <c r="AK394" s="190"/>
      <c r="AL394" s="190"/>
      <c r="AM394" s="190"/>
      <c r="AN394" s="190"/>
      <c r="AO394" s="190"/>
      <c r="AP394" s="190"/>
      <c r="AQ394" s="190"/>
      <c r="AR394" s="190"/>
      <c r="AS394" s="190"/>
      <c r="AT394" s="670"/>
      <c r="AU394" s="190"/>
      <c r="AV394" s="190"/>
      <c r="AW394" s="670"/>
      <c r="AX394" s="190"/>
      <c r="AY394" s="190"/>
      <c r="AZ394" s="190"/>
      <c r="BA394" s="190"/>
      <c r="BB394" s="190"/>
      <c r="BC394" s="190"/>
      <c r="BD394" s="190"/>
      <c r="BE394" s="190"/>
      <c r="BF394" s="190"/>
      <c r="BG394" s="190"/>
      <c r="BH394" s="190"/>
      <c r="BI394" s="190"/>
      <c r="BJ394" s="190"/>
      <c r="BK394" s="292"/>
      <c r="BL394" s="459"/>
      <c r="BM394" s="459"/>
      <c r="BN394" s="585"/>
      <c r="BO394" s="292"/>
      <c r="BP394" s="292"/>
      <c r="BQ394" s="292"/>
      <c r="BR394" s="292"/>
      <c r="BS394" s="292"/>
      <c r="BT394" s="292"/>
      <c r="BU394" s="292"/>
      <c r="BV394" s="365"/>
      <c r="BW394" s="365"/>
      <c r="BX394" s="292"/>
      <c r="BY394" s="292"/>
      <c r="BZ394" s="292"/>
    </row>
    <row r="395" spans="1:78" x14ac:dyDescent="0.35">
      <c r="A395" s="461"/>
      <c r="B395" s="461"/>
      <c r="C395" s="461"/>
      <c r="D395" s="461"/>
      <c r="E395" s="461"/>
      <c r="F395" s="462"/>
      <c r="G395" s="462"/>
      <c r="H395" s="292"/>
      <c r="I395" s="190"/>
      <c r="J395" s="190"/>
      <c r="K395" s="190"/>
      <c r="L395" s="292"/>
      <c r="M395" s="190"/>
      <c r="N395" s="458"/>
      <c r="O395" s="458"/>
      <c r="P395" s="670"/>
      <c r="Q395" s="671"/>
      <c r="R395" s="292"/>
      <c r="S395" s="292"/>
      <c r="T395" s="672"/>
      <c r="U395" s="190"/>
      <c r="V395" s="190"/>
      <c r="W395" s="190"/>
      <c r="X395" s="190"/>
      <c r="Y395" s="190"/>
      <c r="Z395" s="190"/>
      <c r="AA395" s="190"/>
      <c r="AB395" s="190"/>
      <c r="AC395" s="190"/>
      <c r="AD395" s="190"/>
      <c r="AE395" s="190"/>
      <c r="AF395" s="190"/>
      <c r="AG395" s="190"/>
      <c r="AH395" s="190"/>
      <c r="AI395" s="190"/>
      <c r="AJ395" s="190"/>
      <c r="AK395" s="190"/>
      <c r="AL395" s="190"/>
      <c r="AM395" s="190"/>
      <c r="AN395" s="190"/>
      <c r="AO395" s="190"/>
      <c r="AP395" s="190"/>
      <c r="AQ395" s="190"/>
      <c r="AR395" s="190"/>
      <c r="AS395" s="190"/>
      <c r="AT395" s="670"/>
      <c r="AU395" s="190"/>
      <c r="AV395" s="190"/>
      <c r="AW395" s="670"/>
      <c r="AX395" s="190"/>
      <c r="AY395" s="190"/>
      <c r="AZ395" s="190"/>
      <c r="BA395" s="190"/>
      <c r="BB395" s="190"/>
      <c r="BC395" s="190"/>
      <c r="BD395" s="190"/>
      <c r="BE395" s="190"/>
      <c r="BF395" s="190"/>
      <c r="BG395" s="190"/>
      <c r="BH395" s="190"/>
      <c r="BI395" s="190"/>
      <c r="BJ395" s="190"/>
      <c r="BK395" s="292"/>
      <c r="BL395" s="459"/>
      <c r="BM395" s="459"/>
      <c r="BN395" s="585"/>
      <c r="BO395" s="292"/>
      <c r="BP395" s="292"/>
      <c r="BQ395" s="292"/>
      <c r="BR395" s="292"/>
      <c r="BS395" s="292"/>
      <c r="BT395" s="292"/>
      <c r="BU395" s="292"/>
      <c r="BV395" s="365"/>
      <c r="BW395" s="365"/>
      <c r="BX395" s="292"/>
      <c r="BY395" s="292"/>
      <c r="BZ395" s="292"/>
    </row>
    <row r="396" spans="1:78" x14ac:dyDescent="0.35">
      <c r="A396" s="461"/>
      <c r="B396" s="461"/>
      <c r="C396" s="461"/>
      <c r="D396" s="461"/>
      <c r="E396" s="461"/>
      <c r="F396" s="462"/>
      <c r="G396" s="462"/>
      <c r="H396" s="292"/>
      <c r="I396" s="190"/>
      <c r="J396" s="190"/>
      <c r="K396" s="190"/>
      <c r="L396" s="292"/>
      <c r="M396" s="190"/>
      <c r="N396" s="458"/>
      <c r="O396" s="458"/>
      <c r="P396" s="670"/>
      <c r="Q396" s="671"/>
      <c r="R396" s="292"/>
      <c r="S396" s="292"/>
      <c r="T396" s="672"/>
      <c r="U396" s="190"/>
      <c r="V396" s="190"/>
      <c r="W396" s="190"/>
      <c r="X396" s="190"/>
      <c r="Y396" s="190"/>
      <c r="Z396" s="190"/>
      <c r="AA396" s="190"/>
      <c r="AB396" s="190"/>
      <c r="AC396" s="190"/>
      <c r="AD396" s="190"/>
      <c r="AE396" s="190"/>
      <c r="AF396" s="190"/>
      <c r="AG396" s="190"/>
      <c r="AH396" s="190"/>
      <c r="AI396" s="190"/>
      <c r="AJ396" s="190"/>
      <c r="AK396" s="190"/>
      <c r="AL396" s="190"/>
      <c r="AM396" s="190"/>
      <c r="AN396" s="190"/>
      <c r="AO396" s="190"/>
      <c r="AP396" s="190"/>
      <c r="AQ396" s="190"/>
      <c r="AR396" s="190"/>
      <c r="AS396" s="190"/>
      <c r="AT396" s="670"/>
      <c r="AU396" s="190"/>
      <c r="AV396" s="190"/>
      <c r="AW396" s="670"/>
      <c r="AX396" s="190"/>
      <c r="AY396" s="190"/>
      <c r="AZ396" s="190"/>
      <c r="BA396" s="190"/>
      <c r="BB396" s="190"/>
      <c r="BC396" s="190"/>
      <c r="BD396" s="190"/>
      <c r="BE396" s="190"/>
      <c r="BF396" s="190"/>
      <c r="BG396" s="190"/>
      <c r="BH396" s="190"/>
      <c r="BI396" s="190"/>
      <c r="BJ396" s="190"/>
      <c r="BK396" s="292"/>
      <c r="BL396" s="459"/>
      <c r="BM396" s="459"/>
      <c r="BN396" s="585"/>
      <c r="BO396" s="292"/>
      <c r="BP396" s="292"/>
      <c r="BQ396" s="292"/>
      <c r="BR396" s="292"/>
      <c r="BS396" s="292"/>
      <c r="BT396" s="292"/>
      <c r="BU396" s="292"/>
      <c r="BV396" s="365"/>
      <c r="BW396" s="365"/>
      <c r="BX396" s="292"/>
      <c r="BY396" s="292"/>
      <c r="BZ396" s="292"/>
    </row>
    <row r="397" spans="1:78" x14ac:dyDescent="0.35">
      <c r="A397" s="461"/>
      <c r="B397" s="461"/>
      <c r="C397" s="461"/>
      <c r="D397" s="461"/>
      <c r="E397" s="461"/>
      <c r="F397" s="462"/>
      <c r="G397" s="462"/>
      <c r="H397" s="292"/>
      <c r="I397" s="190"/>
      <c r="J397" s="190"/>
      <c r="K397" s="190"/>
      <c r="L397" s="292"/>
      <c r="M397" s="190"/>
      <c r="N397" s="458"/>
      <c r="O397" s="458"/>
      <c r="P397" s="670"/>
      <c r="Q397" s="671"/>
      <c r="R397" s="292"/>
      <c r="S397" s="292"/>
      <c r="T397" s="672"/>
      <c r="U397" s="190"/>
      <c r="V397" s="190"/>
      <c r="W397" s="190"/>
      <c r="X397" s="190"/>
      <c r="Y397" s="190"/>
      <c r="Z397" s="190"/>
      <c r="AA397" s="190"/>
      <c r="AB397" s="190"/>
      <c r="AC397" s="190"/>
      <c r="AD397" s="190"/>
      <c r="AE397" s="190"/>
      <c r="AF397" s="190"/>
      <c r="AG397" s="190"/>
      <c r="AH397" s="190"/>
      <c r="AI397" s="190"/>
      <c r="AJ397" s="190"/>
      <c r="AK397" s="190"/>
      <c r="AL397" s="190"/>
      <c r="AM397" s="190"/>
      <c r="AN397" s="190"/>
      <c r="AO397" s="190"/>
      <c r="AP397" s="190"/>
      <c r="AQ397" s="190"/>
      <c r="AR397" s="190"/>
      <c r="AS397" s="190"/>
      <c r="AT397" s="670"/>
      <c r="AU397" s="190"/>
      <c r="AV397" s="190"/>
      <c r="AW397" s="670"/>
      <c r="AX397" s="190"/>
      <c r="AY397" s="190"/>
      <c r="AZ397" s="190"/>
      <c r="BA397" s="190"/>
      <c r="BB397" s="190"/>
      <c r="BC397" s="190"/>
      <c r="BD397" s="190"/>
      <c r="BE397" s="190"/>
      <c r="BF397" s="190"/>
      <c r="BG397" s="190"/>
      <c r="BH397" s="190"/>
      <c r="BI397" s="190"/>
      <c r="BJ397" s="190"/>
      <c r="BK397" s="292"/>
      <c r="BL397" s="459"/>
      <c r="BM397" s="459"/>
      <c r="BN397" s="585"/>
      <c r="BO397" s="292"/>
      <c r="BP397" s="292"/>
      <c r="BQ397" s="292"/>
      <c r="BR397" s="292"/>
      <c r="BS397" s="292"/>
      <c r="BT397" s="292"/>
      <c r="BU397" s="292"/>
      <c r="BV397" s="365"/>
      <c r="BW397" s="365"/>
      <c r="BX397" s="292"/>
      <c r="BY397" s="292"/>
      <c r="BZ397" s="292"/>
    </row>
    <row r="398" spans="1:78" x14ac:dyDescent="0.35">
      <c r="A398" s="461"/>
      <c r="B398" s="461"/>
      <c r="C398" s="461"/>
      <c r="D398" s="461"/>
      <c r="E398" s="461"/>
      <c r="F398" s="462"/>
      <c r="G398" s="462"/>
      <c r="H398" s="292"/>
      <c r="I398" s="190"/>
      <c r="J398" s="190"/>
      <c r="K398" s="190"/>
      <c r="L398" s="292"/>
      <c r="M398" s="190"/>
      <c r="N398" s="458"/>
      <c r="O398" s="458"/>
      <c r="P398" s="670"/>
      <c r="Q398" s="671"/>
      <c r="R398" s="292"/>
      <c r="S398" s="292"/>
      <c r="T398" s="672"/>
      <c r="U398" s="190"/>
      <c r="V398" s="190"/>
      <c r="W398" s="190"/>
      <c r="X398" s="190"/>
      <c r="Y398" s="190"/>
      <c r="Z398" s="190"/>
      <c r="AA398" s="190"/>
      <c r="AB398" s="190"/>
      <c r="AC398" s="190"/>
      <c r="AD398" s="190"/>
      <c r="AE398" s="190"/>
      <c r="AF398" s="190"/>
      <c r="AG398" s="190"/>
      <c r="AH398" s="190"/>
      <c r="AI398" s="190"/>
      <c r="AJ398" s="190"/>
      <c r="AK398" s="190"/>
      <c r="AL398" s="190"/>
      <c r="AM398" s="190"/>
      <c r="AN398" s="190"/>
      <c r="AO398" s="190"/>
      <c r="AP398" s="190"/>
      <c r="AQ398" s="190"/>
      <c r="AR398" s="190"/>
      <c r="AS398" s="190"/>
      <c r="AT398" s="670"/>
      <c r="AU398" s="190"/>
      <c r="AV398" s="190"/>
      <c r="AW398" s="670"/>
      <c r="AX398" s="190"/>
      <c r="AY398" s="190"/>
      <c r="AZ398" s="190"/>
      <c r="BA398" s="190"/>
      <c r="BB398" s="190"/>
      <c r="BC398" s="190"/>
      <c r="BD398" s="190"/>
      <c r="BE398" s="190"/>
      <c r="BF398" s="190"/>
      <c r="BG398" s="190"/>
      <c r="BH398" s="190"/>
      <c r="BI398" s="190"/>
      <c r="BJ398" s="190"/>
      <c r="BK398" s="292"/>
      <c r="BL398" s="459"/>
      <c r="BM398" s="459"/>
      <c r="BN398" s="585"/>
      <c r="BO398" s="292"/>
      <c r="BP398" s="292"/>
      <c r="BQ398" s="292"/>
      <c r="BR398" s="292"/>
      <c r="BS398" s="292"/>
      <c r="BT398" s="292"/>
      <c r="BU398" s="292"/>
      <c r="BV398" s="365"/>
      <c r="BW398" s="365"/>
      <c r="BX398" s="292"/>
      <c r="BY398" s="292"/>
      <c r="BZ398" s="292"/>
    </row>
    <row r="399" spans="1:78" x14ac:dyDescent="0.35">
      <c r="A399" s="461"/>
      <c r="B399" s="461"/>
      <c r="C399" s="461"/>
      <c r="D399" s="461"/>
      <c r="E399" s="461"/>
      <c r="F399" s="462"/>
      <c r="G399" s="462"/>
      <c r="H399" s="292"/>
      <c r="I399" s="190"/>
      <c r="J399" s="190"/>
      <c r="K399" s="190"/>
      <c r="L399" s="292"/>
      <c r="M399" s="190"/>
      <c r="N399" s="458"/>
      <c r="O399" s="458"/>
      <c r="P399" s="670"/>
      <c r="Q399" s="671"/>
      <c r="R399" s="292"/>
      <c r="S399" s="292"/>
      <c r="T399" s="672"/>
      <c r="U399" s="190"/>
      <c r="V399" s="190"/>
      <c r="W399" s="190"/>
      <c r="X399" s="190"/>
      <c r="Y399" s="190"/>
      <c r="Z399" s="190"/>
      <c r="AA399" s="190"/>
      <c r="AB399" s="190"/>
      <c r="AC399" s="190"/>
      <c r="AD399" s="190"/>
      <c r="AE399" s="190"/>
      <c r="AF399" s="190"/>
      <c r="AG399" s="190"/>
      <c r="AH399" s="190"/>
      <c r="AI399" s="190"/>
      <c r="AJ399" s="190"/>
      <c r="AK399" s="190"/>
      <c r="AL399" s="190"/>
      <c r="AM399" s="190"/>
      <c r="AN399" s="190"/>
      <c r="AO399" s="190"/>
      <c r="AP399" s="190"/>
      <c r="AQ399" s="190"/>
      <c r="AR399" s="190"/>
      <c r="AS399" s="190"/>
      <c r="AT399" s="670"/>
      <c r="AU399" s="190"/>
      <c r="AV399" s="190"/>
      <c r="AW399" s="670"/>
      <c r="AX399" s="190"/>
      <c r="AY399" s="190"/>
      <c r="AZ399" s="190"/>
      <c r="BA399" s="190"/>
      <c r="BB399" s="190"/>
      <c r="BC399" s="190"/>
      <c r="BD399" s="190"/>
      <c r="BE399" s="190"/>
      <c r="BF399" s="190"/>
      <c r="BG399" s="190"/>
      <c r="BH399" s="190"/>
      <c r="BI399" s="190"/>
      <c r="BJ399" s="190"/>
      <c r="BK399" s="292"/>
      <c r="BL399" s="459"/>
      <c r="BM399" s="459"/>
      <c r="BN399" s="585"/>
      <c r="BO399" s="292"/>
      <c r="BP399" s="292"/>
      <c r="BQ399" s="292"/>
      <c r="BR399" s="292"/>
      <c r="BS399" s="292"/>
      <c r="BT399" s="292"/>
      <c r="BU399" s="292"/>
      <c r="BV399" s="365"/>
      <c r="BW399" s="365"/>
      <c r="BX399" s="292"/>
      <c r="BY399" s="292"/>
      <c r="BZ399" s="292"/>
    </row>
    <row r="400" spans="1:78" x14ac:dyDescent="0.35">
      <c r="A400" s="461"/>
      <c r="B400" s="461"/>
      <c r="C400" s="461"/>
      <c r="D400" s="461"/>
      <c r="E400" s="461"/>
      <c r="F400" s="462"/>
      <c r="G400" s="462"/>
      <c r="H400" s="292"/>
      <c r="I400" s="190"/>
      <c r="J400" s="190"/>
      <c r="K400" s="190"/>
      <c r="L400" s="292"/>
      <c r="M400" s="190"/>
      <c r="N400" s="458"/>
      <c r="O400" s="458"/>
      <c r="P400" s="670"/>
      <c r="Q400" s="671"/>
      <c r="R400" s="292"/>
      <c r="S400" s="292"/>
      <c r="T400" s="672"/>
      <c r="U400" s="190"/>
      <c r="V400" s="190"/>
      <c r="W400" s="190"/>
      <c r="X400" s="190"/>
      <c r="Y400" s="190"/>
      <c r="Z400" s="190"/>
      <c r="AA400" s="190"/>
      <c r="AB400" s="190"/>
      <c r="AC400" s="190"/>
      <c r="AD400" s="190"/>
      <c r="AE400" s="190"/>
      <c r="AF400" s="190"/>
      <c r="AG400" s="190"/>
      <c r="AH400" s="190"/>
      <c r="AI400" s="190"/>
      <c r="AJ400" s="190"/>
      <c r="AK400" s="190"/>
      <c r="AL400" s="190"/>
      <c r="AM400" s="190"/>
      <c r="AN400" s="190"/>
      <c r="AO400" s="190"/>
      <c r="AP400" s="190"/>
      <c r="AQ400" s="190"/>
      <c r="AR400" s="190"/>
      <c r="AS400" s="190"/>
      <c r="AT400" s="670"/>
      <c r="AU400" s="190"/>
      <c r="AV400" s="190"/>
      <c r="AW400" s="670"/>
      <c r="AX400" s="190"/>
      <c r="AY400" s="190"/>
      <c r="AZ400" s="190"/>
      <c r="BA400" s="190"/>
      <c r="BB400" s="190"/>
      <c r="BC400" s="190"/>
      <c r="BD400" s="190"/>
      <c r="BE400" s="190"/>
      <c r="BF400" s="190"/>
      <c r="BG400" s="190"/>
      <c r="BH400" s="190"/>
      <c r="BI400" s="190"/>
      <c r="BJ400" s="190"/>
      <c r="BK400" s="292"/>
      <c r="BL400" s="459"/>
      <c r="BM400" s="459"/>
      <c r="BN400" s="585"/>
      <c r="BO400" s="292"/>
      <c r="BP400" s="292"/>
      <c r="BQ400" s="292"/>
      <c r="BR400" s="292"/>
      <c r="BS400" s="292"/>
      <c r="BT400" s="292"/>
      <c r="BU400" s="292"/>
      <c r="BV400" s="365"/>
      <c r="BW400" s="365"/>
      <c r="BX400" s="292"/>
      <c r="BY400" s="292"/>
      <c r="BZ400" s="292"/>
    </row>
    <row r="401" spans="1:78" x14ac:dyDescent="0.35">
      <c r="A401" s="461"/>
      <c r="B401" s="461"/>
      <c r="C401" s="461"/>
      <c r="D401" s="461"/>
      <c r="E401" s="461"/>
      <c r="F401" s="462"/>
      <c r="G401" s="462"/>
      <c r="H401" s="292"/>
      <c r="I401" s="190"/>
      <c r="J401" s="190"/>
      <c r="K401" s="190"/>
      <c r="L401" s="292"/>
      <c r="M401" s="190"/>
      <c r="N401" s="458"/>
      <c r="O401" s="458"/>
      <c r="P401" s="670"/>
      <c r="Q401" s="671"/>
      <c r="R401" s="292"/>
      <c r="S401" s="292"/>
      <c r="T401" s="672"/>
      <c r="U401" s="190"/>
      <c r="V401" s="190"/>
      <c r="W401" s="190"/>
      <c r="X401" s="190"/>
      <c r="Y401" s="190"/>
      <c r="Z401" s="190"/>
      <c r="AA401" s="190"/>
      <c r="AB401" s="190"/>
      <c r="AC401" s="190"/>
      <c r="AD401" s="190"/>
      <c r="AE401" s="190"/>
      <c r="AF401" s="190"/>
      <c r="AG401" s="190"/>
      <c r="AH401" s="190"/>
      <c r="AI401" s="190"/>
      <c r="AJ401" s="190"/>
      <c r="AK401" s="190"/>
      <c r="AL401" s="190"/>
      <c r="AM401" s="190"/>
      <c r="AN401" s="190"/>
      <c r="AO401" s="190"/>
      <c r="AP401" s="190"/>
      <c r="AQ401" s="190"/>
      <c r="AR401" s="190"/>
      <c r="AS401" s="190"/>
      <c r="AT401" s="670"/>
      <c r="AU401" s="190"/>
      <c r="AV401" s="190"/>
      <c r="AW401" s="670"/>
      <c r="AX401" s="190"/>
      <c r="AY401" s="190"/>
      <c r="AZ401" s="190"/>
      <c r="BA401" s="190"/>
      <c r="BB401" s="190"/>
      <c r="BC401" s="190"/>
      <c r="BD401" s="190"/>
      <c r="BE401" s="190"/>
      <c r="BF401" s="190"/>
      <c r="BG401" s="190"/>
      <c r="BH401" s="190"/>
      <c r="BI401" s="190"/>
      <c r="BJ401" s="190"/>
      <c r="BK401" s="292"/>
      <c r="BL401" s="459"/>
      <c r="BM401" s="459"/>
      <c r="BN401" s="585"/>
      <c r="BO401" s="292"/>
      <c r="BP401" s="292"/>
      <c r="BQ401" s="292"/>
      <c r="BR401" s="292"/>
      <c r="BS401" s="292"/>
      <c r="BT401" s="292"/>
      <c r="BU401" s="292"/>
      <c r="BV401" s="365"/>
      <c r="BW401" s="365"/>
      <c r="BX401" s="292"/>
      <c r="BY401" s="292"/>
      <c r="BZ401" s="292"/>
    </row>
    <row r="402" spans="1:78" x14ac:dyDescent="0.35">
      <c r="A402" s="461"/>
      <c r="B402" s="461"/>
      <c r="C402" s="461"/>
      <c r="D402" s="461"/>
      <c r="E402" s="461"/>
      <c r="F402" s="462"/>
      <c r="G402" s="462"/>
      <c r="H402" s="292"/>
      <c r="I402" s="190"/>
      <c r="J402" s="190"/>
      <c r="K402" s="190"/>
      <c r="L402" s="292"/>
      <c r="M402" s="190"/>
      <c r="N402" s="458"/>
      <c r="O402" s="458"/>
      <c r="P402" s="670"/>
      <c r="Q402" s="671"/>
      <c r="R402" s="292"/>
      <c r="S402" s="292"/>
      <c r="T402" s="672"/>
      <c r="U402" s="190"/>
      <c r="V402" s="190"/>
      <c r="W402" s="190"/>
      <c r="X402" s="190"/>
      <c r="Y402" s="190"/>
      <c r="Z402" s="190"/>
      <c r="AA402" s="190"/>
      <c r="AB402" s="190"/>
      <c r="AC402" s="190"/>
      <c r="AD402" s="190"/>
      <c r="AE402" s="190"/>
      <c r="AF402" s="190"/>
      <c r="AG402" s="190"/>
      <c r="AH402" s="190"/>
      <c r="AI402" s="190"/>
      <c r="AJ402" s="190"/>
      <c r="AK402" s="190"/>
      <c r="AL402" s="190"/>
      <c r="AM402" s="190"/>
      <c r="AN402" s="190"/>
      <c r="AO402" s="190"/>
      <c r="AP402" s="190"/>
      <c r="AQ402" s="190"/>
      <c r="AR402" s="190"/>
      <c r="AS402" s="190"/>
      <c r="AT402" s="670"/>
      <c r="AU402" s="190"/>
      <c r="AV402" s="190"/>
      <c r="AW402" s="670"/>
      <c r="AX402" s="190"/>
      <c r="AY402" s="190"/>
      <c r="AZ402" s="190"/>
      <c r="BA402" s="190"/>
      <c r="BB402" s="190"/>
      <c r="BC402" s="190"/>
      <c r="BD402" s="190"/>
      <c r="BE402" s="190"/>
      <c r="BF402" s="190"/>
      <c r="BG402" s="190"/>
      <c r="BH402" s="190"/>
      <c r="BI402" s="190"/>
      <c r="BJ402" s="190"/>
      <c r="BK402" s="292"/>
      <c r="BL402" s="459"/>
      <c r="BM402" s="459"/>
      <c r="BN402" s="585"/>
      <c r="BO402" s="292"/>
      <c r="BP402" s="292"/>
      <c r="BQ402" s="292"/>
      <c r="BR402" s="292"/>
      <c r="BS402" s="292"/>
      <c r="BT402" s="292"/>
      <c r="BU402" s="292"/>
      <c r="BV402" s="365"/>
      <c r="BW402" s="365"/>
      <c r="BX402" s="292"/>
      <c r="BY402" s="292"/>
      <c r="BZ402" s="292"/>
    </row>
    <row r="403" spans="1:78" x14ac:dyDescent="0.35">
      <c r="A403" s="461"/>
      <c r="B403" s="461"/>
      <c r="C403" s="461"/>
      <c r="D403" s="461"/>
      <c r="E403" s="461"/>
      <c r="F403" s="462"/>
      <c r="G403" s="462"/>
      <c r="H403" s="292"/>
      <c r="I403" s="190"/>
      <c r="J403" s="190"/>
      <c r="K403" s="190"/>
      <c r="L403" s="292"/>
      <c r="M403" s="190"/>
      <c r="N403" s="458"/>
      <c r="O403" s="458"/>
      <c r="P403" s="670"/>
      <c r="Q403" s="671"/>
      <c r="R403" s="292"/>
      <c r="S403" s="292"/>
      <c r="T403" s="672"/>
      <c r="U403" s="190"/>
      <c r="V403" s="190"/>
      <c r="W403" s="190"/>
      <c r="X403" s="190"/>
      <c r="Y403" s="190"/>
      <c r="Z403" s="190"/>
      <c r="AA403" s="190"/>
      <c r="AB403" s="190"/>
      <c r="AC403" s="190"/>
      <c r="AD403" s="190"/>
      <c r="AE403" s="190"/>
      <c r="AF403" s="190"/>
      <c r="AG403" s="190"/>
      <c r="AH403" s="190"/>
      <c r="AI403" s="190"/>
      <c r="AJ403" s="190"/>
      <c r="AK403" s="190"/>
      <c r="AL403" s="190"/>
      <c r="AM403" s="190"/>
      <c r="AN403" s="190"/>
      <c r="AO403" s="190"/>
      <c r="AP403" s="190"/>
      <c r="AQ403" s="190"/>
      <c r="AR403" s="190"/>
      <c r="AS403" s="190"/>
      <c r="AT403" s="670"/>
      <c r="AU403" s="190"/>
      <c r="AV403" s="190"/>
      <c r="AW403" s="670"/>
      <c r="AX403" s="190"/>
      <c r="AY403" s="190"/>
      <c r="AZ403" s="190"/>
      <c r="BA403" s="190"/>
      <c r="BB403" s="190"/>
      <c r="BC403" s="190"/>
      <c r="BD403" s="190"/>
      <c r="BE403" s="190"/>
      <c r="BF403" s="190"/>
      <c r="BG403" s="190"/>
      <c r="BH403" s="190"/>
      <c r="BI403" s="190"/>
      <c r="BJ403" s="190"/>
      <c r="BK403" s="292"/>
      <c r="BL403" s="459"/>
      <c r="BM403" s="459"/>
      <c r="BN403" s="585"/>
      <c r="BO403" s="292"/>
      <c r="BP403" s="292"/>
      <c r="BQ403" s="292"/>
      <c r="BR403" s="292"/>
      <c r="BS403" s="292"/>
      <c r="BT403" s="292"/>
      <c r="BU403" s="292"/>
      <c r="BV403" s="365"/>
      <c r="BW403" s="365"/>
      <c r="BX403" s="292"/>
      <c r="BY403" s="292"/>
      <c r="BZ403" s="292"/>
    </row>
    <row r="404" spans="1:78" x14ac:dyDescent="0.35">
      <c r="A404" s="461"/>
      <c r="B404" s="461"/>
      <c r="C404" s="461"/>
      <c r="D404" s="461"/>
      <c r="E404" s="461"/>
      <c r="F404" s="462"/>
      <c r="G404" s="462"/>
      <c r="H404" s="292"/>
      <c r="I404" s="190"/>
      <c r="J404" s="190"/>
      <c r="K404" s="190"/>
      <c r="L404" s="292"/>
      <c r="M404" s="190"/>
      <c r="N404" s="458"/>
      <c r="O404" s="458"/>
      <c r="P404" s="670"/>
      <c r="Q404" s="671"/>
      <c r="R404" s="292"/>
      <c r="S404" s="292"/>
      <c r="T404" s="672"/>
      <c r="U404" s="190"/>
      <c r="V404" s="190"/>
      <c r="W404" s="190"/>
      <c r="X404" s="190"/>
      <c r="Y404" s="190"/>
      <c r="Z404" s="190"/>
      <c r="AA404" s="190"/>
      <c r="AB404" s="190"/>
      <c r="AC404" s="190"/>
      <c r="AD404" s="190"/>
      <c r="AE404" s="190"/>
      <c r="AF404" s="190"/>
      <c r="AG404" s="190"/>
      <c r="AH404" s="190"/>
      <c r="AI404" s="190"/>
      <c r="AJ404" s="190"/>
      <c r="AK404" s="190"/>
      <c r="AL404" s="190"/>
      <c r="AM404" s="190"/>
      <c r="AN404" s="190"/>
      <c r="AO404" s="190"/>
      <c r="AP404" s="190"/>
      <c r="AQ404" s="190"/>
      <c r="AR404" s="190"/>
      <c r="AS404" s="190"/>
      <c r="AT404" s="670"/>
      <c r="AU404" s="190"/>
      <c r="AV404" s="190"/>
      <c r="AW404" s="670"/>
      <c r="AX404" s="190"/>
      <c r="AY404" s="190"/>
      <c r="AZ404" s="190"/>
      <c r="BA404" s="190"/>
      <c r="BB404" s="190"/>
      <c r="BC404" s="190"/>
      <c r="BD404" s="190"/>
      <c r="BE404" s="190"/>
      <c r="BF404" s="190"/>
      <c r="BG404" s="190"/>
      <c r="BH404" s="190"/>
      <c r="BI404" s="190"/>
      <c r="BJ404" s="190"/>
      <c r="BK404" s="292"/>
      <c r="BL404" s="459"/>
      <c r="BM404" s="459"/>
      <c r="BN404" s="585"/>
      <c r="BO404" s="292"/>
      <c r="BP404" s="292"/>
      <c r="BQ404" s="292"/>
      <c r="BR404" s="292"/>
      <c r="BS404" s="292"/>
      <c r="BT404" s="292"/>
      <c r="BU404" s="292"/>
      <c r="BV404" s="365"/>
      <c r="BW404" s="365"/>
      <c r="BX404" s="292"/>
      <c r="BY404" s="292"/>
      <c r="BZ404" s="292"/>
    </row>
    <row r="405" spans="1:78" x14ac:dyDescent="0.35">
      <c r="A405" s="461"/>
      <c r="B405" s="461"/>
      <c r="C405" s="461"/>
      <c r="D405" s="461"/>
      <c r="E405" s="461"/>
      <c r="F405" s="462"/>
      <c r="G405" s="462"/>
      <c r="H405" s="292"/>
      <c r="I405" s="190"/>
      <c r="J405" s="190"/>
      <c r="K405" s="190"/>
      <c r="L405" s="292"/>
      <c r="M405" s="190"/>
      <c r="N405" s="458"/>
      <c r="O405" s="458"/>
      <c r="P405" s="670"/>
      <c r="Q405" s="671"/>
      <c r="R405" s="292"/>
      <c r="S405" s="292"/>
      <c r="T405" s="672"/>
      <c r="U405" s="190"/>
      <c r="V405" s="190"/>
      <c r="W405" s="190"/>
      <c r="X405" s="190"/>
      <c r="Y405" s="190"/>
      <c r="Z405" s="190"/>
      <c r="AA405" s="190"/>
      <c r="AB405" s="190"/>
      <c r="AC405" s="190"/>
      <c r="AD405" s="190"/>
      <c r="AE405" s="190"/>
      <c r="AF405" s="190"/>
      <c r="AG405" s="190"/>
      <c r="AH405" s="190"/>
      <c r="AI405" s="190"/>
      <c r="AJ405" s="190"/>
      <c r="AK405" s="190"/>
      <c r="AL405" s="190"/>
      <c r="AM405" s="190"/>
      <c r="AN405" s="190"/>
      <c r="AO405" s="190"/>
      <c r="AP405" s="190"/>
      <c r="AQ405" s="190"/>
      <c r="AR405" s="190"/>
      <c r="AS405" s="190"/>
      <c r="AT405" s="670"/>
      <c r="AU405" s="190"/>
      <c r="AV405" s="190"/>
      <c r="AW405" s="670"/>
      <c r="AX405" s="190"/>
      <c r="AY405" s="190"/>
      <c r="AZ405" s="190"/>
      <c r="BA405" s="190"/>
      <c r="BB405" s="190"/>
      <c r="BC405" s="190"/>
      <c r="BD405" s="190"/>
      <c r="BE405" s="190"/>
      <c r="BF405" s="190"/>
      <c r="BG405" s="190"/>
      <c r="BH405" s="190"/>
      <c r="BI405" s="190"/>
      <c r="BJ405" s="190"/>
      <c r="BK405" s="292"/>
      <c r="BL405" s="459"/>
      <c r="BM405" s="459"/>
      <c r="BN405" s="585"/>
      <c r="BO405" s="292"/>
      <c r="BP405" s="292"/>
      <c r="BQ405" s="292"/>
      <c r="BR405" s="292"/>
      <c r="BS405" s="292"/>
      <c r="BT405" s="292"/>
      <c r="BU405" s="292"/>
      <c r="BV405" s="365"/>
      <c r="BW405" s="365"/>
      <c r="BX405" s="292"/>
      <c r="BY405" s="292"/>
      <c r="BZ405" s="292"/>
    </row>
    <row r="406" spans="1:78" x14ac:dyDescent="0.35">
      <c r="A406" s="461"/>
      <c r="B406" s="461"/>
      <c r="C406" s="461"/>
      <c r="D406" s="461"/>
      <c r="E406" s="461"/>
      <c r="F406" s="462"/>
      <c r="G406" s="462"/>
      <c r="H406" s="292"/>
      <c r="I406" s="190"/>
      <c r="J406" s="190"/>
      <c r="K406" s="190"/>
      <c r="L406" s="292"/>
      <c r="M406" s="190"/>
      <c r="N406" s="458"/>
      <c r="O406" s="458"/>
      <c r="P406" s="670"/>
      <c r="Q406" s="671"/>
      <c r="R406" s="292"/>
      <c r="S406" s="292"/>
      <c r="T406" s="672"/>
      <c r="U406" s="190"/>
      <c r="V406" s="190"/>
      <c r="W406" s="190"/>
      <c r="X406" s="190"/>
      <c r="Y406" s="190"/>
      <c r="Z406" s="190"/>
      <c r="AA406" s="190"/>
      <c r="AB406" s="190"/>
      <c r="AC406" s="190"/>
      <c r="AD406" s="190"/>
      <c r="AE406" s="190"/>
      <c r="AF406" s="190"/>
      <c r="AG406" s="190"/>
      <c r="AH406" s="190"/>
      <c r="AI406" s="190"/>
      <c r="AJ406" s="190"/>
      <c r="AK406" s="190"/>
      <c r="AL406" s="190"/>
      <c r="AM406" s="190"/>
      <c r="AN406" s="190"/>
      <c r="AO406" s="190"/>
      <c r="AP406" s="190"/>
      <c r="AQ406" s="190"/>
      <c r="AR406" s="190"/>
      <c r="AS406" s="190"/>
      <c r="AT406" s="670"/>
      <c r="AU406" s="190"/>
      <c r="AV406" s="190"/>
      <c r="AW406" s="670"/>
      <c r="AX406" s="190"/>
      <c r="AY406" s="190"/>
      <c r="AZ406" s="190"/>
      <c r="BA406" s="190"/>
      <c r="BB406" s="190"/>
      <c r="BC406" s="190"/>
      <c r="BD406" s="190"/>
      <c r="BE406" s="190"/>
      <c r="BF406" s="190"/>
      <c r="BG406" s="190"/>
      <c r="BH406" s="190"/>
      <c r="BI406" s="190"/>
      <c r="BJ406" s="190"/>
      <c r="BK406" s="292"/>
      <c r="BL406" s="459"/>
      <c r="BM406" s="459"/>
      <c r="BN406" s="585"/>
      <c r="BO406" s="292"/>
      <c r="BP406" s="292"/>
      <c r="BQ406" s="292"/>
      <c r="BR406" s="292"/>
      <c r="BS406" s="292"/>
      <c r="BT406" s="292"/>
      <c r="BU406" s="292"/>
      <c r="BV406" s="365"/>
      <c r="BW406" s="365"/>
      <c r="BX406" s="292"/>
      <c r="BY406" s="292"/>
      <c r="BZ406" s="292"/>
    </row>
    <row r="407" spans="1:78" x14ac:dyDescent="0.35">
      <c r="A407" s="461"/>
      <c r="B407" s="461"/>
      <c r="C407" s="461"/>
      <c r="D407" s="461"/>
      <c r="E407" s="461"/>
      <c r="F407" s="462"/>
      <c r="G407" s="462"/>
      <c r="H407" s="292"/>
      <c r="I407" s="190"/>
      <c r="J407" s="190"/>
      <c r="K407" s="190"/>
      <c r="L407" s="292"/>
      <c r="M407" s="190"/>
      <c r="N407" s="458"/>
      <c r="O407" s="458"/>
      <c r="P407" s="670"/>
      <c r="Q407" s="671"/>
      <c r="R407" s="292"/>
      <c r="S407" s="292"/>
      <c r="T407" s="672"/>
      <c r="U407" s="190"/>
      <c r="V407" s="190"/>
      <c r="W407" s="190"/>
      <c r="X407" s="190"/>
      <c r="Y407" s="190"/>
      <c r="Z407" s="190"/>
      <c r="AA407" s="190"/>
      <c r="AB407" s="190"/>
      <c r="AC407" s="190"/>
      <c r="AD407" s="190"/>
      <c r="AE407" s="190"/>
      <c r="AF407" s="190"/>
      <c r="AG407" s="190"/>
      <c r="AH407" s="190"/>
      <c r="AI407" s="190"/>
      <c r="AJ407" s="190"/>
      <c r="AK407" s="190"/>
      <c r="AL407" s="190"/>
      <c r="AM407" s="190"/>
      <c r="AN407" s="190"/>
      <c r="AO407" s="190"/>
      <c r="AP407" s="190"/>
      <c r="AQ407" s="190"/>
      <c r="AR407" s="190"/>
      <c r="AS407" s="190"/>
      <c r="AT407" s="670"/>
      <c r="AU407" s="190"/>
      <c r="AV407" s="190"/>
      <c r="AW407" s="670"/>
      <c r="AX407" s="190"/>
      <c r="AY407" s="190"/>
      <c r="AZ407" s="190"/>
      <c r="BA407" s="190"/>
      <c r="BB407" s="190"/>
      <c r="BC407" s="190"/>
      <c r="BD407" s="190"/>
      <c r="BE407" s="190"/>
      <c r="BF407" s="190"/>
      <c r="BG407" s="190"/>
      <c r="BH407" s="190"/>
      <c r="BI407" s="190"/>
      <c r="BJ407" s="190"/>
      <c r="BK407" s="292"/>
      <c r="BL407" s="459"/>
      <c r="BM407" s="459"/>
      <c r="BN407" s="585"/>
      <c r="BO407" s="292"/>
      <c r="BP407" s="292"/>
      <c r="BQ407" s="292"/>
      <c r="BR407" s="292"/>
      <c r="BS407" s="292"/>
      <c r="BT407" s="292"/>
      <c r="BU407" s="292"/>
      <c r="BV407" s="365"/>
      <c r="BW407" s="365"/>
      <c r="BX407" s="292"/>
      <c r="BY407" s="292"/>
      <c r="BZ407" s="292"/>
    </row>
    <row r="408" spans="1:78" x14ac:dyDescent="0.35">
      <c r="A408" s="461"/>
      <c r="B408" s="461"/>
      <c r="C408" s="461"/>
      <c r="D408" s="461"/>
      <c r="E408" s="461"/>
      <c r="F408" s="462"/>
      <c r="G408" s="462"/>
      <c r="H408" s="292"/>
      <c r="I408" s="190"/>
      <c r="J408" s="190"/>
      <c r="K408" s="190"/>
      <c r="L408" s="292"/>
      <c r="M408" s="190"/>
      <c r="N408" s="458"/>
      <c r="O408" s="458"/>
      <c r="P408" s="670"/>
      <c r="Q408" s="671"/>
      <c r="R408" s="292"/>
      <c r="S408" s="292"/>
      <c r="T408" s="672"/>
      <c r="U408" s="190"/>
      <c r="V408" s="190"/>
      <c r="W408" s="190"/>
      <c r="X408" s="190"/>
      <c r="Y408" s="190"/>
      <c r="Z408" s="190"/>
      <c r="AA408" s="190"/>
      <c r="AB408" s="190"/>
      <c r="AC408" s="190"/>
      <c r="AD408" s="190"/>
      <c r="AE408" s="190"/>
      <c r="AF408" s="190"/>
      <c r="AG408" s="190"/>
      <c r="AH408" s="190"/>
      <c r="AI408" s="190"/>
      <c r="AJ408" s="190"/>
      <c r="AK408" s="190"/>
      <c r="AL408" s="190"/>
      <c r="AM408" s="190"/>
      <c r="AN408" s="190"/>
      <c r="AO408" s="190"/>
      <c r="AP408" s="190"/>
      <c r="AQ408" s="190"/>
      <c r="AR408" s="190"/>
      <c r="AS408" s="190"/>
      <c r="AT408" s="670"/>
      <c r="AU408" s="190"/>
      <c r="AV408" s="190"/>
      <c r="AW408" s="670"/>
      <c r="AX408" s="190"/>
      <c r="AY408" s="190"/>
      <c r="AZ408" s="190"/>
      <c r="BA408" s="190"/>
      <c r="BB408" s="190"/>
      <c r="BC408" s="190"/>
      <c r="BD408" s="190"/>
      <c r="BE408" s="190"/>
      <c r="BF408" s="190"/>
      <c r="BG408" s="190"/>
      <c r="BH408" s="190"/>
      <c r="BI408" s="190"/>
      <c r="BJ408" s="190"/>
      <c r="BK408" s="292"/>
      <c r="BL408" s="459"/>
      <c r="BM408" s="459"/>
      <c r="BN408" s="585"/>
      <c r="BO408" s="292"/>
      <c r="BP408" s="292"/>
      <c r="BQ408" s="292"/>
      <c r="BR408" s="292"/>
      <c r="BS408" s="292"/>
      <c r="BT408" s="292"/>
      <c r="BU408" s="292"/>
      <c r="BV408" s="365"/>
      <c r="BW408" s="365"/>
      <c r="BX408" s="292"/>
      <c r="BY408" s="292"/>
      <c r="BZ408" s="292"/>
    </row>
    <row r="409" spans="1:78" x14ac:dyDescent="0.35">
      <c r="A409" s="461"/>
      <c r="B409" s="461"/>
      <c r="C409" s="461"/>
      <c r="D409" s="461"/>
      <c r="E409" s="461"/>
      <c r="F409" s="462"/>
      <c r="G409" s="462"/>
      <c r="H409" s="292"/>
      <c r="I409" s="190"/>
      <c r="J409" s="190"/>
      <c r="K409" s="190"/>
      <c r="L409" s="292"/>
      <c r="M409" s="190"/>
      <c r="N409" s="458"/>
      <c r="O409" s="458"/>
      <c r="P409" s="670"/>
      <c r="Q409" s="671"/>
      <c r="R409" s="292"/>
      <c r="S409" s="292"/>
      <c r="T409" s="672"/>
      <c r="U409" s="190"/>
      <c r="V409" s="190"/>
      <c r="W409" s="190"/>
      <c r="X409" s="190"/>
      <c r="Y409" s="190"/>
      <c r="Z409" s="190"/>
      <c r="AA409" s="190"/>
      <c r="AB409" s="190"/>
      <c r="AC409" s="190"/>
      <c r="AD409" s="190"/>
      <c r="AE409" s="190"/>
      <c r="AF409" s="190"/>
      <c r="AG409" s="190"/>
      <c r="AH409" s="190"/>
      <c r="AI409" s="190"/>
      <c r="AJ409" s="190"/>
      <c r="AK409" s="190"/>
      <c r="AL409" s="190"/>
      <c r="AM409" s="190"/>
      <c r="AN409" s="190"/>
      <c r="AO409" s="190"/>
      <c r="AP409" s="190"/>
      <c r="AQ409" s="190"/>
      <c r="AR409" s="190"/>
      <c r="AS409" s="190"/>
      <c r="AT409" s="670"/>
      <c r="AU409" s="190"/>
      <c r="AV409" s="190"/>
      <c r="AW409" s="670"/>
      <c r="AX409" s="190"/>
      <c r="AY409" s="190"/>
      <c r="AZ409" s="190"/>
      <c r="BA409" s="190"/>
      <c r="BB409" s="190"/>
      <c r="BC409" s="190"/>
      <c r="BD409" s="190"/>
      <c r="BE409" s="190"/>
      <c r="BF409" s="190"/>
      <c r="BG409" s="190"/>
      <c r="BH409" s="190"/>
      <c r="BI409" s="190"/>
      <c r="BJ409" s="190"/>
      <c r="BK409" s="292"/>
      <c r="BL409" s="459"/>
      <c r="BM409" s="459"/>
      <c r="BN409" s="585"/>
      <c r="BO409" s="292"/>
      <c r="BP409" s="292"/>
      <c r="BQ409" s="292"/>
      <c r="BR409" s="292"/>
      <c r="BS409" s="292"/>
      <c r="BT409" s="292"/>
      <c r="BU409" s="292"/>
      <c r="BV409" s="365"/>
      <c r="BW409" s="365"/>
      <c r="BX409" s="292"/>
      <c r="BY409" s="292"/>
      <c r="BZ409" s="292"/>
    </row>
    <row r="410" spans="1:78" x14ac:dyDescent="0.35">
      <c r="A410" s="461"/>
      <c r="B410" s="461"/>
      <c r="C410" s="461"/>
      <c r="D410" s="461"/>
      <c r="E410" s="461"/>
      <c r="F410" s="462"/>
      <c r="G410" s="462"/>
      <c r="H410" s="292"/>
      <c r="I410" s="190"/>
      <c r="J410" s="190"/>
      <c r="K410" s="190"/>
      <c r="L410" s="292"/>
      <c r="M410" s="190"/>
      <c r="N410" s="458"/>
      <c r="O410" s="458"/>
      <c r="P410" s="670"/>
      <c r="Q410" s="671"/>
      <c r="R410" s="292"/>
      <c r="S410" s="292"/>
      <c r="T410" s="672"/>
      <c r="U410" s="190"/>
      <c r="V410" s="190"/>
      <c r="W410" s="190"/>
      <c r="X410" s="190"/>
      <c r="Y410" s="190"/>
      <c r="Z410" s="190"/>
      <c r="AA410" s="190"/>
      <c r="AB410" s="190"/>
      <c r="AC410" s="190"/>
      <c r="AD410" s="190"/>
      <c r="AE410" s="190"/>
      <c r="AF410" s="190"/>
      <c r="AG410" s="190"/>
      <c r="AH410" s="190"/>
      <c r="AI410" s="190"/>
      <c r="AJ410" s="190"/>
      <c r="AK410" s="190"/>
      <c r="AL410" s="190"/>
      <c r="AM410" s="190"/>
      <c r="AN410" s="190"/>
      <c r="AO410" s="190"/>
      <c r="AP410" s="190"/>
      <c r="AQ410" s="190"/>
      <c r="AR410" s="190"/>
      <c r="AS410" s="190"/>
      <c r="AT410" s="670"/>
      <c r="AU410" s="190"/>
      <c r="AV410" s="190"/>
      <c r="AW410" s="670"/>
      <c r="AX410" s="190"/>
      <c r="AY410" s="190"/>
      <c r="AZ410" s="190"/>
      <c r="BA410" s="190"/>
      <c r="BB410" s="190"/>
      <c r="BC410" s="190"/>
      <c r="BD410" s="190"/>
      <c r="BE410" s="190"/>
      <c r="BF410" s="190"/>
      <c r="BG410" s="190"/>
      <c r="BH410" s="190"/>
      <c r="BI410" s="190"/>
      <c r="BJ410" s="190"/>
      <c r="BK410" s="292"/>
      <c r="BL410" s="459"/>
      <c r="BM410" s="459"/>
      <c r="BN410" s="585"/>
      <c r="BO410" s="292"/>
      <c r="BP410" s="292"/>
      <c r="BQ410" s="292"/>
      <c r="BR410" s="292"/>
      <c r="BS410" s="292"/>
      <c r="BT410" s="292"/>
      <c r="BU410" s="292"/>
      <c r="BV410" s="365"/>
      <c r="BW410" s="365"/>
      <c r="BX410" s="292"/>
      <c r="BY410" s="292"/>
      <c r="BZ410" s="292"/>
    </row>
    <row r="411" spans="1:78" x14ac:dyDescent="0.35">
      <c r="A411" s="461"/>
      <c r="B411" s="461"/>
      <c r="C411" s="461"/>
      <c r="D411" s="461"/>
      <c r="E411" s="461"/>
      <c r="F411" s="462"/>
      <c r="G411" s="462"/>
      <c r="H411" s="292"/>
      <c r="I411" s="190"/>
      <c r="J411" s="190"/>
      <c r="K411" s="190"/>
      <c r="L411" s="292"/>
      <c r="M411" s="190"/>
      <c r="N411" s="458"/>
      <c r="O411" s="458"/>
      <c r="P411" s="670"/>
      <c r="Q411" s="671"/>
      <c r="R411" s="292"/>
      <c r="S411" s="292"/>
      <c r="T411" s="672"/>
      <c r="U411" s="190"/>
      <c r="V411" s="190"/>
      <c r="W411" s="190"/>
      <c r="X411" s="190"/>
      <c r="Y411" s="190"/>
      <c r="Z411" s="190"/>
      <c r="AA411" s="190"/>
      <c r="AB411" s="190"/>
      <c r="AC411" s="190"/>
      <c r="AD411" s="190"/>
      <c r="AE411" s="190"/>
      <c r="AF411" s="190"/>
      <c r="AG411" s="190"/>
      <c r="AH411" s="190"/>
      <c r="AI411" s="190"/>
      <c r="AJ411" s="190"/>
      <c r="AK411" s="190"/>
      <c r="AL411" s="190"/>
      <c r="AM411" s="190"/>
      <c r="AN411" s="190"/>
      <c r="AO411" s="190"/>
      <c r="AP411" s="190"/>
      <c r="AQ411" s="190"/>
      <c r="AR411" s="190"/>
      <c r="AS411" s="190"/>
      <c r="AT411" s="670"/>
      <c r="AU411" s="190"/>
      <c r="AV411" s="190"/>
      <c r="AW411" s="670"/>
      <c r="AX411" s="190"/>
      <c r="AY411" s="190"/>
      <c r="AZ411" s="190"/>
      <c r="BA411" s="190"/>
      <c r="BB411" s="190"/>
      <c r="BC411" s="190"/>
      <c r="BD411" s="190"/>
      <c r="BE411" s="190"/>
      <c r="BF411" s="190"/>
      <c r="BG411" s="190"/>
      <c r="BH411" s="190"/>
      <c r="BI411" s="190"/>
      <c r="BJ411" s="190"/>
      <c r="BK411" s="292"/>
      <c r="BL411" s="459"/>
      <c r="BM411" s="459"/>
      <c r="BN411" s="585"/>
      <c r="BO411" s="292"/>
      <c r="BP411" s="292"/>
      <c r="BQ411" s="292"/>
      <c r="BR411" s="292"/>
      <c r="BS411" s="292"/>
      <c r="BT411" s="292"/>
      <c r="BU411" s="292"/>
      <c r="BV411" s="365"/>
      <c r="BW411" s="365"/>
      <c r="BX411" s="292"/>
      <c r="BY411" s="292"/>
      <c r="BZ411" s="292"/>
    </row>
    <row r="412" spans="1:78" x14ac:dyDescent="0.35">
      <c r="A412" s="461"/>
      <c r="B412" s="461"/>
      <c r="C412" s="461"/>
      <c r="D412" s="461"/>
      <c r="E412" s="461"/>
      <c r="F412" s="462"/>
      <c r="G412" s="462"/>
      <c r="H412" s="292"/>
      <c r="I412" s="190"/>
      <c r="J412" s="190"/>
      <c r="K412" s="190"/>
      <c r="L412" s="292"/>
      <c r="M412" s="190"/>
      <c r="N412" s="458"/>
      <c r="O412" s="458"/>
      <c r="P412" s="670"/>
      <c r="Q412" s="671"/>
      <c r="R412" s="292"/>
      <c r="S412" s="292"/>
      <c r="T412" s="672"/>
      <c r="U412" s="190"/>
      <c r="V412" s="190"/>
      <c r="W412" s="190"/>
      <c r="X412" s="190"/>
      <c r="Y412" s="190"/>
      <c r="Z412" s="190"/>
      <c r="AA412" s="190"/>
      <c r="AB412" s="190"/>
      <c r="AC412" s="190"/>
      <c r="AD412" s="190"/>
      <c r="AE412" s="190"/>
      <c r="AF412" s="190"/>
      <c r="AG412" s="190"/>
      <c r="AH412" s="190"/>
      <c r="AI412" s="190"/>
      <c r="AJ412" s="190"/>
      <c r="AK412" s="190"/>
      <c r="AL412" s="190"/>
      <c r="AM412" s="190"/>
      <c r="AN412" s="190"/>
      <c r="AO412" s="190"/>
      <c r="AP412" s="190"/>
      <c r="AQ412" s="190"/>
      <c r="AR412" s="190"/>
      <c r="AS412" s="190"/>
      <c r="AT412" s="670"/>
      <c r="AU412" s="190"/>
      <c r="AV412" s="190"/>
      <c r="AW412" s="670"/>
      <c r="AX412" s="190"/>
      <c r="AY412" s="190"/>
      <c r="AZ412" s="190"/>
      <c r="BA412" s="190"/>
      <c r="BB412" s="190"/>
      <c r="BC412" s="190"/>
      <c r="BD412" s="190"/>
      <c r="BE412" s="190"/>
      <c r="BF412" s="190"/>
      <c r="BG412" s="190"/>
      <c r="BH412" s="190"/>
      <c r="BI412" s="190"/>
      <c r="BJ412" s="190"/>
      <c r="BK412" s="292"/>
      <c r="BL412" s="459"/>
      <c r="BM412" s="459"/>
      <c r="BN412" s="585"/>
      <c r="BO412" s="292"/>
      <c r="BP412" s="292"/>
      <c r="BQ412" s="292"/>
      <c r="BR412" s="292"/>
      <c r="BS412" s="292"/>
      <c r="BT412" s="292"/>
      <c r="BU412" s="292"/>
      <c r="BV412" s="365"/>
      <c r="BW412" s="365"/>
      <c r="BX412" s="292"/>
      <c r="BY412" s="292"/>
      <c r="BZ412" s="292"/>
    </row>
    <row r="413" spans="1:78" x14ac:dyDescent="0.35">
      <c r="A413" s="461"/>
      <c r="B413" s="461"/>
      <c r="C413" s="461"/>
      <c r="D413" s="461"/>
      <c r="E413" s="461"/>
      <c r="F413" s="462"/>
      <c r="G413" s="462"/>
      <c r="H413" s="292"/>
      <c r="I413" s="190"/>
      <c r="J413" s="190"/>
      <c r="K413" s="190"/>
      <c r="L413" s="292"/>
      <c r="M413" s="190"/>
      <c r="N413" s="458"/>
      <c r="O413" s="458"/>
      <c r="P413" s="670"/>
      <c r="Q413" s="671"/>
      <c r="R413" s="292"/>
      <c r="S413" s="292"/>
      <c r="T413" s="672"/>
      <c r="U413" s="190"/>
      <c r="V413" s="190"/>
      <c r="W413" s="190"/>
      <c r="X413" s="190"/>
      <c r="Y413" s="190"/>
      <c r="Z413" s="190"/>
      <c r="AA413" s="190"/>
      <c r="AB413" s="190"/>
      <c r="AC413" s="190"/>
      <c r="AD413" s="190"/>
      <c r="AE413" s="190"/>
      <c r="AF413" s="190"/>
      <c r="AG413" s="190"/>
      <c r="AH413" s="190"/>
      <c r="AI413" s="190"/>
      <c r="AJ413" s="190"/>
      <c r="AK413" s="190"/>
      <c r="AL413" s="190"/>
      <c r="AM413" s="190"/>
      <c r="AN413" s="190"/>
      <c r="AO413" s="190"/>
      <c r="AP413" s="190"/>
      <c r="AQ413" s="190"/>
      <c r="AR413" s="190"/>
      <c r="AS413" s="190"/>
      <c r="AT413" s="670"/>
      <c r="AU413" s="190"/>
      <c r="AV413" s="190"/>
      <c r="AW413" s="670"/>
      <c r="AX413" s="190"/>
      <c r="AY413" s="190"/>
      <c r="AZ413" s="190"/>
      <c r="BA413" s="190"/>
      <c r="BB413" s="190"/>
      <c r="BC413" s="190"/>
      <c r="BD413" s="190"/>
      <c r="BE413" s="190"/>
      <c r="BF413" s="190"/>
      <c r="BG413" s="190"/>
      <c r="BH413" s="190"/>
      <c r="BI413" s="190"/>
      <c r="BJ413" s="190"/>
      <c r="BK413" s="292"/>
      <c r="BL413" s="459"/>
      <c r="BM413" s="459"/>
      <c r="BN413" s="585"/>
      <c r="BO413" s="292"/>
      <c r="BP413" s="292"/>
      <c r="BQ413" s="292"/>
      <c r="BR413" s="292"/>
      <c r="BS413" s="292"/>
      <c r="BT413" s="292"/>
      <c r="BU413" s="292"/>
      <c r="BV413" s="365"/>
      <c r="BW413" s="365"/>
      <c r="BX413" s="292"/>
      <c r="BY413" s="292"/>
      <c r="BZ413" s="292"/>
    </row>
    <row r="414" spans="1:78" x14ac:dyDescent="0.35">
      <c r="A414" s="461"/>
      <c r="B414" s="461"/>
      <c r="C414" s="461"/>
      <c r="D414" s="461"/>
      <c r="E414" s="461"/>
      <c r="F414" s="462"/>
      <c r="G414" s="462"/>
      <c r="H414" s="292"/>
      <c r="I414" s="190"/>
      <c r="J414" s="190"/>
      <c r="K414" s="190"/>
      <c r="L414" s="292"/>
      <c r="M414" s="190"/>
      <c r="N414" s="458"/>
      <c r="O414" s="458"/>
      <c r="P414" s="670"/>
      <c r="Q414" s="671"/>
      <c r="R414" s="292"/>
      <c r="S414" s="292"/>
      <c r="T414" s="672"/>
      <c r="U414" s="190"/>
      <c r="V414" s="190"/>
      <c r="W414" s="190"/>
      <c r="X414" s="190"/>
      <c r="Y414" s="190"/>
      <c r="Z414" s="190"/>
      <c r="AA414" s="190"/>
      <c r="AB414" s="190"/>
      <c r="AC414" s="190"/>
      <c r="AD414" s="190"/>
      <c r="AE414" s="190"/>
      <c r="AF414" s="190"/>
      <c r="AG414" s="190"/>
      <c r="AH414" s="190"/>
      <c r="AI414" s="190"/>
      <c r="AJ414" s="190"/>
      <c r="AK414" s="190"/>
      <c r="AL414" s="190"/>
      <c r="AM414" s="190"/>
      <c r="AN414" s="190"/>
      <c r="AO414" s="190"/>
      <c r="AP414" s="190"/>
      <c r="AQ414" s="190"/>
      <c r="AR414" s="190"/>
      <c r="AS414" s="190"/>
      <c r="AT414" s="670"/>
      <c r="AU414" s="190"/>
      <c r="AV414" s="190"/>
      <c r="AW414" s="670"/>
      <c r="AX414" s="190"/>
      <c r="AY414" s="190"/>
      <c r="AZ414" s="190"/>
      <c r="BA414" s="190"/>
      <c r="BB414" s="190"/>
      <c r="BC414" s="190"/>
      <c r="BD414" s="190"/>
      <c r="BE414" s="190"/>
      <c r="BF414" s="190"/>
      <c r="BG414" s="190"/>
      <c r="BH414" s="190"/>
      <c r="BI414" s="190"/>
      <c r="BJ414" s="190"/>
      <c r="BK414" s="292"/>
      <c r="BL414" s="459"/>
      <c r="BM414" s="459"/>
      <c r="BN414" s="585"/>
      <c r="BO414" s="292"/>
      <c r="BP414" s="292"/>
      <c r="BQ414" s="292"/>
      <c r="BR414" s="292"/>
      <c r="BS414" s="292"/>
      <c r="BT414" s="292"/>
      <c r="BU414" s="292"/>
      <c r="BV414" s="365"/>
      <c r="BW414" s="365"/>
      <c r="BX414" s="292"/>
      <c r="BY414" s="292"/>
      <c r="BZ414" s="292"/>
    </row>
    <row r="415" spans="1:78" x14ac:dyDescent="0.35">
      <c r="A415" s="461"/>
      <c r="B415" s="461"/>
      <c r="C415" s="461"/>
      <c r="D415" s="461"/>
      <c r="E415" s="461"/>
      <c r="F415" s="462"/>
      <c r="G415" s="462"/>
      <c r="H415" s="292"/>
      <c r="I415" s="190"/>
      <c r="J415" s="190"/>
      <c r="K415" s="190"/>
      <c r="L415" s="292"/>
      <c r="M415" s="190"/>
      <c r="N415" s="458"/>
      <c r="O415" s="458"/>
      <c r="P415" s="670"/>
      <c r="Q415" s="671"/>
      <c r="R415" s="292"/>
      <c r="S415" s="292"/>
      <c r="T415" s="672"/>
      <c r="U415" s="190"/>
      <c r="V415" s="190"/>
      <c r="W415" s="190"/>
      <c r="X415" s="190"/>
      <c r="Y415" s="190"/>
      <c r="Z415" s="190"/>
      <c r="AA415" s="190"/>
      <c r="AB415" s="190"/>
      <c r="AC415" s="190"/>
      <c r="AD415" s="190"/>
      <c r="AE415" s="190"/>
      <c r="AF415" s="190"/>
      <c r="AG415" s="190"/>
      <c r="AH415" s="190"/>
      <c r="AI415" s="190"/>
      <c r="AJ415" s="190"/>
      <c r="AK415" s="190"/>
      <c r="AL415" s="190"/>
      <c r="AM415" s="190"/>
      <c r="AN415" s="190"/>
      <c r="AO415" s="190"/>
      <c r="AP415" s="190"/>
      <c r="AQ415" s="190"/>
      <c r="AR415" s="190"/>
      <c r="AS415" s="190"/>
      <c r="AT415" s="670"/>
      <c r="AU415" s="190"/>
      <c r="AV415" s="190"/>
      <c r="AW415" s="670"/>
      <c r="AX415" s="190"/>
      <c r="AY415" s="190"/>
      <c r="AZ415" s="190"/>
      <c r="BA415" s="190"/>
      <c r="BB415" s="190"/>
      <c r="BC415" s="190"/>
      <c r="BD415" s="190"/>
      <c r="BE415" s="190"/>
      <c r="BF415" s="190"/>
      <c r="BG415" s="190"/>
      <c r="BH415" s="190"/>
      <c r="BI415" s="190"/>
      <c r="BJ415" s="190"/>
      <c r="BK415" s="292"/>
      <c r="BL415" s="459"/>
      <c r="BM415" s="459"/>
      <c r="BN415" s="585"/>
      <c r="BO415" s="292"/>
      <c r="BP415" s="292"/>
      <c r="BQ415" s="292"/>
      <c r="BR415" s="292"/>
      <c r="BS415" s="292"/>
      <c r="BT415" s="292"/>
      <c r="BU415" s="292"/>
      <c r="BV415" s="365"/>
      <c r="BW415" s="365"/>
      <c r="BX415" s="292"/>
      <c r="BY415" s="292"/>
      <c r="BZ415" s="292"/>
    </row>
    <row r="416" spans="1:78" x14ac:dyDescent="0.35">
      <c r="A416" s="461"/>
      <c r="B416" s="461"/>
      <c r="C416" s="461"/>
      <c r="D416" s="461"/>
      <c r="E416" s="461"/>
      <c r="F416" s="462"/>
      <c r="G416" s="462"/>
      <c r="H416" s="292"/>
      <c r="I416" s="190"/>
      <c r="J416" s="190"/>
      <c r="K416" s="190"/>
      <c r="L416" s="292"/>
      <c r="M416" s="190"/>
      <c r="N416" s="458"/>
      <c r="O416" s="458"/>
      <c r="P416" s="670"/>
      <c r="Q416" s="671"/>
      <c r="R416" s="292"/>
      <c r="S416" s="292"/>
      <c r="T416" s="672"/>
      <c r="U416" s="190"/>
      <c r="V416" s="190"/>
      <c r="W416" s="190"/>
      <c r="X416" s="190"/>
      <c r="Y416" s="190"/>
      <c r="Z416" s="190"/>
      <c r="AA416" s="190"/>
      <c r="AB416" s="190"/>
      <c r="AC416" s="190"/>
      <c r="AD416" s="190"/>
      <c r="AE416" s="190"/>
      <c r="AF416" s="190"/>
      <c r="AG416" s="190"/>
      <c r="AH416" s="190"/>
      <c r="AI416" s="190"/>
      <c r="AJ416" s="190"/>
      <c r="AK416" s="190"/>
      <c r="AL416" s="190"/>
      <c r="AM416" s="190"/>
      <c r="AN416" s="190"/>
      <c r="AO416" s="190"/>
      <c r="AP416" s="190"/>
      <c r="AQ416" s="190"/>
      <c r="AR416" s="190"/>
      <c r="AS416" s="190"/>
      <c r="AT416" s="670"/>
      <c r="AU416" s="190"/>
      <c r="AV416" s="190"/>
      <c r="AW416" s="670"/>
      <c r="AX416" s="190"/>
      <c r="AY416" s="190"/>
      <c r="AZ416" s="190"/>
      <c r="BA416" s="190"/>
      <c r="BB416" s="190"/>
      <c r="BC416" s="190"/>
      <c r="BD416" s="190"/>
      <c r="BE416" s="190"/>
      <c r="BF416" s="190"/>
      <c r="BG416" s="190"/>
      <c r="BH416" s="190"/>
      <c r="BI416" s="190"/>
      <c r="BJ416" s="190"/>
      <c r="BK416" s="292"/>
      <c r="BL416" s="459"/>
      <c r="BM416" s="459"/>
      <c r="BN416" s="585"/>
      <c r="BO416" s="292"/>
      <c r="BP416" s="292"/>
      <c r="BQ416" s="292"/>
      <c r="BR416" s="292"/>
      <c r="BS416" s="292"/>
      <c r="BT416" s="292"/>
      <c r="BU416" s="292"/>
      <c r="BV416" s="365"/>
      <c r="BW416" s="365"/>
      <c r="BX416" s="292"/>
      <c r="BY416" s="292"/>
      <c r="BZ416" s="292"/>
    </row>
    <row r="417" spans="1:78" x14ac:dyDescent="0.35">
      <c r="A417" s="461"/>
      <c r="B417" s="461"/>
      <c r="C417" s="461"/>
      <c r="D417" s="461"/>
      <c r="E417" s="461"/>
      <c r="F417" s="462"/>
      <c r="G417" s="462"/>
      <c r="H417" s="292"/>
      <c r="I417" s="190"/>
      <c r="J417" s="190"/>
      <c r="K417" s="190"/>
      <c r="L417" s="292"/>
      <c r="M417" s="190"/>
      <c r="N417" s="458"/>
      <c r="O417" s="458"/>
      <c r="P417" s="670"/>
      <c r="Q417" s="671"/>
      <c r="R417" s="292"/>
      <c r="S417" s="292"/>
      <c r="T417" s="672"/>
      <c r="U417" s="190"/>
      <c r="V417" s="190"/>
      <c r="W417" s="190"/>
      <c r="X417" s="190"/>
      <c r="Y417" s="190"/>
      <c r="Z417" s="190"/>
      <c r="AA417" s="190"/>
      <c r="AB417" s="190"/>
      <c r="AC417" s="190"/>
      <c r="AD417" s="190"/>
      <c r="AE417" s="190"/>
      <c r="AF417" s="190"/>
      <c r="AG417" s="190"/>
      <c r="AH417" s="190"/>
      <c r="AI417" s="190"/>
      <c r="AJ417" s="190"/>
      <c r="AK417" s="190"/>
      <c r="AL417" s="190"/>
      <c r="AM417" s="190"/>
      <c r="AN417" s="190"/>
      <c r="AO417" s="190"/>
      <c r="AP417" s="190"/>
      <c r="AQ417" s="190"/>
      <c r="AR417" s="190"/>
      <c r="AS417" s="190"/>
      <c r="AT417" s="670"/>
      <c r="AU417" s="190"/>
      <c r="AV417" s="190"/>
      <c r="AW417" s="670"/>
      <c r="AX417" s="190"/>
      <c r="AY417" s="190"/>
      <c r="AZ417" s="190"/>
      <c r="BA417" s="190"/>
      <c r="BB417" s="190"/>
      <c r="BC417" s="190"/>
      <c r="BD417" s="190"/>
      <c r="BE417" s="190"/>
      <c r="BF417" s="190"/>
      <c r="BG417" s="190"/>
      <c r="BH417" s="190"/>
      <c r="BI417" s="190"/>
      <c r="BJ417" s="190"/>
      <c r="BK417" s="292"/>
      <c r="BL417" s="459"/>
      <c r="BM417" s="459"/>
      <c r="BN417" s="585"/>
      <c r="BO417" s="292"/>
      <c r="BP417" s="292"/>
      <c r="BQ417" s="292"/>
      <c r="BR417" s="292"/>
      <c r="BS417" s="292"/>
      <c r="BT417" s="292"/>
      <c r="BU417" s="292"/>
      <c r="BV417" s="365"/>
      <c r="BW417" s="365"/>
      <c r="BX417" s="292"/>
      <c r="BY417" s="292"/>
      <c r="BZ417" s="292"/>
    </row>
    <row r="418" spans="1:78" x14ac:dyDescent="0.35">
      <c r="A418" s="461"/>
      <c r="B418" s="461"/>
      <c r="C418" s="461"/>
      <c r="D418" s="461"/>
      <c r="E418" s="461"/>
      <c r="F418" s="462"/>
      <c r="G418" s="462"/>
      <c r="H418" s="292"/>
      <c r="I418" s="190"/>
      <c r="J418" s="190"/>
      <c r="K418" s="190"/>
      <c r="L418" s="292"/>
      <c r="M418" s="190"/>
      <c r="N418" s="458"/>
      <c r="O418" s="458"/>
      <c r="P418" s="670"/>
      <c r="Q418" s="671"/>
      <c r="R418" s="292"/>
      <c r="S418" s="292"/>
      <c r="T418" s="672"/>
      <c r="U418" s="190"/>
      <c r="V418" s="190"/>
      <c r="W418" s="190"/>
      <c r="X418" s="190"/>
      <c r="Y418" s="190"/>
      <c r="Z418" s="190"/>
      <c r="AA418" s="190"/>
      <c r="AB418" s="190"/>
      <c r="AC418" s="190"/>
      <c r="AD418" s="190"/>
      <c r="AE418" s="190"/>
      <c r="AF418" s="190"/>
      <c r="AG418" s="190"/>
      <c r="AH418" s="190"/>
      <c r="AI418" s="190"/>
      <c r="AJ418" s="190"/>
      <c r="AK418" s="190"/>
      <c r="AL418" s="190"/>
      <c r="AM418" s="190"/>
      <c r="AN418" s="190"/>
      <c r="AO418" s="190"/>
      <c r="AP418" s="190"/>
      <c r="AQ418" s="190"/>
      <c r="AR418" s="190"/>
      <c r="AS418" s="190"/>
      <c r="AT418" s="670"/>
      <c r="AU418" s="190"/>
      <c r="AV418" s="190"/>
      <c r="AW418" s="670"/>
      <c r="AX418" s="190"/>
      <c r="AY418" s="190"/>
      <c r="AZ418" s="190"/>
      <c r="BA418" s="190"/>
      <c r="BB418" s="190"/>
      <c r="BC418" s="190"/>
      <c r="BD418" s="190"/>
      <c r="BE418" s="190"/>
      <c r="BF418" s="190"/>
      <c r="BG418" s="190"/>
      <c r="BH418" s="190"/>
      <c r="BI418" s="190"/>
      <c r="BJ418" s="190"/>
      <c r="BK418" s="292"/>
      <c r="BL418" s="459"/>
      <c r="BM418" s="459"/>
      <c r="BN418" s="585"/>
      <c r="BO418" s="292"/>
      <c r="BP418" s="292"/>
      <c r="BQ418" s="292"/>
      <c r="BR418" s="292"/>
      <c r="BS418" s="292"/>
      <c r="BT418" s="292"/>
      <c r="BU418" s="292"/>
      <c r="BV418" s="365"/>
      <c r="BW418" s="365"/>
      <c r="BX418" s="292"/>
      <c r="BY418" s="292"/>
      <c r="BZ418" s="292"/>
    </row>
    <row r="419" spans="1:78" x14ac:dyDescent="0.35">
      <c r="A419" s="461"/>
      <c r="B419" s="461"/>
      <c r="C419" s="461"/>
      <c r="D419" s="461"/>
      <c r="E419" s="461"/>
      <c r="F419" s="462"/>
      <c r="G419" s="462"/>
      <c r="H419" s="292"/>
      <c r="I419" s="190"/>
      <c r="J419" s="190"/>
      <c r="K419" s="190"/>
      <c r="L419" s="292"/>
      <c r="M419" s="190"/>
      <c r="N419" s="458"/>
      <c r="O419" s="458"/>
      <c r="P419" s="670"/>
      <c r="Q419" s="671"/>
      <c r="R419" s="292"/>
      <c r="S419" s="292"/>
      <c r="T419" s="672"/>
      <c r="U419" s="190"/>
      <c r="V419" s="190"/>
      <c r="W419" s="190"/>
      <c r="X419" s="190"/>
      <c r="Y419" s="190"/>
      <c r="Z419" s="190"/>
      <c r="AA419" s="190"/>
      <c r="AB419" s="190"/>
      <c r="AC419" s="190"/>
      <c r="AD419" s="190"/>
      <c r="AE419" s="190"/>
      <c r="AF419" s="190"/>
      <c r="AG419" s="190"/>
      <c r="AH419" s="190"/>
      <c r="AI419" s="190"/>
      <c r="AJ419" s="190"/>
      <c r="AK419" s="190"/>
      <c r="AL419" s="190"/>
      <c r="AM419" s="190"/>
      <c r="AN419" s="190"/>
      <c r="AO419" s="190"/>
      <c r="AP419" s="190"/>
      <c r="AQ419" s="190"/>
      <c r="AR419" s="190"/>
      <c r="AS419" s="190"/>
      <c r="AT419" s="670"/>
      <c r="AU419" s="190"/>
      <c r="AV419" s="190"/>
      <c r="AW419" s="670"/>
      <c r="AX419" s="190"/>
      <c r="AY419" s="190"/>
      <c r="AZ419" s="190"/>
      <c r="BA419" s="190"/>
      <c r="BB419" s="190"/>
      <c r="BC419" s="190"/>
      <c r="BD419" s="190"/>
      <c r="BE419" s="190"/>
      <c r="BF419" s="190"/>
      <c r="BG419" s="190"/>
      <c r="BH419" s="190"/>
      <c r="BI419" s="190"/>
      <c r="BJ419" s="190"/>
      <c r="BK419" s="292"/>
      <c r="BL419" s="459"/>
      <c r="BM419" s="459"/>
      <c r="BN419" s="585"/>
      <c r="BO419" s="292"/>
      <c r="BP419" s="292"/>
      <c r="BQ419" s="292"/>
      <c r="BR419" s="292"/>
      <c r="BS419" s="292"/>
      <c r="BT419" s="292"/>
      <c r="BU419" s="292"/>
      <c r="BV419" s="365"/>
      <c r="BW419" s="365"/>
      <c r="BX419" s="292"/>
      <c r="BY419" s="292"/>
      <c r="BZ419" s="292"/>
    </row>
    <row r="420" spans="1:78" x14ac:dyDescent="0.35">
      <c r="A420" s="461"/>
      <c r="B420" s="461"/>
      <c r="C420" s="461"/>
      <c r="D420" s="461"/>
      <c r="E420" s="461"/>
      <c r="F420" s="462"/>
      <c r="G420" s="462"/>
      <c r="H420" s="292"/>
      <c r="I420" s="190"/>
      <c r="J420" s="190"/>
      <c r="K420" s="190"/>
      <c r="L420" s="292"/>
      <c r="M420" s="190"/>
      <c r="N420" s="458"/>
      <c r="O420" s="458"/>
      <c r="P420" s="670"/>
      <c r="Q420" s="671"/>
      <c r="R420" s="292"/>
      <c r="S420" s="292"/>
      <c r="T420" s="672"/>
      <c r="U420" s="190"/>
      <c r="V420" s="190"/>
      <c r="W420" s="190"/>
      <c r="X420" s="190"/>
      <c r="Y420" s="190"/>
      <c r="Z420" s="190"/>
      <c r="AA420" s="190"/>
      <c r="AB420" s="190"/>
      <c r="AC420" s="190"/>
      <c r="AD420" s="190"/>
      <c r="AE420" s="190"/>
      <c r="AF420" s="190"/>
      <c r="AG420" s="190"/>
      <c r="AH420" s="190"/>
      <c r="AI420" s="190"/>
      <c r="AJ420" s="190"/>
      <c r="AK420" s="190"/>
      <c r="AL420" s="190"/>
      <c r="AM420" s="190"/>
      <c r="AN420" s="190"/>
      <c r="AO420" s="190"/>
      <c r="AP420" s="190"/>
      <c r="AQ420" s="190"/>
      <c r="AR420" s="190"/>
      <c r="AS420" s="190"/>
      <c r="AT420" s="670"/>
      <c r="AU420" s="190"/>
      <c r="AV420" s="190"/>
      <c r="AW420" s="670"/>
      <c r="AX420" s="190"/>
      <c r="AY420" s="190"/>
      <c r="AZ420" s="190"/>
      <c r="BA420" s="190"/>
      <c r="BB420" s="190"/>
      <c r="BC420" s="190"/>
      <c r="BD420" s="190"/>
      <c r="BE420" s="190"/>
      <c r="BF420" s="190"/>
      <c r="BG420" s="190"/>
      <c r="BH420" s="190"/>
      <c r="BI420" s="190"/>
      <c r="BJ420" s="190"/>
      <c r="BK420" s="292"/>
      <c r="BL420" s="459"/>
      <c r="BM420" s="459"/>
      <c r="BN420" s="585"/>
      <c r="BO420" s="292"/>
      <c r="BP420" s="292"/>
      <c r="BQ420" s="292"/>
      <c r="BR420" s="292"/>
      <c r="BS420" s="292"/>
      <c r="BT420" s="292"/>
      <c r="BU420" s="292"/>
      <c r="BV420" s="365"/>
      <c r="BW420" s="365"/>
      <c r="BX420" s="292"/>
      <c r="BY420" s="292"/>
      <c r="BZ420" s="292"/>
    </row>
    <row r="421" spans="1:78" x14ac:dyDescent="0.35">
      <c r="A421" s="461"/>
      <c r="B421" s="461"/>
      <c r="C421" s="461"/>
      <c r="D421" s="461"/>
      <c r="E421" s="461"/>
      <c r="F421" s="462"/>
      <c r="G421" s="462"/>
      <c r="H421" s="292"/>
      <c r="I421" s="190"/>
      <c r="J421" s="190"/>
      <c r="K421" s="190"/>
      <c r="L421" s="292"/>
      <c r="M421" s="190"/>
      <c r="N421" s="458"/>
      <c r="O421" s="458"/>
      <c r="P421" s="670"/>
      <c r="Q421" s="671"/>
      <c r="R421" s="292"/>
      <c r="S421" s="292"/>
      <c r="T421" s="672"/>
      <c r="U421" s="190"/>
      <c r="V421" s="190"/>
      <c r="W421" s="190"/>
      <c r="X421" s="190"/>
      <c r="Y421" s="190"/>
      <c r="Z421" s="190"/>
      <c r="AA421" s="190"/>
      <c r="AB421" s="190"/>
      <c r="AC421" s="190"/>
      <c r="AD421" s="190"/>
      <c r="AE421" s="190"/>
      <c r="AF421" s="190"/>
      <c r="AG421" s="190"/>
      <c r="AH421" s="190"/>
      <c r="AI421" s="190"/>
      <c r="AJ421" s="190"/>
      <c r="AK421" s="190"/>
      <c r="AL421" s="190"/>
      <c r="AM421" s="190"/>
      <c r="AN421" s="190"/>
      <c r="AO421" s="190"/>
      <c r="AP421" s="190"/>
      <c r="AQ421" s="190"/>
      <c r="AR421" s="190"/>
      <c r="AS421" s="190"/>
      <c r="AT421" s="670"/>
      <c r="AU421" s="190"/>
      <c r="AV421" s="190"/>
      <c r="AW421" s="670"/>
      <c r="AX421" s="190"/>
      <c r="AY421" s="190"/>
      <c r="AZ421" s="190"/>
      <c r="BA421" s="190"/>
      <c r="BB421" s="190"/>
      <c r="BC421" s="190"/>
      <c r="BD421" s="190"/>
      <c r="BE421" s="190"/>
      <c r="BF421" s="190"/>
      <c r="BG421" s="190"/>
      <c r="BH421" s="190"/>
      <c r="BI421" s="190"/>
      <c r="BJ421" s="190"/>
      <c r="BK421" s="292"/>
      <c r="BL421" s="459"/>
      <c r="BM421" s="459"/>
      <c r="BN421" s="585"/>
      <c r="BO421" s="292"/>
      <c r="BP421" s="292"/>
      <c r="BQ421" s="292"/>
      <c r="BR421" s="292"/>
      <c r="BS421" s="292"/>
      <c r="BT421" s="292"/>
      <c r="BU421" s="292"/>
      <c r="BV421" s="365"/>
      <c r="BW421" s="365"/>
      <c r="BX421" s="292"/>
      <c r="BY421" s="292"/>
      <c r="BZ421" s="292"/>
    </row>
    <row r="422" spans="1:78" x14ac:dyDescent="0.35">
      <c r="A422" s="461"/>
      <c r="B422" s="461"/>
      <c r="C422" s="461"/>
      <c r="D422" s="461"/>
      <c r="E422" s="461"/>
      <c r="F422" s="462"/>
      <c r="G422" s="462"/>
      <c r="H422" s="292"/>
      <c r="I422" s="190"/>
      <c r="J422" s="190"/>
      <c r="K422" s="190"/>
      <c r="L422" s="292"/>
      <c r="M422" s="190"/>
      <c r="N422" s="458"/>
      <c r="O422" s="458"/>
      <c r="P422" s="670"/>
      <c r="Q422" s="671"/>
      <c r="R422" s="292"/>
      <c r="S422" s="292"/>
      <c r="T422" s="672"/>
      <c r="U422" s="190"/>
      <c r="V422" s="190"/>
      <c r="W422" s="190"/>
      <c r="X422" s="190"/>
      <c r="Y422" s="190"/>
      <c r="Z422" s="190"/>
      <c r="AA422" s="190"/>
      <c r="AB422" s="190"/>
      <c r="AC422" s="190"/>
      <c r="AD422" s="190"/>
      <c r="AE422" s="190"/>
      <c r="AF422" s="190"/>
      <c r="AG422" s="190"/>
      <c r="AH422" s="190"/>
      <c r="AI422" s="190"/>
      <c r="AJ422" s="190"/>
      <c r="AK422" s="190"/>
      <c r="AL422" s="190"/>
      <c r="AM422" s="190"/>
      <c r="AN422" s="190"/>
      <c r="AO422" s="190"/>
      <c r="AP422" s="190"/>
      <c r="AQ422" s="190"/>
      <c r="AR422" s="190"/>
      <c r="AS422" s="190"/>
      <c r="AT422" s="670"/>
      <c r="AU422" s="190"/>
      <c r="AV422" s="190"/>
      <c r="AW422" s="670"/>
      <c r="AX422" s="190"/>
      <c r="AY422" s="190"/>
      <c r="AZ422" s="190"/>
      <c r="BA422" s="190"/>
      <c r="BB422" s="190"/>
      <c r="BC422" s="190"/>
      <c r="BD422" s="190"/>
      <c r="BE422" s="190"/>
      <c r="BF422" s="190"/>
      <c r="BG422" s="190"/>
      <c r="BH422" s="190"/>
      <c r="BI422" s="190"/>
      <c r="BJ422" s="190"/>
      <c r="BK422" s="292"/>
      <c r="BL422" s="459"/>
      <c r="BM422" s="459"/>
      <c r="BN422" s="585"/>
      <c r="BO422" s="292"/>
      <c r="BP422" s="292"/>
      <c r="BQ422" s="292"/>
      <c r="BR422" s="292"/>
      <c r="BS422" s="292"/>
      <c r="BT422" s="292"/>
      <c r="BU422" s="292"/>
      <c r="BV422" s="365"/>
      <c r="BW422" s="365"/>
      <c r="BX422" s="292"/>
      <c r="BY422" s="292"/>
      <c r="BZ422" s="292"/>
    </row>
    <row r="423" spans="1:78" x14ac:dyDescent="0.35">
      <c r="A423" s="461"/>
      <c r="B423" s="461"/>
      <c r="C423" s="461"/>
      <c r="D423" s="461"/>
      <c r="E423" s="461"/>
      <c r="F423" s="462"/>
      <c r="G423" s="462"/>
      <c r="H423" s="292"/>
      <c r="I423" s="190"/>
      <c r="J423" s="190"/>
      <c r="K423" s="190"/>
      <c r="L423" s="292"/>
      <c r="M423" s="190"/>
      <c r="N423" s="458"/>
      <c r="O423" s="458"/>
      <c r="P423" s="670"/>
      <c r="Q423" s="671"/>
      <c r="R423" s="292"/>
      <c r="S423" s="292"/>
      <c r="T423" s="672"/>
      <c r="U423" s="190"/>
      <c r="V423" s="190"/>
      <c r="W423" s="190"/>
      <c r="X423" s="190"/>
      <c r="Y423" s="190"/>
      <c r="Z423" s="190"/>
      <c r="AA423" s="190"/>
      <c r="AB423" s="190"/>
      <c r="AC423" s="190"/>
      <c r="AD423" s="190"/>
      <c r="AE423" s="190"/>
      <c r="AF423" s="190"/>
      <c r="AG423" s="190"/>
      <c r="AH423" s="190"/>
      <c r="AI423" s="190"/>
      <c r="AJ423" s="190"/>
      <c r="AK423" s="190"/>
      <c r="AL423" s="190"/>
      <c r="AM423" s="190"/>
      <c r="AN423" s="190"/>
      <c r="AO423" s="190"/>
      <c r="AP423" s="190"/>
      <c r="AQ423" s="190"/>
      <c r="AR423" s="190"/>
      <c r="AS423" s="190"/>
      <c r="AT423" s="670"/>
      <c r="AU423" s="190"/>
      <c r="AV423" s="190"/>
      <c r="AW423" s="670"/>
      <c r="AX423" s="190"/>
      <c r="AY423" s="190"/>
      <c r="AZ423" s="190"/>
      <c r="BA423" s="190"/>
      <c r="BB423" s="190"/>
      <c r="BC423" s="190"/>
      <c r="BD423" s="190"/>
      <c r="BE423" s="190"/>
      <c r="BF423" s="190"/>
      <c r="BG423" s="190"/>
      <c r="BH423" s="190"/>
      <c r="BI423" s="190"/>
      <c r="BJ423" s="190"/>
      <c r="BK423" s="292"/>
      <c r="BL423" s="459"/>
      <c r="BM423" s="459"/>
      <c r="BN423" s="585"/>
      <c r="BO423" s="292"/>
      <c r="BP423" s="292"/>
      <c r="BQ423" s="292"/>
      <c r="BR423" s="292"/>
      <c r="BS423" s="292"/>
      <c r="BT423" s="292"/>
      <c r="BU423" s="292"/>
      <c r="BV423" s="365"/>
      <c r="BW423" s="365"/>
      <c r="BX423" s="292"/>
      <c r="BY423" s="292"/>
      <c r="BZ423" s="292"/>
    </row>
    <row r="424" spans="1:78" x14ac:dyDescent="0.35">
      <c r="A424" s="461"/>
      <c r="B424" s="461"/>
      <c r="C424" s="461"/>
      <c r="D424" s="461"/>
      <c r="E424" s="461"/>
      <c r="F424" s="462"/>
      <c r="G424" s="462"/>
      <c r="H424" s="292"/>
      <c r="I424" s="190"/>
      <c r="J424" s="190"/>
      <c r="K424" s="190"/>
      <c r="L424" s="292"/>
      <c r="M424" s="190"/>
      <c r="N424" s="458"/>
      <c r="O424" s="458"/>
      <c r="P424" s="670"/>
      <c r="Q424" s="671"/>
      <c r="R424" s="292"/>
      <c r="S424" s="292"/>
      <c r="T424" s="672"/>
      <c r="U424" s="190"/>
      <c r="V424" s="190"/>
      <c r="W424" s="190"/>
      <c r="X424" s="190"/>
      <c r="Y424" s="190"/>
      <c r="Z424" s="190"/>
      <c r="AA424" s="190"/>
      <c r="AB424" s="190"/>
      <c r="AC424" s="190"/>
      <c r="AD424" s="190"/>
      <c r="AE424" s="190"/>
      <c r="AF424" s="190"/>
      <c r="AG424" s="190"/>
      <c r="AH424" s="190"/>
      <c r="AI424" s="190"/>
      <c r="AJ424" s="190"/>
      <c r="AK424" s="190"/>
      <c r="AL424" s="190"/>
      <c r="AM424" s="190"/>
      <c r="AN424" s="190"/>
      <c r="AO424" s="190"/>
      <c r="AP424" s="190"/>
      <c r="AQ424" s="190"/>
      <c r="AR424" s="190"/>
      <c r="AS424" s="190"/>
      <c r="AT424" s="670"/>
      <c r="AU424" s="190"/>
      <c r="AV424" s="190"/>
      <c r="AW424" s="670"/>
      <c r="AX424" s="190"/>
      <c r="AY424" s="190"/>
      <c r="AZ424" s="190"/>
      <c r="BA424" s="190"/>
      <c r="BB424" s="190"/>
      <c r="BC424" s="190"/>
      <c r="BD424" s="190"/>
      <c r="BE424" s="190"/>
      <c r="BF424" s="190"/>
      <c r="BG424" s="190"/>
      <c r="BH424" s="190"/>
      <c r="BI424" s="190"/>
      <c r="BJ424" s="190"/>
      <c r="BK424" s="292"/>
      <c r="BL424" s="459"/>
      <c r="BM424" s="459"/>
      <c r="BN424" s="585"/>
      <c r="BO424" s="292"/>
      <c r="BP424" s="292"/>
      <c r="BQ424" s="292"/>
      <c r="BR424" s="292"/>
      <c r="BS424" s="292"/>
      <c r="BT424" s="292"/>
      <c r="BU424" s="292"/>
      <c r="BV424" s="365"/>
      <c r="BW424" s="365"/>
      <c r="BX424" s="292"/>
      <c r="BY424" s="292"/>
      <c r="BZ424" s="292"/>
    </row>
    <row r="425" spans="1:78" x14ac:dyDescent="0.35">
      <c r="A425" s="461"/>
      <c r="B425" s="461"/>
      <c r="C425" s="461"/>
      <c r="D425" s="461"/>
      <c r="E425" s="461"/>
      <c r="F425" s="462"/>
      <c r="G425" s="462"/>
      <c r="H425" s="292"/>
      <c r="I425" s="190"/>
      <c r="J425" s="190"/>
      <c r="K425" s="190"/>
      <c r="L425" s="292"/>
      <c r="M425" s="190"/>
      <c r="N425" s="458"/>
      <c r="O425" s="458"/>
      <c r="P425" s="670"/>
      <c r="Q425" s="671"/>
      <c r="R425" s="292"/>
      <c r="S425" s="292"/>
      <c r="T425" s="672"/>
      <c r="U425" s="190"/>
      <c r="V425" s="190"/>
      <c r="W425" s="190"/>
      <c r="X425" s="190"/>
      <c r="Y425" s="190"/>
      <c r="Z425" s="190"/>
      <c r="AA425" s="190"/>
      <c r="AB425" s="190"/>
      <c r="AC425" s="190"/>
      <c r="AD425" s="190"/>
      <c r="AE425" s="190"/>
      <c r="AF425" s="190"/>
      <c r="AG425" s="190"/>
      <c r="AH425" s="190"/>
      <c r="AI425" s="190"/>
      <c r="AJ425" s="190"/>
      <c r="AK425" s="190"/>
      <c r="AL425" s="190"/>
      <c r="AM425" s="190"/>
      <c r="AN425" s="190"/>
      <c r="AO425" s="190"/>
      <c r="AP425" s="190"/>
      <c r="AQ425" s="190"/>
      <c r="AR425" s="190"/>
      <c r="AS425" s="190"/>
      <c r="AT425" s="670"/>
      <c r="AU425" s="190"/>
      <c r="AV425" s="190"/>
      <c r="AW425" s="670"/>
      <c r="AX425" s="190"/>
      <c r="AY425" s="190"/>
      <c r="AZ425" s="190"/>
      <c r="BA425" s="190"/>
      <c r="BB425" s="190"/>
      <c r="BC425" s="190"/>
      <c r="BD425" s="190"/>
      <c r="BE425" s="190"/>
      <c r="BF425" s="190"/>
      <c r="BG425" s="190"/>
      <c r="BH425" s="190"/>
      <c r="BI425" s="190"/>
      <c r="BJ425" s="190"/>
      <c r="BK425" s="292"/>
      <c r="BL425" s="459"/>
      <c r="BM425" s="459"/>
      <c r="BN425" s="585"/>
      <c r="BO425" s="292"/>
      <c r="BP425" s="292"/>
      <c r="BQ425" s="292"/>
      <c r="BR425" s="292"/>
      <c r="BS425" s="292"/>
      <c r="BT425" s="292"/>
      <c r="BU425" s="292"/>
      <c r="BV425" s="365"/>
      <c r="BW425" s="365"/>
      <c r="BX425" s="292"/>
      <c r="BY425" s="292"/>
      <c r="BZ425" s="292"/>
    </row>
    <row r="426" spans="1:78" x14ac:dyDescent="0.35">
      <c r="A426" s="461"/>
      <c r="B426" s="461"/>
      <c r="C426" s="461"/>
      <c r="D426" s="461"/>
      <c r="E426" s="461"/>
      <c r="F426" s="462"/>
      <c r="G426" s="462"/>
      <c r="H426" s="292"/>
      <c r="I426" s="190"/>
      <c r="J426" s="190"/>
      <c r="K426" s="190"/>
      <c r="L426" s="292"/>
      <c r="M426" s="190"/>
      <c r="N426" s="458"/>
      <c r="O426" s="458"/>
      <c r="P426" s="670"/>
      <c r="Q426" s="671"/>
      <c r="R426" s="292"/>
      <c r="S426" s="292"/>
      <c r="T426" s="672"/>
      <c r="U426" s="190"/>
      <c r="V426" s="190"/>
      <c r="W426" s="190"/>
      <c r="X426" s="190"/>
      <c r="Y426" s="190"/>
      <c r="Z426" s="190"/>
      <c r="AA426" s="190"/>
      <c r="AB426" s="190"/>
      <c r="AC426" s="190"/>
      <c r="AD426" s="190"/>
      <c r="AE426" s="190"/>
      <c r="AF426" s="190"/>
      <c r="AG426" s="190"/>
      <c r="AH426" s="190"/>
      <c r="AI426" s="190"/>
      <c r="AJ426" s="190"/>
      <c r="AK426" s="190"/>
      <c r="AL426" s="190"/>
      <c r="AM426" s="190"/>
      <c r="AN426" s="190"/>
      <c r="AO426" s="190"/>
      <c r="AP426" s="190"/>
      <c r="AQ426" s="190"/>
      <c r="AR426" s="190"/>
      <c r="AS426" s="190"/>
      <c r="AT426" s="670"/>
      <c r="AU426" s="190"/>
      <c r="AV426" s="190"/>
      <c r="AW426" s="670"/>
      <c r="AX426" s="190"/>
      <c r="AY426" s="190"/>
      <c r="AZ426" s="190"/>
      <c r="BA426" s="190"/>
      <c r="BB426" s="190"/>
      <c r="BC426" s="190"/>
      <c r="BD426" s="190"/>
      <c r="BE426" s="190"/>
      <c r="BF426" s="190"/>
      <c r="BG426" s="190"/>
      <c r="BH426" s="190"/>
      <c r="BI426" s="190"/>
      <c r="BJ426" s="190"/>
      <c r="BK426" s="292"/>
      <c r="BL426" s="459"/>
      <c r="BM426" s="459"/>
      <c r="BN426" s="585"/>
      <c r="BO426" s="292"/>
      <c r="BP426" s="292"/>
      <c r="BQ426" s="292"/>
      <c r="BR426" s="292"/>
      <c r="BS426" s="292"/>
      <c r="BT426" s="292"/>
      <c r="BU426" s="292"/>
      <c r="BV426" s="365"/>
      <c r="BW426" s="365"/>
      <c r="BX426" s="292"/>
      <c r="BY426" s="292"/>
      <c r="BZ426" s="292"/>
    </row>
    <row r="427" spans="1:78" x14ac:dyDescent="0.35">
      <c r="A427" s="461"/>
      <c r="B427" s="461"/>
      <c r="C427" s="461"/>
      <c r="D427" s="461"/>
      <c r="E427" s="461"/>
      <c r="F427" s="462"/>
      <c r="G427" s="462"/>
      <c r="H427" s="292"/>
      <c r="I427" s="190"/>
      <c r="J427" s="190"/>
      <c r="K427" s="190"/>
      <c r="L427" s="292"/>
      <c r="M427" s="190"/>
      <c r="N427" s="458"/>
      <c r="O427" s="458"/>
      <c r="P427" s="670"/>
      <c r="Q427" s="671"/>
      <c r="R427" s="292"/>
      <c r="S427" s="292"/>
      <c r="T427" s="672"/>
      <c r="U427" s="190"/>
      <c r="V427" s="190"/>
      <c r="W427" s="190"/>
      <c r="X427" s="190"/>
      <c r="Y427" s="190"/>
      <c r="Z427" s="190"/>
      <c r="AA427" s="190"/>
      <c r="AB427" s="190"/>
      <c r="AC427" s="190"/>
      <c r="AD427" s="190"/>
      <c r="AE427" s="190"/>
      <c r="AF427" s="190"/>
      <c r="AG427" s="190"/>
      <c r="AH427" s="190"/>
      <c r="AI427" s="190"/>
      <c r="AJ427" s="190"/>
      <c r="AK427" s="190"/>
      <c r="AL427" s="190"/>
      <c r="AM427" s="190"/>
      <c r="AN427" s="190"/>
      <c r="AO427" s="190"/>
      <c r="AP427" s="190"/>
      <c r="AQ427" s="190"/>
      <c r="AR427" s="190"/>
      <c r="AS427" s="190"/>
      <c r="AT427" s="670"/>
      <c r="AU427" s="190"/>
      <c r="AV427" s="190"/>
      <c r="AW427" s="670"/>
      <c r="AX427" s="190"/>
      <c r="AY427" s="190"/>
      <c r="AZ427" s="190"/>
      <c r="BA427" s="190"/>
      <c r="BB427" s="190"/>
      <c r="BC427" s="190"/>
      <c r="BD427" s="190"/>
      <c r="BE427" s="190"/>
      <c r="BF427" s="190"/>
      <c r="BG427" s="190"/>
      <c r="BH427" s="190"/>
      <c r="BI427" s="190"/>
      <c r="BJ427" s="190"/>
      <c r="BK427" s="292"/>
      <c r="BL427" s="459"/>
      <c r="BM427" s="459"/>
      <c r="BN427" s="585"/>
      <c r="BO427" s="292"/>
      <c r="BP427" s="292"/>
      <c r="BQ427" s="292"/>
      <c r="BR427" s="292"/>
      <c r="BS427" s="292"/>
      <c r="BT427" s="292"/>
      <c r="BU427" s="292"/>
      <c r="BV427" s="365"/>
      <c r="BW427" s="365"/>
      <c r="BX427" s="292"/>
      <c r="BY427" s="292"/>
      <c r="BZ427" s="292"/>
    </row>
    <row r="428" spans="1:78" x14ac:dyDescent="0.35">
      <c r="A428" s="461"/>
      <c r="B428" s="461"/>
      <c r="C428" s="461"/>
      <c r="D428" s="461"/>
      <c r="E428" s="461"/>
      <c r="F428" s="462"/>
      <c r="G428" s="462"/>
      <c r="H428" s="292"/>
      <c r="I428" s="190"/>
      <c r="J428" s="190"/>
      <c r="K428" s="190"/>
      <c r="L428" s="292"/>
      <c r="M428" s="190"/>
      <c r="N428" s="458"/>
      <c r="O428" s="458"/>
      <c r="P428" s="670"/>
      <c r="Q428" s="671"/>
      <c r="R428" s="292"/>
      <c r="S428" s="292"/>
      <c r="T428" s="672"/>
      <c r="U428" s="190"/>
      <c r="V428" s="190"/>
      <c r="W428" s="190"/>
      <c r="X428" s="190"/>
      <c r="Y428" s="190"/>
      <c r="Z428" s="190"/>
      <c r="AA428" s="190"/>
      <c r="AB428" s="190"/>
      <c r="AC428" s="190"/>
      <c r="AD428" s="190"/>
      <c r="AE428" s="190"/>
      <c r="AF428" s="190"/>
      <c r="AG428" s="190"/>
      <c r="AH428" s="190"/>
      <c r="AI428" s="190"/>
      <c r="AJ428" s="190"/>
      <c r="AK428" s="190"/>
      <c r="AL428" s="190"/>
      <c r="AM428" s="190"/>
      <c r="AN428" s="190"/>
      <c r="AO428" s="190"/>
      <c r="AP428" s="190"/>
      <c r="AQ428" s="190"/>
      <c r="AR428" s="190"/>
      <c r="AS428" s="190"/>
      <c r="AT428" s="670"/>
      <c r="AU428" s="190"/>
      <c r="AV428" s="190"/>
      <c r="AW428" s="670"/>
      <c r="AX428" s="190"/>
      <c r="AY428" s="190"/>
      <c r="AZ428" s="190"/>
      <c r="BA428" s="190"/>
      <c r="BB428" s="190"/>
      <c r="BC428" s="190"/>
      <c r="BD428" s="190"/>
      <c r="BE428" s="190"/>
      <c r="BF428" s="190"/>
      <c r="BG428" s="190"/>
      <c r="BH428" s="190"/>
      <c r="BI428" s="190"/>
      <c r="BJ428" s="190"/>
      <c r="BK428" s="292"/>
      <c r="BL428" s="459"/>
      <c r="BM428" s="459"/>
      <c r="BN428" s="585"/>
      <c r="BO428" s="292"/>
      <c r="BP428" s="292"/>
      <c r="BQ428" s="292"/>
      <c r="BR428" s="292"/>
      <c r="BS428" s="292"/>
      <c r="BT428" s="292"/>
      <c r="BU428" s="292"/>
      <c r="BV428" s="365"/>
      <c r="BW428" s="365"/>
      <c r="BX428" s="292"/>
      <c r="BY428" s="292"/>
      <c r="BZ428" s="292"/>
    </row>
    <row r="429" spans="1:78" x14ac:dyDescent="0.35">
      <c r="A429" s="461"/>
      <c r="B429" s="461"/>
      <c r="C429" s="461"/>
      <c r="D429" s="461"/>
      <c r="E429" s="461"/>
      <c r="F429" s="462"/>
      <c r="G429" s="462"/>
      <c r="H429" s="292"/>
      <c r="I429" s="190"/>
      <c r="J429" s="190"/>
      <c r="K429" s="190"/>
      <c r="L429" s="292"/>
      <c r="M429" s="190"/>
      <c r="N429" s="458"/>
      <c r="O429" s="458"/>
      <c r="P429" s="670"/>
      <c r="Q429" s="671"/>
      <c r="R429" s="292"/>
      <c r="S429" s="292"/>
      <c r="T429" s="672"/>
      <c r="U429" s="190"/>
      <c r="V429" s="190"/>
      <c r="W429" s="190"/>
      <c r="X429" s="190"/>
      <c r="Y429" s="190"/>
      <c r="Z429" s="190"/>
      <c r="AA429" s="190"/>
      <c r="AB429" s="190"/>
      <c r="AC429" s="190"/>
      <c r="AD429" s="190"/>
      <c r="AE429" s="190"/>
      <c r="AF429" s="190"/>
      <c r="AG429" s="190"/>
      <c r="AH429" s="190"/>
      <c r="AI429" s="190"/>
      <c r="AJ429" s="190"/>
      <c r="AK429" s="190"/>
      <c r="AL429" s="190"/>
      <c r="AM429" s="190"/>
      <c r="AN429" s="190"/>
      <c r="AO429" s="190"/>
      <c r="AP429" s="190"/>
      <c r="AQ429" s="190"/>
      <c r="AR429" s="190"/>
      <c r="AS429" s="190"/>
      <c r="AT429" s="670"/>
      <c r="AU429" s="190"/>
      <c r="AV429" s="190"/>
      <c r="AW429" s="670"/>
      <c r="AX429" s="190"/>
      <c r="AY429" s="190"/>
      <c r="AZ429" s="190"/>
      <c r="BA429" s="190"/>
      <c r="BB429" s="190"/>
      <c r="BC429" s="190"/>
      <c r="BD429" s="190"/>
      <c r="BE429" s="190"/>
      <c r="BF429" s="190"/>
      <c r="BG429" s="190"/>
      <c r="BH429" s="190"/>
      <c r="BI429" s="190"/>
      <c r="BJ429" s="190"/>
      <c r="BK429" s="292"/>
      <c r="BL429" s="459"/>
      <c r="BM429" s="459"/>
      <c r="BN429" s="585"/>
      <c r="BO429" s="292"/>
      <c r="BP429" s="292"/>
      <c r="BQ429" s="292"/>
      <c r="BR429" s="292"/>
      <c r="BS429" s="292"/>
      <c r="BT429" s="292"/>
      <c r="BU429" s="292"/>
      <c r="BV429" s="365"/>
      <c r="BW429" s="365"/>
      <c r="BX429" s="292"/>
      <c r="BY429" s="292"/>
      <c r="BZ429" s="292"/>
    </row>
    <row r="430" spans="1:78" x14ac:dyDescent="0.35">
      <c r="A430" s="461"/>
      <c r="B430" s="461"/>
      <c r="C430" s="461"/>
      <c r="D430" s="461"/>
      <c r="E430" s="461"/>
      <c r="F430" s="462"/>
      <c r="G430" s="462"/>
      <c r="H430" s="292"/>
      <c r="I430" s="190"/>
      <c r="J430" s="190"/>
      <c r="K430" s="190"/>
      <c r="L430" s="292"/>
      <c r="M430" s="190"/>
      <c r="N430" s="458"/>
      <c r="O430" s="458"/>
      <c r="P430" s="670"/>
      <c r="Q430" s="671"/>
      <c r="R430" s="292"/>
      <c r="S430" s="292"/>
      <c r="T430" s="672"/>
      <c r="U430" s="190"/>
      <c r="V430" s="190"/>
      <c r="W430" s="190"/>
      <c r="X430" s="190"/>
      <c r="Y430" s="190"/>
      <c r="Z430" s="190"/>
      <c r="AA430" s="190"/>
      <c r="AB430" s="190"/>
      <c r="AC430" s="190"/>
      <c r="AD430" s="190"/>
      <c r="AE430" s="190"/>
      <c r="AF430" s="190"/>
      <c r="AG430" s="190"/>
      <c r="AH430" s="190"/>
      <c r="AI430" s="190"/>
      <c r="AJ430" s="190"/>
      <c r="AK430" s="190"/>
      <c r="AL430" s="190"/>
      <c r="AM430" s="190"/>
      <c r="AN430" s="190"/>
      <c r="AO430" s="190"/>
      <c r="AP430" s="190"/>
      <c r="AQ430" s="190"/>
      <c r="AR430" s="190"/>
      <c r="AS430" s="190"/>
      <c r="AT430" s="670"/>
      <c r="AU430" s="190"/>
      <c r="AV430" s="190"/>
      <c r="AW430" s="670"/>
      <c r="AX430" s="190"/>
      <c r="AY430" s="190"/>
      <c r="AZ430" s="190"/>
      <c r="BA430" s="190"/>
      <c r="BB430" s="190"/>
      <c r="BC430" s="190"/>
      <c r="BD430" s="190"/>
      <c r="BE430" s="190"/>
      <c r="BF430" s="190"/>
      <c r="BG430" s="190"/>
      <c r="BH430" s="190"/>
      <c r="BI430" s="190"/>
      <c r="BJ430" s="190"/>
      <c r="BK430" s="292"/>
      <c r="BL430" s="459"/>
      <c r="BM430" s="459"/>
      <c r="BN430" s="585"/>
      <c r="BO430" s="292"/>
      <c r="BP430" s="292"/>
      <c r="BQ430" s="292"/>
      <c r="BR430" s="292"/>
      <c r="BS430" s="292"/>
      <c r="BT430" s="292"/>
      <c r="BU430" s="292"/>
      <c r="BV430" s="365"/>
      <c r="BW430" s="365"/>
      <c r="BX430" s="292"/>
      <c r="BY430" s="292"/>
      <c r="BZ430" s="292"/>
    </row>
    <row r="431" spans="1:78" x14ac:dyDescent="0.35">
      <c r="A431" s="461"/>
      <c r="B431" s="461"/>
      <c r="C431" s="461"/>
      <c r="D431" s="461"/>
      <c r="E431" s="461"/>
      <c r="F431" s="462"/>
      <c r="G431" s="462"/>
      <c r="H431" s="292"/>
      <c r="I431" s="190"/>
      <c r="J431" s="190"/>
      <c r="K431" s="190"/>
      <c r="L431" s="292"/>
      <c r="M431" s="190"/>
      <c r="N431" s="458"/>
      <c r="O431" s="458"/>
      <c r="P431" s="670"/>
      <c r="Q431" s="671"/>
      <c r="R431" s="292"/>
      <c r="S431" s="292"/>
      <c r="T431" s="672"/>
      <c r="U431" s="190"/>
      <c r="V431" s="190"/>
      <c r="W431" s="190"/>
      <c r="X431" s="190"/>
      <c r="Y431" s="190"/>
      <c r="Z431" s="190"/>
      <c r="AA431" s="190"/>
      <c r="AB431" s="190"/>
      <c r="AC431" s="190"/>
      <c r="AD431" s="190"/>
      <c r="AE431" s="190"/>
      <c r="AF431" s="190"/>
      <c r="AG431" s="190"/>
      <c r="AH431" s="190"/>
      <c r="AI431" s="190"/>
      <c r="AJ431" s="190"/>
      <c r="AK431" s="190"/>
      <c r="AL431" s="190"/>
      <c r="AM431" s="190"/>
      <c r="AN431" s="190"/>
      <c r="AO431" s="190"/>
      <c r="AP431" s="190"/>
      <c r="AQ431" s="190"/>
      <c r="AR431" s="190"/>
      <c r="AS431" s="190"/>
      <c r="AT431" s="670"/>
      <c r="AU431" s="190"/>
      <c r="AV431" s="190"/>
      <c r="AW431" s="670"/>
      <c r="AX431" s="190"/>
      <c r="AY431" s="190"/>
      <c r="AZ431" s="190"/>
      <c r="BA431" s="190"/>
      <c r="BB431" s="190"/>
      <c r="BC431" s="190"/>
      <c r="BD431" s="190"/>
      <c r="BE431" s="190"/>
      <c r="BF431" s="190"/>
      <c r="BG431" s="190"/>
      <c r="BH431" s="190"/>
      <c r="BI431" s="190"/>
      <c r="BJ431" s="190"/>
      <c r="BK431" s="292"/>
      <c r="BL431" s="459"/>
      <c r="BM431" s="459"/>
      <c r="BN431" s="585"/>
      <c r="BO431" s="292"/>
      <c r="BP431" s="292"/>
      <c r="BQ431" s="292"/>
      <c r="BR431" s="292"/>
      <c r="BS431" s="292"/>
      <c r="BT431" s="292"/>
      <c r="BU431" s="292"/>
      <c r="BV431" s="365"/>
      <c r="BW431" s="365"/>
      <c r="BX431" s="292"/>
      <c r="BY431" s="292"/>
      <c r="BZ431" s="292"/>
    </row>
    <row r="432" spans="1:78" x14ac:dyDescent="0.35">
      <c r="A432" s="461"/>
      <c r="B432" s="461"/>
      <c r="C432" s="461"/>
      <c r="D432" s="461"/>
      <c r="E432" s="461"/>
      <c r="F432" s="462"/>
      <c r="G432" s="462"/>
      <c r="H432" s="292"/>
      <c r="I432" s="190"/>
      <c r="J432" s="190"/>
      <c r="K432" s="190"/>
      <c r="L432" s="292"/>
      <c r="M432" s="190"/>
      <c r="N432" s="458"/>
      <c r="O432" s="458"/>
      <c r="P432" s="670"/>
      <c r="Q432" s="671"/>
      <c r="R432" s="292"/>
      <c r="S432" s="292"/>
      <c r="T432" s="672"/>
      <c r="U432" s="190"/>
      <c r="V432" s="190"/>
      <c r="W432" s="190"/>
      <c r="X432" s="190"/>
      <c r="Y432" s="190"/>
      <c r="Z432" s="190"/>
      <c r="AA432" s="190"/>
      <c r="AB432" s="190"/>
      <c r="AC432" s="190"/>
      <c r="AD432" s="190"/>
      <c r="AE432" s="190"/>
      <c r="AF432" s="190"/>
      <c r="AG432" s="190"/>
      <c r="AH432" s="190"/>
      <c r="AI432" s="190"/>
      <c r="AJ432" s="190"/>
      <c r="AK432" s="190"/>
      <c r="AL432" s="190"/>
      <c r="AM432" s="190"/>
      <c r="AN432" s="190"/>
      <c r="AO432" s="190"/>
      <c r="AP432" s="190"/>
      <c r="AQ432" s="190"/>
      <c r="AR432" s="190"/>
      <c r="AS432" s="190"/>
      <c r="AT432" s="670"/>
      <c r="AU432" s="190"/>
      <c r="AV432" s="190"/>
      <c r="AW432" s="670"/>
      <c r="AX432" s="190"/>
      <c r="AY432" s="190"/>
      <c r="AZ432" s="190"/>
      <c r="BA432" s="190"/>
      <c r="BB432" s="190"/>
      <c r="BC432" s="190"/>
      <c r="BD432" s="190"/>
      <c r="BE432" s="190"/>
      <c r="BF432" s="190"/>
      <c r="BG432" s="190"/>
      <c r="BH432" s="190"/>
      <c r="BI432" s="190"/>
      <c r="BJ432" s="190"/>
      <c r="BK432" s="292"/>
      <c r="BL432" s="459"/>
      <c r="BM432" s="459"/>
      <c r="BN432" s="585"/>
      <c r="BO432" s="292"/>
      <c r="BP432" s="292"/>
      <c r="BQ432" s="292"/>
      <c r="BR432" s="292"/>
      <c r="BS432" s="292"/>
      <c r="BT432" s="292"/>
      <c r="BU432" s="292"/>
      <c r="BV432" s="365"/>
      <c r="BW432" s="365"/>
      <c r="BX432" s="292"/>
      <c r="BY432" s="292"/>
      <c r="BZ432" s="292"/>
    </row>
    <row r="433" spans="1:78" x14ac:dyDescent="0.35">
      <c r="A433" s="461"/>
      <c r="B433" s="461"/>
      <c r="C433" s="461"/>
      <c r="D433" s="461"/>
      <c r="E433" s="461"/>
      <c r="F433" s="462"/>
      <c r="G433" s="462"/>
      <c r="H433" s="292"/>
      <c r="I433" s="190"/>
      <c r="J433" s="190"/>
      <c r="K433" s="190"/>
      <c r="L433" s="292"/>
      <c r="M433" s="190"/>
      <c r="N433" s="458"/>
      <c r="O433" s="458"/>
      <c r="P433" s="670"/>
      <c r="Q433" s="671"/>
      <c r="R433" s="292"/>
      <c r="S433" s="292"/>
      <c r="T433" s="672"/>
      <c r="U433" s="190"/>
      <c r="V433" s="190"/>
      <c r="W433" s="190"/>
      <c r="X433" s="190"/>
      <c r="Y433" s="190"/>
      <c r="Z433" s="190"/>
      <c r="AA433" s="190"/>
      <c r="AB433" s="190"/>
      <c r="AC433" s="190"/>
      <c r="AD433" s="190"/>
      <c r="AE433" s="190"/>
      <c r="AF433" s="190"/>
      <c r="AG433" s="190"/>
      <c r="AH433" s="190"/>
      <c r="AI433" s="190"/>
      <c r="AJ433" s="190"/>
      <c r="AK433" s="190"/>
      <c r="AL433" s="190"/>
      <c r="AM433" s="190"/>
      <c r="AN433" s="190"/>
      <c r="AO433" s="190"/>
      <c r="AP433" s="190"/>
      <c r="AQ433" s="190"/>
      <c r="AR433" s="190"/>
      <c r="AS433" s="190"/>
      <c r="AT433" s="670"/>
      <c r="AU433" s="190"/>
      <c r="AV433" s="190"/>
      <c r="AW433" s="670"/>
      <c r="AX433" s="190"/>
      <c r="AY433" s="190"/>
      <c r="AZ433" s="190"/>
      <c r="BA433" s="190"/>
      <c r="BB433" s="190"/>
      <c r="BC433" s="190"/>
      <c r="BD433" s="190"/>
      <c r="BE433" s="190"/>
      <c r="BF433" s="190"/>
      <c r="BG433" s="190"/>
      <c r="BH433" s="190"/>
      <c r="BI433" s="190"/>
      <c r="BJ433" s="190"/>
      <c r="BK433" s="292"/>
      <c r="BL433" s="459"/>
      <c r="BM433" s="459"/>
      <c r="BN433" s="585"/>
      <c r="BO433" s="292"/>
      <c r="BP433" s="292"/>
      <c r="BQ433" s="292"/>
      <c r="BR433" s="292"/>
      <c r="BS433" s="292"/>
      <c r="BT433" s="292"/>
      <c r="BU433" s="292"/>
      <c r="BV433" s="365"/>
      <c r="BW433" s="365"/>
      <c r="BX433" s="292"/>
      <c r="BY433" s="292"/>
      <c r="BZ433" s="292"/>
    </row>
    <row r="434" spans="1:78" x14ac:dyDescent="0.35">
      <c r="A434" s="461"/>
      <c r="B434" s="461"/>
      <c r="C434" s="461"/>
      <c r="D434" s="461"/>
      <c r="E434" s="461"/>
      <c r="F434" s="462"/>
      <c r="G434" s="462"/>
      <c r="H434" s="292"/>
      <c r="I434" s="190"/>
      <c r="J434" s="190"/>
      <c r="K434" s="190"/>
      <c r="L434" s="292"/>
      <c r="M434" s="190"/>
      <c r="N434" s="458"/>
      <c r="O434" s="458"/>
      <c r="P434" s="670"/>
      <c r="Q434" s="671"/>
      <c r="R434" s="292"/>
      <c r="S434" s="292"/>
      <c r="T434" s="672"/>
      <c r="U434" s="190"/>
      <c r="V434" s="190"/>
      <c r="W434" s="190"/>
      <c r="X434" s="190"/>
      <c r="Y434" s="190"/>
      <c r="Z434" s="190"/>
      <c r="AA434" s="190"/>
      <c r="AB434" s="190"/>
      <c r="AC434" s="190"/>
      <c r="AD434" s="190"/>
      <c r="AE434" s="190"/>
      <c r="AF434" s="190"/>
      <c r="AG434" s="190"/>
      <c r="AH434" s="190"/>
      <c r="AI434" s="190"/>
      <c r="AJ434" s="190"/>
      <c r="AK434" s="190"/>
      <c r="AL434" s="190"/>
      <c r="AM434" s="190"/>
      <c r="AN434" s="190"/>
      <c r="AO434" s="190"/>
      <c r="AP434" s="190"/>
      <c r="AQ434" s="190"/>
      <c r="AR434" s="190"/>
      <c r="AS434" s="190"/>
      <c r="AT434" s="670"/>
      <c r="AU434" s="190"/>
      <c r="AV434" s="190"/>
      <c r="AW434" s="670"/>
      <c r="AX434" s="190"/>
      <c r="AY434" s="190"/>
      <c r="AZ434" s="190"/>
      <c r="BA434" s="190"/>
      <c r="BB434" s="190"/>
      <c r="BC434" s="190"/>
      <c r="BD434" s="190"/>
      <c r="BE434" s="190"/>
      <c r="BF434" s="190"/>
      <c r="BG434" s="190"/>
      <c r="BH434" s="190"/>
      <c r="BI434" s="190"/>
      <c r="BJ434" s="190"/>
      <c r="BK434" s="292"/>
      <c r="BL434" s="459"/>
      <c r="BM434" s="459"/>
      <c r="BN434" s="585"/>
      <c r="BO434" s="292"/>
      <c r="BP434" s="292"/>
      <c r="BQ434" s="292"/>
      <c r="BR434" s="292"/>
      <c r="BS434" s="292"/>
      <c r="BT434" s="292"/>
      <c r="BU434" s="292"/>
      <c r="BV434" s="365"/>
      <c r="BW434" s="365"/>
      <c r="BX434" s="292"/>
      <c r="BY434" s="292"/>
      <c r="BZ434" s="292"/>
    </row>
    <row r="435" spans="1:78" x14ac:dyDescent="0.35">
      <c r="A435" s="461"/>
      <c r="B435" s="461"/>
      <c r="C435" s="461"/>
      <c r="D435" s="461"/>
      <c r="E435" s="461"/>
      <c r="F435" s="462"/>
      <c r="G435" s="462"/>
      <c r="H435" s="292"/>
      <c r="I435" s="190"/>
      <c r="J435" s="190"/>
      <c r="K435" s="190"/>
      <c r="L435" s="292"/>
      <c r="M435" s="190"/>
      <c r="N435" s="458"/>
      <c r="O435" s="458"/>
      <c r="P435" s="670"/>
      <c r="Q435" s="671"/>
      <c r="R435" s="292"/>
      <c r="S435" s="292"/>
      <c r="T435" s="672"/>
      <c r="U435" s="190"/>
      <c r="V435" s="190"/>
      <c r="W435" s="190"/>
      <c r="X435" s="190"/>
      <c r="Y435" s="190"/>
      <c r="Z435" s="190"/>
      <c r="AA435" s="190"/>
      <c r="AB435" s="190"/>
      <c r="AC435" s="190"/>
      <c r="AD435" s="190"/>
      <c r="AE435" s="190"/>
      <c r="AF435" s="190"/>
      <c r="AG435" s="190"/>
      <c r="AH435" s="190"/>
      <c r="AI435" s="190"/>
      <c r="AJ435" s="190"/>
      <c r="AK435" s="190"/>
      <c r="AL435" s="190"/>
      <c r="AM435" s="190"/>
      <c r="AN435" s="190"/>
      <c r="AO435" s="190"/>
      <c r="AP435" s="190"/>
      <c r="AQ435" s="190"/>
      <c r="AR435" s="190"/>
      <c r="AS435" s="190"/>
      <c r="AT435" s="670"/>
      <c r="AU435" s="190"/>
      <c r="AV435" s="190"/>
      <c r="AW435" s="670"/>
      <c r="AX435" s="190"/>
      <c r="AY435" s="190"/>
      <c r="AZ435" s="190"/>
      <c r="BA435" s="190"/>
      <c r="BB435" s="190"/>
      <c r="BC435" s="190"/>
      <c r="BD435" s="190"/>
      <c r="BE435" s="190"/>
      <c r="BF435" s="190"/>
      <c r="BG435" s="190"/>
      <c r="BH435" s="190"/>
      <c r="BI435" s="190"/>
      <c r="BJ435" s="190"/>
      <c r="BK435" s="292"/>
      <c r="BL435" s="459"/>
      <c r="BM435" s="459"/>
      <c r="BN435" s="585"/>
      <c r="BO435" s="292"/>
      <c r="BP435" s="292"/>
      <c r="BQ435" s="292"/>
      <c r="BR435" s="292"/>
      <c r="BS435" s="292"/>
      <c r="BT435" s="292"/>
      <c r="BU435" s="292"/>
      <c r="BV435" s="365"/>
      <c r="BW435" s="365"/>
      <c r="BX435" s="292"/>
      <c r="BY435" s="292"/>
      <c r="BZ435" s="292"/>
    </row>
    <row r="436" spans="1:78" x14ac:dyDescent="0.35">
      <c r="A436" s="461"/>
      <c r="B436" s="461"/>
      <c r="C436" s="461"/>
      <c r="D436" s="461"/>
      <c r="E436" s="461"/>
      <c r="F436" s="462"/>
      <c r="G436" s="462"/>
      <c r="H436" s="292"/>
      <c r="I436" s="190"/>
      <c r="J436" s="190"/>
      <c r="K436" s="190"/>
      <c r="L436" s="292"/>
      <c r="M436" s="190"/>
      <c r="N436" s="458"/>
      <c r="O436" s="458"/>
      <c r="P436" s="670"/>
      <c r="Q436" s="671"/>
      <c r="R436" s="292"/>
      <c r="S436" s="292"/>
      <c r="T436" s="672"/>
      <c r="U436" s="190"/>
      <c r="V436" s="190"/>
      <c r="W436" s="190"/>
      <c r="X436" s="190"/>
      <c r="Y436" s="190"/>
      <c r="Z436" s="190"/>
      <c r="AA436" s="190"/>
      <c r="AB436" s="190"/>
      <c r="AC436" s="190"/>
      <c r="AD436" s="190"/>
      <c r="AE436" s="190"/>
      <c r="AF436" s="190"/>
      <c r="AG436" s="190"/>
      <c r="AH436" s="190"/>
      <c r="AI436" s="190"/>
      <c r="AJ436" s="190"/>
      <c r="AK436" s="190"/>
      <c r="AL436" s="190"/>
      <c r="AM436" s="190"/>
      <c r="AN436" s="190"/>
      <c r="AO436" s="190"/>
      <c r="AP436" s="190"/>
      <c r="AQ436" s="190"/>
      <c r="AR436" s="190"/>
      <c r="AS436" s="190"/>
      <c r="AT436" s="670"/>
      <c r="AU436" s="190"/>
      <c r="AV436" s="190"/>
      <c r="AW436" s="670"/>
      <c r="AX436" s="190"/>
      <c r="AY436" s="190"/>
      <c r="AZ436" s="190"/>
      <c r="BA436" s="190"/>
      <c r="BB436" s="190"/>
      <c r="BC436" s="190"/>
      <c r="BD436" s="190"/>
      <c r="BE436" s="190"/>
      <c r="BF436" s="190"/>
      <c r="BG436" s="190"/>
      <c r="BH436" s="190"/>
      <c r="BI436" s="190"/>
      <c r="BJ436" s="190"/>
      <c r="BK436" s="292"/>
      <c r="BL436" s="459"/>
      <c r="BM436" s="459"/>
      <c r="BN436" s="585"/>
      <c r="BO436" s="292"/>
      <c r="BP436" s="292"/>
      <c r="BQ436" s="292"/>
      <c r="BR436" s="292"/>
      <c r="BS436" s="292"/>
      <c r="BT436" s="292"/>
      <c r="BU436" s="292"/>
      <c r="BV436" s="365"/>
      <c r="BW436" s="365"/>
      <c r="BX436" s="292"/>
      <c r="BY436" s="292"/>
      <c r="BZ436" s="292"/>
    </row>
    <row r="437" spans="1:78" x14ac:dyDescent="0.35">
      <c r="A437" s="461"/>
      <c r="B437" s="461"/>
      <c r="C437" s="461"/>
      <c r="D437" s="461"/>
      <c r="E437" s="461"/>
      <c r="F437" s="462"/>
      <c r="G437" s="462"/>
      <c r="H437" s="292"/>
      <c r="I437" s="190"/>
      <c r="J437" s="190"/>
      <c r="K437" s="190"/>
      <c r="L437" s="292"/>
      <c r="M437" s="190"/>
      <c r="N437" s="458"/>
      <c r="O437" s="458"/>
      <c r="P437" s="670"/>
      <c r="Q437" s="671"/>
      <c r="R437" s="292"/>
      <c r="S437" s="292"/>
      <c r="T437" s="672"/>
      <c r="U437" s="190"/>
      <c r="V437" s="190"/>
      <c r="W437" s="190"/>
      <c r="X437" s="190"/>
      <c r="Y437" s="190"/>
      <c r="Z437" s="190"/>
      <c r="AA437" s="190"/>
      <c r="AB437" s="190"/>
      <c r="AC437" s="190"/>
      <c r="AD437" s="190"/>
      <c r="AE437" s="190"/>
      <c r="AF437" s="190"/>
      <c r="AG437" s="190"/>
      <c r="AH437" s="190"/>
      <c r="AI437" s="190"/>
      <c r="AJ437" s="190"/>
      <c r="AK437" s="190"/>
      <c r="AL437" s="190"/>
      <c r="AM437" s="190"/>
      <c r="AN437" s="190"/>
      <c r="AO437" s="190"/>
      <c r="AP437" s="190"/>
      <c r="AQ437" s="190"/>
      <c r="AR437" s="190"/>
      <c r="AS437" s="190"/>
      <c r="AT437" s="670"/>
      <c r="AU437" s="190"/>
      <c r="AV437" s="190"/>
      <c r="AW437" s="670"/>
      <c r="AX437" s="190"/>
      <c r="AY437" s="190"/>
      <c r="AZ437" s="190"/>
      <c r="BA437" s="190"/>
      <c r="BB437" s="190"/>
      <c r="BC437" s="190"/>
      <c r="BD437" s="190"/>
      <c r="BE437" s="190"/>
      <c r="BF437" s="190"/>
      <c r="BG437" s="190"/>
      <c r="BH437" s="190"/>
      <c r="BI437" s="190"/>
      <c r="BJ437" s="190"/>
      <c r="BK437" s="292"/>
      <c r="BL437" s="459"/>
      <c r="BM437" s="459"/>
      <c r="BN437" s="585"/>
      <c r="BO437" s="292"/>
      <c r="BP437" s="292"/>
      <c r="BQ437" s="292"/>
      <c r="BR437" s="292"/>
      <c r="BS437" s="292"/>
      <c r="BT437" s="292"/>
      <c r="BU437" s="292"/>
      <c r="BV437" s="365"/>
      <c r="BW437" s="365"/>
      <c r="BX437" s="292"/>
      <c r="BY437" s="292"/>
      <c r="BZ437" s="292"/>
    </row>
    <row r="438" spans="1:78" x14ac:dyDescent="0.35">
      <c r="A438" s="461"/>
      <c r="B438" s="461"/>
      <c r="C438" s="461"/>
      <c r="D438" s="461"/>
      <c r="E438" s="461"/>
      <c r="F438" s="462"/>
      <c r="G438" s="462"/>
      <c r="H438" s="292"/>
      <c r="I438" s="190"/>
      <c r="J438" s="190"/>
      <c r="K438" s="190"/>
      <c r="L438" s="292"/>
      <c r="M438" s="190"/>
      <c r="N438" s="458"/>
      <c r="O438" s="458"/>
      <c r="P438" s="670"/>
      <c r="Q438" s="671"/>
      <c r="R438" s="292"/>
      <c r="S438" s="292"/>
      <c r="T438" s="672"/>
      <c r="U438" s="190"/>
      <c r="V438" s="190"/>
      <c r="W438" s="190"/>
      <c r="X438" s="190"/>
      <c r="Y438" s="190"/>
      <c r="Z438" s="190"/>
      <c r="AA438" s="190"/>
      <c r="AB438" s="190"/>
      <c r="AC438" s="190"/>
      <c r="AD438" s="190"/>
      <c r="AE438" s="190"/>
      <c r="AF438" s="190"/>
      <c r="AG438" s="190"/>
      <c r="AH438" s="190"/>
      <c r="AI438" s="190"/>
      <c r="AJ438" s="190"/>
      <c r="AK438" s="190"/>
      <c r="AL438" s="190"/>
      <c r="AM438" s="190"/>
      <c r="AN438" s="190"/>
      <c r="AO438" s="190"/>
      <c r="AP438" s="190"/>
      <c r="AQ438" s="190"/>
      <c r="AR438" s="190"/>
      <c r="AS438" s="190"/>
      <c r="AT438" s="670"/>
      <c r="AU438" s="190"/>
      <c r="AV438" s="190"/>
      <c r="AW438" s="670"/>
      <c r="AX438" s="190"/>
      <c r="AY438" s="190"/>
      <c r="AZ438" s="190"/>
      <c r="BA438" s="190"/>
      <c r="BB438" s="190"/>
      <c r="BC438" s="190"/>
      <c r="BD438" s="190"/>
      <c r="BE438" s="190"/>
      <c r="BF438" s="190"/>
      <c r="BG438" s="190"/>
      <c r="BH438" s="190"/>
      <c r="BI438" s="190"/>
      <c r="BJ438" s="190"/>
      <c r="BK438" s="292"/>
      <c r="BL438" s="459"/>
      <c r="BM438" s="459"/>
      <c r="BN438" s="585"/>
      <c r="BO438" s="292"/>
      <c r="BP438" s="292"/>
      <c r="BQ438" s="292"/>
      <c r="BR438" s="292"/>
      <c r="BS438" s="292"/>
      <c r="BT438" s="292"/>
      <c r="BU438" s="292"/>
      <c r="BV438" s="365"/>
      <c r="BW438" s="365"/>
      <c r="BX438" s="292"/>
      <c r="BY438" s="292"/>
      <c r="BZ438" s="292"/>
    </row>
    <row r="439" spans="1:78" x14ac:dyDescent="0.35">
      <c r="A439" s="461"/>
      <c r="B439" s="461"/>
      <c r="C439" s="461"/>
      <c r="D439" s="461"/>
      <c r="E439" s="461"/>
      <c r="F439" s="462"/>
      <c r="G439" s="462"/>
      <c r="H439" s="292"/>
      <c r="I439" s="190"/>
      <c r="J439" s="190"/>
      <c r="K439" s="190"/>
      <c r="L439" s="292"/>
      <c r="M439" s="190"/>
      <c r="N439" s="458"/>
      <c r="O439" s="458"/>
      <c r="P439" s="670"/>
      <c r="Q439" s="671"/>
      <c r="R439" s="292"/>
      <c r="S439" s="292"/>
      <c r="T439" s="672"/>
      <c r="U439" s="190"/>
      <c r="V439" s="190"/>
      <c r="W439" s="190"/>
      <c r="X439" s="190"/>
      <c r="Y439" s="190"/>
      <c r="Z439" s="190"/>
      <c r="AA439" s="190"/>
      <c r="AB439" s="190"/>
      <c r="AC439" s="190"/>
      <c r="AD439" s="190"/>
      <c r="AE439" s="190"/>
      <c r="AF439" s="190"/>
      <c r="AG439" s="190"/>
      <c r="AH439" s="190"/>
      <c r="AI439" s="190"/>
      <c r="AJ439" s="190"/>
      <c r="AK439" s="190"/>
      <c r="AL439" s="190"/>
      <c r="AM439" s="190"/>
      <c r="AN439" s="190"/>
      <c r="AO439" s="190"/>
      <c r="AP439" s="190"/>
      <c r="AQ439" s="190"/>
      <c r="AR439" s="190"/>
      <c r="AS439" s="190"/>
      <c r="AT439" s="670"/>
      <c r="AU439" s="190"/>
      <c r="AV439" s="190"/>
      <c r="AW439" s="670"/>
      <c r="AX439" s="190"/>
      <c r="AY439" s="190"/>
      <c r="AZ439" s="190"/>
      <c r="BA439" s="190"/>
      <c r="BB439" s="190"/>
      <c r="BC439" s="190"/>
      <c r="BD439" s="190"/>
      <c r="BE439" s="190"/>
      <c r="BF439" s="190"/>
      <c r="BG439" s="190"/>
      <c r="BH439" s="190"/>
      <c r="BI439" s="190"/>
      <c r="BJ439" s="190"/>
      <c r="BK439" s="292"/>
      <c r="BL439" s="459"/>
      <c r="BM439" s="459"/>
      <c r="BN439" s="585"/>
      <c r="BO439" s="292"/>
      <c r="BP439" s="292"/>
      <c r="BQ439" s="292"/>
      <c r="BR439" s="292"/>
      <c r="BS439" s="292"/>
      <c r="BT439" s="292"/>
      <c r="BU439" s="292"/>
      <c r="BV439" s="365"/>
      <c r="BW439" s="365"/>
      <c r="BX439" s="292"/>
      <c r="BY439" s="292"/>
      <c r="BZ439" s="292"/>
    </row>
    <row r="440" spans="1:78" x14ac:dyDescent="0.35">
      <c r="A440" s="461"/>
      <c r="B440" s="461"/>
      <c r="C440" s="461"/>
      <c r="D440" s="461"/>
      <c r="E440" s="461"/>
      <c r="F440" s="462"/>
      <c r="G440" s="462"/>
      <c r="H440" s="292"/>
      <c r="I440" s="190"/>
      <c r="J440" s="190"/>
      <c r="K440" s="190"/>
      <c r="L440" s="292"/>
      <c r="M440" s="190"/>
      <c r="N440" s="458"/>
      <c r="O440" s="458"/>
      <c r="P440" s="670"/>
      <c r="Q440" s="671"/>
      <c r="R440" s="292"/>
      <c r="S440" s="292"/>
      <c r="T440" s="672"/>
      <c r="U440" s="190"/>
      <c r="V440" s="190"/>
      <c r="W440" s="190"/>
      <c r="X440" s="190"/>
      <c r="Y440" s="190"/>
      <c r="Z440" s="190"/>
      <c r="AA440" s="190"/>
      <c r="AB440" s="190"/>
      <c r="AC440" s="190"/>
      <c r="AD440" s="190"/>
      <c r="AE440" s="190"/>
      <c r="AF440" s="190"/>
      <c r="AG440" s="190"/>
      <c r="AH440" s="190"/>
      <c r="AI440" s="190"/>
      <c r="AJ440" s="190"/>
      <c r="AK440" s="190"/>
      <c r="AL440" s="190"/>
      <c r="AM440" s="190"/>
      <c r="AN440" s="190"/>
      <c r="AO440" s="190"/>
      <c r="AP440" s="190"/>
      <c r="AQ440" s="190"/>
      <c r="AR440" s="190"/>
      <c r="AS440" s="190"/>
      <c r="AT440" s="670"/>
      <c r="AU440" s="190"/>
      <c r="AV440" s="190"/>
      <c r="AW440" s="670"/>
      <c r="AX440" s="190"/>
      <c r="AY440" s="190"/>
      <c r="AZ440" s="190"/>
      <c r="BA440" s="190"/>
      <c r="BB440" s="190"/>
      <c r="BC440" s="190"/>
      <c r="BD440" s="190"/>
      <c r="BE440" s="190"/>
      <c r="BF440" s="190"/>
      <c r="BG440" s="190"/>
      <c r="BH440" s="190"/>
      <c r="BI440" s="190"/>
      <c r="BJ440" s="190"/>
      <c r="BK440" s="292"/>
      <c r="BL440" s="459"/>
      <c r="BM440" s="459"/>
      <c r="BN440" s="585"/>
      <c r="BO440" s="292"/>
      <c r="BP440" s="292"/>
      <c r="BQ440" s="292"/>
      <c r="BR440" s="292"/>
      <c r="BS440" s="292"/>
      <c r="BT440" s="292"/>
      <c r="BU440" s="292"/>
      <c r="BV440" s="365"/>
      <c r="BW440" s="365"/>
      <c r="BX440" s="292"/>
      <c r="BY440" s="292"/>
      <c r="BZ440" s="292"/>
    </row>
    <row r="441" spans="1:78" x14ac:dyDescent="0.35">
      <c r="A441" s="461"/>
      <c r="B441" s="461"/>
      <c r="C441" s="461"/>
      <c r="D441" s="461"/>
      <c r="E441" s="461"/>
      <c r="F441" s="462"/>
      <c r="G441" s="462"/>
      <c r="H441" s="292"/>
      <c r="I441" s="190"/>
      <c r="J441" s="190"/>
      <c r="K441" s="190"/>
      <c r="L441" s="292"/>
      <c r="M441" s="190"/>
      <c r="N441" s="458"/>
      <c r="O441" s="458"/>
      <c r="P441" s="670"/>
      <c r="Q441" s="671"/>
      <c r="R441" s="292"/>
      <c r="S441" s="292"/>
      <c r="T441" s="672"/>
      <c r="U441" s="190"/>
      <c r="V441" s="190"/>
      <c r="W441" s="190"/>
      <c r="X441" s="190"/>
      <c r="Y441" s="190"/>
      <c r="Z441" s="190"/>
      <c r="AA441" s="190"/>
      <c r="AB441" s="190"/>
      <c r="AC441" s="190"/>
      <c r="AD441" s="190"/>
      <c r="AE441" s="190"/>
      <c r="AF441" s="190"/>
      <c r="AG441" s="190"/>
      <c r="AH441" s="190"/>
      <c r="AI441" s="190"/>
      <c r="AJ441" s="190"/>
      <c r="AK441" s="190"/>
      <c r="AL441" s="190"/>
      <c r="AM441" s="190"/>
      <c r="AN441" s="190"/>
      <c r="AO441" s="190"/>
      <c r="AP441" s="190"/>
      <c r="AQ441" s="190"/>
      <c r="AR441" s="190"/>
      <c r="AS441" s="190"/>
      <c r="AT441" s="670"/>
      <c r="AU441" s="190"/>
      <c r="AV441" s="190"/>
      <c r="AW441" s="670"/>
      <c r="AX441" s="190"/>
      <c r="AY441" s="190"/>
      <c r="AZ441" s="190"/>
      <c r="BA441" s="190"/>
      <c r="BB441" s="190"/>
      <c r="BC441" s="190"/>
      <c r="BD441" s="190"/>
      <c r="BE441" s="190"/>
      <c r="BF441" s="190"/>
      <c r="BG441" s="190"/>
      <c r="BH441" s="190"/>
      <c r="BI441" s="190"/>
      <c r="BJ441" s="190"/>
      <c r="BK441" s="292"/>
      <c r="BL441" s="459"/>
      <c r="BM441" s="459"/>
      <c r="BN441" s="585"/>
      <c r="BO441" s="292"/>
      <c r="BP441" s="292"/>
      <c r="BQ441" s="292"/>
      <c r="BR441" s="292"/>
      <c r="BS441" s="292"/>
      <c r="BT441" s="292"/>
      <c r="BU441" s="292"/>
      <c r="BV441" s="365"/>
      <c r="BW441" s="365"/>
      <c r="BX441" s="292"/>
      <c r="BY441" s="292"/>
      <c r="BZ441" s="292"/>
    </row>
    <row r="442" spans="1:78" x14ac:dyDescent="0.35">
      <c r="A442" s="461"/>
      <c r="B442" s="461"/>
      <c r="C442" s="461"/>
      <c r="D442" s="461"/>
      <c r="E442" s="461"/>
      <c r="F442" s="462"/>
      <c r="G442" s="462"/>
      <c r="H442" s="292"/>
      <c r="I442" s="190"/>
      <c r="J442" s="190"/>
      <c r="K442" s="190"/>
      <c r="L442" s="292"/>
      <c r="M442" s="190"/>
      <c r="N442" s="458"/>
      <c r="O442" s="458"/>
      <c r="P442" s="670"/>
      <c r="Q442" s="671"/>
      <c r="R442" s="292"/>
      <c r="S442" s="292"/>
      <c r="T442" s="672"/>
      <c r="U442" s="190"/>
      <c r="V442" s="190"/>
      <c r="W442" s="190"/>
      <c r="X442" s="190"/>
      <c r="Y442" s="190"/>
      <c r="Z442" s="190"/>
      <c r="AA442" s="190"/>
      <c r="AB442" s="190"/>
      <c r="AC442" s="190"/>
      <c r="AD442" s="190"/>
      <c r="AE442" s="190"/>
      <c r="AF442" s="190"/>
      <c r="AG442" s="190"/>
      <c r="AH442" s="190"/>
      <c r="AI442" s="190"/>
      <c r="AJ442" s="190"/>
      <c r="AK442" s="190"/>
      <c r="AL442" s="190"/>
      <c r="AM442" s="190"/>
      <c r="AN442" s="190"/>
      <c r="AO442" s="190"/>
      <c r="AP442" s="190"/>
      <c r="AQ442" s="190"/>
      <c r="AR442" s="190"/>
      <c r="AS442" s="190"/>
      <c r="AT442" s="670"/>
      <c r="AU442" s="190"/>
      <c r="AV442" s="190"/>
      <c r="AW442" s="670"/>
      <c r="AX442" s="190"/>
      <c r="AY442" s="190"/>
      <c r="AZ442" s="190"/>
      <c r="BA442" s="190"/>
      <c r="BB442" s="190"/>
      <c r="BC442" s="190"/>
      <c r="BD442" s="190"/>
      <c r="BE442" s="190"/>
      <c r="BF442" s="190"/>
      <c r="BG442" s="190"/>
      <c r="BH442" s="190"/>
      <c r="BI442" s="190"/>
      <c r="BJ442" s="190"/>
      <c r="BK442" s="292"/>
      <c r="BL442" s="459"/>
      <c r="BM442" s="459"/>
      <c r="BN442" s="585"/>
      <c r="BO442" s="292"/>
      <c r="BP442" s="292"/>
      <c r="BQ442" s="292"/>
      <c r="BR442" s="292"/>
      <c r="BS442" s="292"/>
      <c r="BT442" s="292"/>
      <c r="BU442" s="292"/>
      <c r="BV442" s="365"/>
      <c r="BW442" s="365"/>
      <c r="BX442" s="292"/>
      <c r="BY442" s="292"/>
      <c r="BZ442" s="292"/>
    </row>
    <row r="443" spans="1:78" x14ac:dyDescent="0.35">
      <c r="A443" s="461"/>
      <c r="B443" s="461"/>
      <c r="C443" s="461"/>
      <c r="D443" s="461"/>
      <c r="E443" s="461"/>
      <c r="F443" s="462"/>
      <c r="G443" s="462"/>
      <c r="H443" s="292"/>
      <c r="I443" s="190"/>
      <c r="J443" s="190"/>
      <c r="K443" s="190"/>
      <c r="L443" s="292"/>
      <c r="M443" s="190"/>
      <c r="N443" s="458"/>
      <c r="O443" s="458"/>
      <c r="P443" s="670"/>
      <c r="Q443" s="671"/>
      <c r="R443" s="292"/>
      <c r="S443" s="292"/>
      <c r="T443" s="672"/>
      <c r="U443" s="190"/>
      <c r="V443" s="190"/>
      <c r="W443" s="190"/>
      <c r="X443" s="190"/>
      <c r="Y443" s="190"/>
      <c r="Z443" s="190"/>
      <c r="AA443" s="190"/>
      <c r="AB443" s="190"/>
      <c r="AC443" s="190"/>
      <c r="AD443" s="190"/>
      <c r="AE443" s="190"/>
      <c r="AF443" s="190"/>
      <c r="AG443" s="190"/>
      <c r="AH443" s="190"/>
      <c r="AI443" s="190"/>
      <c r="AJ443" s="190"/>
      <c r="AK443" s="190"/>
      <c r="AL443" s="190"/>
      <c r="AM443" s="190"/>
      <c r="AN443" s="190"/>
      <c r="AO443" s="190"/>
      <c r="AP443" s="190"/>
      <c r="AQ443" s="190"/>
      <c r="AR443" s="190"/>
      <c r="AS443" s="190"/>
      <c r="AT443" s="670"/>
      <c r="AU443" s="190"/>
      <c r="AV443" s="190"/>
      <c r="AW443" s="670"/>
      <c r="AX443" s="190"/>
      <c r="AY443" s="190"/>
      <c r="AZ443" s="190"/>
      <c r="BA443" s="190"/>
      <c r="BB443" s="190"/>
      <c r="BC443" s="190"/>
      <c r="BD443" s="190"/>
      <c r="BE443" s="190"/>
      <c r="BF443" s="190"/>
      <c r="BG443" s="190"/>
      <c r="BH443" s="190"/>
      <c r="BI443" s="190"/>
      <c r="BJ443" s="190"/>
      <c r="BK443" s="292"/>
      <c r="BL443" s="459"/>
      <c r="BM443" s="459"/>
      <c r="BN443" s="585"/>
      <c r="BO443" s="292"/>
      <c r="BP443" s="292"/>
      <c r="BQ443" s="292"/>
      <c r="BR443" s="292"/>
      <c r="BS443" s="292"/>
      <c r="BT443" s="292"/>
      <c r="BU443" s="292"/>
      <c r="BV443" s="365"/>
      <c r="BW443" s="365"/>
      <c r="BX443" s="292"/>
      <c r="BY443" s="292"/>
      <c r="BZ443" s="292"/>
    </row>
    <row r="444" spans="1:78" x14ac:dyDescent="0.35">
      <c r="A444" s="461"/>
      <c r="B444" s="461"/>
      <c r="C444" s="461"/>
      <c r="D444" s="461"/>
      <c r="E444" s="461"/>
      <c r="F444" s="462"/>
      <c r="G444" s="462"/>
      <c r="H444" s="292"/>
      <c r="I444" s="190"/>
      <c r="J444" s="190"/>
      <c r="K444" s="190"/>
      <c r="L444" s="292"/>
      <c r="M444" s="190"/>
      <c r="N444" s="458"/>
      <c r="O444" s="458"/>
      <c r="P444" s="670"/>
      <c r="Q444" s="671"/>
      <c r="R444" s="292"/>
      <c r="S444" s="292"/>
      <c r="T444" s="672"/>
      <c r="U444" s="190"/>
      <c r="V444" s="190"/>
      <c r="W444" s="190"/>
      <c r="X444" s="190"/>
      <c r="Y444" s="190"/>
      <c r="Z444" s="190"/>
      <c r="AA444" s="190"/>
      <c r="AB444" s="190"/>
      <c r="AC444" s="190"/>
      <c r="AD444" s="190"/>
      <c r="AE444" s="190"/>
      <c r="AF444" s="190"/>
      <c r="AG444" s="190"/>
      <c r="AH444" s="190"/>
      <c r="AI444" s="190"/>
      <c r="AJ444" s="190"/>
      <c r="AK444" s="190"/>
      <c r="AL444" s="190"/>
      <c r="AM444" s="190"/>
      <c r="AN444" s="190"/>
      <c r="AO444" s="190"/>
      <c r="AP444" s="190"/>
      <c r="AQ444" s="190"/>
      <c r="AR444" s="190"/>
      <c r="AS444" s="190"/>
      <c r="AT444" s="670"/>
      <c r="AU444" s="190"/>
      <c r="AV444" s="190"/>
      <c r="AW444" s="670"/>
      <c r="AX444" s="190"/>
      <c r="AY444" s="190"/>
      <c r="AZ444" s="190"/>
      <c r="BA444" s="190"/>
      <c r="BB444" s="190"/>
      <c r="BC444" s="190"/>
      <c r="BD444" s="190"/>
      <c r="BE444" s="190"/>
      <c r="BF444" s="190"/>
      <c r="BG444" s="190"/>
      <c r="BH444" s="190"/>
      <c r="BI444" s="190"/>
      <c r="BJ444" s="190"/>
      <c r="BK444" s="292"/>
      <c r="BL444" s="459"/>
      <c r="BM444" s="459"/>
      <c r="BN444" s="585"/>
      <c r="BO444" s="292"/>
      <c r="BP444" s="292"/>
      <c r="BQ444" s="292"/>
      <c r="BR444" s="292"/>
      <c r="BS444" s="292"/>
      <c r="BT444" s="292"/>
      <c r="BU444" s="292"/>
      <c r="BV444" s="365"/>
      <c r="BW444" s="365"/>
      <c r="BX444" s="292"/>
      <c r="BY444" s="292"/>
      <c r="BZ444" s="292"/>
    </row>
    <row r="445" spans="1:78" x14ac:dyDescent="0.35">
      <c r="A445" s="461"/>
      <c r="B445" s="461"/>
      <c r="C445" s="461"/>
      <c r="D445" s="461"/>
      <c r="E445" s="461"/>
      <c r="F445" s="462"/>
      <c r="G445" s="462"/>
      <c r="H445" s="292"/>
      <c r="I445" s="190"/>
      <c r="J445" s="190"/>
      <c r="K445" s="190"/>
      <c r="L445" s="292"/>
      <c r="M445" s="190"/>
      <c r="N445" s="458"/>
      <c r="O445" s="458"/>
      <c r="P445" s="670"/>
      <c r="Q445" s="671"/>
      <c r="R445" s="292"/>
      <c r="S445" s="292"/>
      <c r="T445" s="672"/>
      <c r="U445" s="190"/>
      <c r="V445" s="190"/>
      <c r="W445" s="190"/>
      <c r="X445" s="190"/>
      <c r="Y445" s="190"/>
      <c r="Z445" s="190"/>
      <c r="AA445" s="190"/>
      <c r="AB445" s="190"/>
      <c r="AC445" s="190"/>
      <c r="AD445" s="190"/>
      <c r="AE445" s="190"/>
      <c r="AF445" s="190"/>
      <c r="AG445" s="190"/>
      <c r="AH445" s="190"/>
      <c r="AI445" s="190"/>
      <c r="AJ445" s="190"/>
      <c r="AK445" s="190"/>
      <c r="AL445" s="190"/>
      <c r="AM445" s="190"/>
      <c r="AN445" s="190"/>
      <c r="AO445" s="190"/>
      <c r="AP445" s="190"/>
      <c r="AQ445" s="190"/>
      <c r="AR445" s="190"/>
      <c r="AS445" s="190"/>
      <c r="AT445" s="670"/>
      <c r="AU445" s="190"/>
      <c r="AV445" s="190"/>
      <c r="AW445" s="670"/>
      <c r="AX445" s="190"/>
      <c r="AY445" s="190"/>
      <c r="AZ445" s="190"/>
      <c r="BA445" s="190"/>
      <c r="BB445" s="190"/>
      <c r="BC445" s="190"/>
      <c r="BD445" s="190"/>
      <c r="BE445" s="190"/>
      <c r="BF445" s="190"/>
      <c r="BG445" s="190"/>
      <c r="BH445" s="190"/>
      <c r="BI445" s="190"/>
      <c r="BJ445" s="190"/>
      <c r="BK445" s="292"/>
      <c r="BL445" s="459"/>
      <c r="BM445" s="459"/>
      <c r="BN445" s="585"/>
      <c r="BO445" s="292"/>
      <c r="BP445" s="292"/>
      <c r="BQ445" s="292"/>
      <c r="BR445" s="292"/>
      <c r="BS445" s="292"/>
      <c r="BT445" s="292"/>
      <c r="BU445" s="292"/>
      <c r="BV445" s="365"/>
      <c r="BW445" s="365"/>
      <c r="BX445" s="292"/>
      <c r="BY445" s="292"/>
      <c r="BZ445" s="292"/>
    </row>
    <row r="446" spans="1:78" x14ac:dyDescent="0.35">
      <c r="A446" s="461"/>
      <c r="B446" s="461"/>
      <c r="C446" s="461"/>
      <c r="D446" s="461"/>
      <c r="E446" s="461"/>
      <c r="F446" s="462"/>
      <c r="G446" s="462"/>
      <c r="H446" s="292"/>
      <c r="I446" s="190"/>
      <c r="J446" s="190"/>
      <c r="K446" s="190"/>
      <c r="L446" s="292"/>
      <c r="M446" s="190"/>
      <c r="N446" s="458"/>
      <c r="O446" s="458"/>
      <c r="P446" s="670"/>
      <c r="Q446" s="671"/>
      <c r="R446" s="292"/>
      <c r="S446" s="292"/>
      <c r="T446" s="672"/>
      <c r="U446" s="190"/>
      <c r="V446" s="190"/>
      <c r="W446" s="190"/>
      <c r="X446" s="190"/>
      <c r="Y446" s="190"/>
      <c r="Z446" s="190"/>
      <c r="AA446" s="190"/>
      <c r="AB446" s="190"/>
      <c r="AC446" s="190"/>
      <c r="AD446" s="190"/>
      <c r="AE446" s="190"/>
      <c r="AF446" s="190"/>
      <c r="AG446" s="190"/>
      <c r="AH446" s="190"/>
      <c r="AI446" s="190"/>
      <c r="AJ446" s="190"/>
      <c r="AK446" s="190"/>
      <c r="AL446" s="190"/>
      <c r="AM446" s="190"/>
      <c r="AN446" s="190"/>
      <c r="AO446" s="190"/>
      <c r="AP446" s="190"/>
      <c r="AQ446" s="190"/>
      <c r="AR446" s="190"/>
      <c r="AS446" s="190"/>
      <c r="AT446" s="670"/>
      <c r="AU446" s="190"/>
      <c r="AV446" s="190"/>
      <c r="AW446" s="670"/>
      <c r="AX446" s="190"/>
      <c r="AY446" s="190"/>
      <c r="AZ446" s="190"/>
      <c r="BA446" s="190"/>
      <c r="BB446" s="190"/>
      <c r="BC446" s="190"/>
      <c r="BD446" s="190"/>
      <c r="BE446" s="190"/>
      <c r="BF446" s="190"/>
      <c r="BG446" s="190"/>
      <c r="BH446" s="190"/>
      <c r="BI446" s="190"/>
      <c r="BJ446" s="190"/>
      <c r="BK446" s="292"/>
      <c r="BL446" s="459"/>
      <c r="BM446" s="459"/>
      <c r="BN446" s="585"/>
      <c r="BO446" s="292"/>
      <c r="BP446" s="292"/>
      <c r="BQ446" s="292"/>
      <c r="BR446" s="292"/>
      <c r="BS446" s="292"/>
      <c r="BT446" s="292"/>
      <c r="BU446" s="292"/>
      <c r="BV446" s="365"/>
      <c r="BW446" s="365"/>
      <c r="BX446" s="292"/>
      <c r="BY446" s="292"/>
      <c r="BZ446" s="292"/>
    </row>
    <row r="447" spans="1:78" x14ac:dyDescent="0.35">
      <c r="A447" s="461"/>
      <c r="B447" s="461"/>
      <c r="C447" s="461"/>
      <c r="D447" s="461"/>
      <c r="E447" s="461"/>
      <c r="F447" s="462"/>
      <c r="G447" s="462"/>
      <c r="H447" s="292"/>
      <c r="I447" s="190"/>
      <c r="J447" s="190"/>
      <c r="K447" s="190"/>
      <c r="L447" s="292"/>
      <c r="M447" s="190"/>
      <c r="N447" s="458"/>
      <c r="O447" s="458"/>
      <c r="P447" s="670"/>
      <c r="Q447" s="671"/>
      <c r="R447" s="292"/>
      <c r="S447" s="292"/>
      <c r="T447" s="672"/>
      <c r="U447" s="190"/>
      <c r="V447" s="190"/>
      <c r="W447" s="190"/>
      <c r="X447" s="190"/>
      <c r="Y447" s="190"/>
      <c r="Z447" s="190"/>
      <c r="AA447" s="190"/>
      <c r="AB447" s="190"/>
      <c r="AC447" s="190"/>
      <c r="AD447" s="190"/>
      <c r="AE447" s="190"/>
      <c r="AF447" s="190"/>
      <c r="AG447" s="190"/>
      <c r="AH447" s="190"/>
      <c r="AI447" s="190"/>
      <c r="AJ447" s="190"/>
      <c r="AK447" s="190"/>
      <c r="AL447" s="190"/>
      <c r="AM447" s="190"/>
      <c r="AN447" s="190"/>
      <c r="AO447" s="190"/>
      <c r="AP447" s="190"/>
      <c r="AQ447" s="190"/>
      <c r="AR447" s="190"/>
      <c r="AS447" s="190"/>
      <c r="AT447" s="670"/>
      <c r="AU447" s="190"/>
      <c r="AV447" s="190"/>
      <c r="AW447" s="670"/>
      <c r="AX447" s="190"/>
      <c r="AY447" s="190"/>
      <c r="AZ447" s="190"/>
      <c r="BA447" s="190"/>
      <c r="BB447" s="190"/>
      <c r="BC447" s="190"/>
      <c r="BD447" s="190"/>
      <c r="BE447" s="190"/>
      <c r="BF447" s="190"/>
      <c r="BG447" s="190"/>
      <c r="BH447" s="190"/>
      <c r="BI447" s="190"/>
      <c r="BJ447" s="190"/>
      <c r="BK447" s="292"/>
      <c r="BL447" s="459"/>
      <c r="BM447" s="459"/>
      <c r="BN447" s="585"/>
      <c r="BO447" s="292"/>
      <c r="BP447" s="292"/>
      <c r="BQ447" s="292"/>
      <c r="BR447" s="292"/>
      <c r="BS447" s="292"/>
      <c r="BT447" s="292"/>
      <c r="BU447" s="292"/>
      <c r="BV447" s="365"/>
      <c r="BW447" s="365"/>
      <c r="BX447" s="292"/>
      <c r="BY447" s="292"/>
      <c r="BZ447" s="292"/>
    </row>
    <row r="448" spans="1:78" x14ac:dyDescent="0.35">
      <c r="A448" s="461"/>
      <c r="B448" s="461"/>
      <c r="C448" s="461"/>
      <c r="D448" s="461"/>
      <c r="E448" s="461"/>
      <c r="F448" s="462"/>
      <c r="G448" s="462"/>
      <c r="H448" s="292"/>
      <c r="I448" s="190"/>
      <c r="J448" s="190"/>
      <c r="K448" s="190"/>
      <c r="L448" s="292"/>
      <c r="M448" s="190"/>
      <c r="N448" s="458"/>
      <c r="O448" s="458"/>
      <c r="P448" s="670"/>
      <c r="Q448" s="671"/>
      <c r="R448" s="292"/>
      <c r="S448" s="292"/>
      <c r="T448" s="672"/>
      <c r="U448" s="190"/>
      <c r="V448" s="190"/>
      <c r="W448" s="190"/>
      <c r="X448" s="190"/>
      <c r="Y448" s="190"/>
      <c r="Z448" s="190"/>
      <c r="AA448" s="190"/>
      <c r="AB448" s="190"/>
      <c r="AC448" s="190"/>
      <c r="AD448" s="190"/>
      <c r="AE448" s="190"/>
      <c r="AF448" s="190"/>
      <c r="AG448" s="190"/>
      <c r="AH448" s="190"/>
      <c r="AI448" s="190"/>
      <c r="AJ448" s="190"/>
      <c r="AK448" s="190"/>
      <c r="AL448" s="190"/>
      <c r="AM448" s="190"/>
      <c r="AN448" s="190"/>
      <c r="AO448" s="190"/>
      <c r="AP448" s="190"/>
      <c r="AQ448" s="190"/>
      <c r="AR448" s="190"/>
      <c r="AS448" s="190"/>
      <c r="AT448" s="670"/>
      <c r="AU448" s="190"/>
      <c r="AV448" s="190"/>
      <c r="AW448" s="670"/>
      <c r="AX448" s="190"/>
      <c r="AY448" s="190"/>
      <c r="AZ448" s="190"/>
      <c r="BA448" s="190"/>
      <c r="BB448" s="190"/>
      <c r="BC448" s="190"/>
      <c r="BD448" s="190"/>
      <c r="BE448" s="190"/>
      <c r="BF448" s="190"/>
      <c r="BG448" s="190"/>
      <c r="BH448" s="190"/>
      <c r="BI448" s="190"/>
      <c r="BJ448" s="190"/>
      <c r="BK448" s="292"/>
      <c r="BL448" s="459"/>
      <c r="BM448" s="459"/>
      <c r="BN448" s="585"/>
      <c r="BO448" s="292"/>
      <c r="BP448" s="292"/>
      <c r="BQ448" s="292"/>
      <c r="BR448" s="292"/>
      <c r="BS448" s="292"/>
      <c r="BT448" s="292"/>
      <c r="BU448" s="292"/>
      <c r="BV448" s="365"/>
      <c r="BW448" s="365"/>
      <c r="BX448" s="292"/>
      <c r="BY448" s="292"/>
      <c r="BZ448" s="292"/>
    </row>
    <row r="449" spans="1:78" x14ac:dyDescent="0.35">
      <c r="A449" s="461"/>
      <c r="B449" s="461"/>
      <c r="C449" s="461"/>
      <c r="D449" s="461"/>
      <c r="E449" s="461"/>
      <c r="F449" s="462"/>
      <c r="G449" s="462"/>
      <c r="H449" s="292"/>
      <c r="I449" s="190"/>
      <c r="J449" s="190"/>
      <c r="K449" s="190"/>
      <c r="L449" s="292"/>
      <c r="M449" s="190"/>
      <c r="N449" s="458"/>
      <c r="O449" s="458"/>
      <c r="P449" s="670"/>
      <c r="Q449" s="671"/>
      <c r="R449" s="292"/>
      <c r="S449" s="292"/>
      <c r="T449" s="672"/>
      <c r="U449" s="190"/>
      <c r="V449" s="190"/>
      <c r="W449" s="190"/>
      <c r="X449" s="190"/>
      <c r="Y449" s="190"/>
      <c r="Z449" s="190"/>
      <c r="AA449" s="190"/>
      <c r="AB449" s="190"/>
      <c r="AC449" s="190"/>
      <c r="AD449" s="190"/>
      <c r="AE449" s="190"/>
      <c r="AF449" s="190"/>
      <c r="AG449" s="190"/>
      <c r="AH449" s="190"/>
      <c r="AI449" s="190"/>
      <c r="AJ449" s="190"/>
      <c r="AK449" s="190"/>
      <c r="AL449" s="190"/>
      <c r="AM449" s="190"/>
      <c r="AN449" s="190"/>
      <c r="AO449" s="190"/>
      <c r="AP449" s="190"/>
      <c r="AQ449" s="190"/>
      <c r="AR449" s="190"/>
      <c r="AS449" s="190"/>
      <c r="AT449" s="670"/>
      <c r="AU449" s="190"/>
      <c r="AV449" s="190"/>
      <c r="AW449" s="670"/>
      <c r="AX449" s="190"/>
      <c r="AY449" s="190"/>
      <c r="AZ449" s="190"/>
      <c r="BA449" s="190"/>
      <c r="BB449" s="190"/>
      <c r="BC449" s="190"/>
      <c r="BD449" s="190"/>
      <c r="BE449" s="190"/>
      <c r="BF449" s="190"/>
      <c r="BG449" s="190"/>
      <c r="BH449" s="190"/>
      <c r="BI449" s="190"/>
      <c r="BJ449" s="190"/>
      <c r="BK449" s="292"/>
      <c r="BL449" s="459"/>
      <c r="BM449" s="459"/>
      <c r="BN449" s="585"/>
      <c r="BO449" s="292"/>
      <c r="BP449" s="292"/>
      <c r="BQ449" s="292"/>
      <c r="BR449" s="292"/>
      <c r="BS449" s="292"/>
      <c r="BT449" s="292"/>
      <c r="BU449" s="292"/>
      <c r="BV449" s="365"/>
      <c r="BW449" s="365"/>
      <c r="BX449" s="292"/>
      <c r="BY449" s="292"/>
      <c r="BZ449" s="292"/>
    </row>
    <row r="450" spans="1:78" x14ac:dyDescent="0.35">
      <c r="A450" s="461"/>
      <c r="B450" s="461"/>
      <c r="C450" s="461"/>
      <c r="D450" s="461"/>
      <c r="E450" s="461"/>
      <c r="F450" s="462"/>
      <c r="G450" s="462"/>
      <c r="H450" s="292"/>
      <c r="I450" s="190"/>
      <c r="J450" s="190"/>
      <c r="K450" s="190"/>
      <c r="L450" s="292"/>
      <c r="M450" s="190"/>
      <c r="N450" s="458"/>
      <c r="O450" s="458"/>
      <c r="P450" s="670"/>
      <c r="Q450" s="671"/>
      <c r="R450" s="292"/>
      <c r="S450" s="292"/>
      <c r="T450" s="672"/>
      <c r="U450" s="190"/>
      <c r="V450" s="190"/>
      <c r="W450" s="190"/>
      <c r="X450" s="190"/>
      <c r="Y450" s="190"/>
      <c r="Z450" s="190"/>
      <c r="AA450" s="190"/>
      <c r="AB450" s="190"/>
      <c r="AC450" s="190"/>
      <c r="AD450" s="190"/>
      <c r="AE450" s="190"/>
      <c r="AF450" s="190"/>
      <c r="AG450" s="190"/>
      <c r="AH450" s="190"/>
      <c r="AI450" s="190"/>
      <c r="AJ450" s="190"/>
      <c r="AK450" s="190"/>
      <c r="AL450" s="190"/>
      <c r="AM450" s="190"/>
      <c r="AN450" s="190"/>
      <c r="AO450" s="190"/>
      <c r="AP450" s="190"/>
      <c r="AQ450" s="190"/>
      <c r="AR450" s="190"/>
      <c r="AS450" s="190"/>
      <c r="AT450" s="670"/>
      <c r="AU450" s="190"/>
      <c r="AV450" s="190"/>
      <c r="AW450" s="670"/>
      <c r="AX450" s="190"/>
      <c r="AY450" s="190"/>
      <c r="AZ450" s="190"/>
      <c r="BA450" s="190"/>
      <c r="BB450" s="190"/>
      <c r="BC450" s="190"/>
      <c r="BD450" s="190"/>
      <c r="BE450" s="190"/>
      <c r="BF450" s="190"/>
      <c r="BG450" s="190"/>
      <c r="BH450" s="190"/>
      <c r="BI450" s="190"/>
      <c r="BJ450" s="190"/>
      <c r="BK450" s="292"/>
      <c r="BL450" s="459"/>
      <c r="BM450" s="459"/>
      <c r="BN450" s="585"/>
      <c r="BO450" s="292"/>
      <c r="BP450" s="292"/>
      <c r="BQ450" s="292"/>
      <c r="BR450" s="292"/>
      <c r="BS450" s="292"/>
      <c r="BT450" s="292"/>
      <c r="BU450" s="292"/>
      <c r="BV450" s="365"/>
      <c r="BW450" s="365"/>
      <c r="BX450" s="292"/>
      <c r="BY450" s="292"/>
      <c r="BZ450" s="292"/>
    </row>
    <row r="451" spans="1:78" x14ac:dyDescent="0.35">
      <c r="A451" s="461"/>
      <c r="B451" s="461"/>
      <c r="C451" s="461"/>
      <c r="D451" s="461"/>
      <c r="E451" s="461"/>
      <c r="F451" s="462"/>
      <c r="G451" s="462"/>
      <c r="H451" s="292"/>
      <c r="I451" s="190"/>
      <c r="J451" s="190"/>
      <c r="K451" s="190"/>
      <c r="L451" s="292"/>
      <c r="M451" s="190"/>
      <c r="N451" s="458"/>
      <c r="O451" s="458"/>
      <c r="P451" s="670"/>
      <c r="Q451" s="671"/>
      <c r="R451" s="292"/>
      <c r="S451" s="292"/>
      <c r="T451" s="672"/>
      <c r="U451" s="190"/>
      <c r="V451" s="190"/>
      <c r="W451" s="190"/>
      <c r="X451" s="190"/>
      <c r="Y451" s="190"/>
      <c r="Z451" s="190"/>
      <c r="AA451" s="190"/>
      <c r="AB451" s="190"/>
      <c r="AC451" s="190"/>
      <c r="AD451" s="190"/>
      <c r="AE451" s="190"/>
      <c r="AF451" s="190"/>
      <c r="AG451" s="190"/>
      <c r="AH451" s="190"/>
      <c r="AI451" s="190"/>
      <c r="AJ451" s="190"/>
      <c r="AK451" s="190"/>
      <c r="AL451" s="190"/>
      <c r="AM451" s="190"/>
      <c r="AN451" s="190"/>
      <c r="AO451" s="190"/>
      <c r="AP451" s="190"/>
      <c r="AQ451" s="190"/>
      <c r="AR451" s="190"/>
      <c r="AS451" s="190"/>
      <c r="AT451" s="670"/>
      <c r="AU451" s="190"/>
      <c r="AV451" s="190"/>
      <c r="AW451" s="670"/>
      <c r="AX451" s="190"/>
      <c r="AY451" s="190"/>
      <c r="AZ451" s="190"/>
      <c r="BA451" s="190"/>
      <c r="BB451" s="190"/>
      <c r="BC451" s="190"/>
      <c r="BD451" s="190"/>
      <c r="BE451" s="190"/>
      <c r="BF451" s="190"/>
      <c r="BG451" s="190"/>
      <c r="BH451" s="190"/>
      <c r="BI451" s="190"/>
      <c r="BJ451" s="190"/>
      <c r="BK451" s="292"/>
      <c r="BL451" s="459"/>
      <c r="BM451" s="459"/>
      <c r="BN451" s="585"/>
      <c r="BO451" s="292"/>
      <c r="BP451" s="292"/>
      <c r="BQ451" s="292"/>
      <c r="BR451" s="292"/>
      <c r="BS451" s="292"/>
      <c r="BT451" s="292"/>
      <c r="BU451" s="292"/>
      <c r="BV451" s="365"/>
      <c r="BW451" s="365"/>
      <c r="BX451" s="292"/>
      <c r="BY451" s="292"/>
      <c r="BZ451" s="292"/>
    </row>
    <row r="452" spans="1:78" x14ac:dyDescent="0.35">
      <c r="A452" s="461"/>
      <c r="B452" s="461"/>
      <c r="C452" s="461"/>
      <c r="D452" s="461"/>
      <c r="E452" s="461"/>
      <c r="F452" s="462"/>
      <c r="G452" s="462"/>
      <c r="H452" s="292"/>
      <c r="I452" s="190"/>
      <c r="J452" s="190"/>
      <c r="K452" s="190"/>
      <c r="L452" s="292"/>
      <c r="M452" s="190"/>
      <c r="N452" s="458"/>
      <c r="O452" s="458"/>
      <c r="P452" s="670"/>
      <c r="Q452" s="671"/>
      <c r="R452" s="292"/>
      <c r="S452" s="292"/>
      <c r="T452" s="672"/>
      <c r="U452" s="190"/>
      <c r="V452" s="190"/>
      <c r="W452" s="190"/>
      <c r="X452" s="190"/>
      <c r="Y452" s="190"/>
      <c r="Z452" s="190"/>
      <c r="AA452" s="190"/>
      <c r="AB452" s="190"/>
      <c r="AC452" s="190"/>
      <c r="AD452" s="190"/>
      <c r="AE452" s="190"/>
      <c r="AF452" s="190"/>
      <c r="AG452" s="190"/>
      <c r="AH452" s="190"/>
      <c r="AI452" s="190"/>
      <c r="AJ452" s="190"/>
      <c r="AK452" s="190"/>
      <c r="AL452" s="190"/>
      <c r="AM452" s="190"/>
      <c r="AN452" s="190"/>
      <c r="AO452" s="190"/>
      <c r="AP452" s="190"/>
      <c r="AQ452" s="190"/>
      <c r="AR452" s="190"/>
      <c r="AS452" s="190"/>
      <c r="AT452" s="670"/>
      <c r="AU452" s="190"/>
      <c r="AV452" s="190"/>
      <c r="AW452" s="670"/>
      <c r="AX452" s="190"/>
      <c r="AY452" s="190"/>
      <c r="AZ452" s="190"/>
      <c r="BA452" s="190"/>
      <c r="BB452" s="190"/>
      <c r="BC452" s="190"/>
      <c r="BD452" s="190"/>
      <c r="BE452" s="190"/>
      <c r="BF452" s="190"/>
      <c r="BG452" s="190"/>
      <c r="BH452" s="190"/>
      <c r="BI452" s="190"/>
      <c r="BJ452" s="190"/>
      <c r="BK452" s="292"/>
      <c r="BL452" s="459"/>
      <c r="BM452" s="459"/>
      <c r="BN452" s="585"/>
      <c r="BO452" s="292"/>
      <c r="BP452" s="292"/>
      <c r="BQ452" s="292"/>
      <c r="BR452" s="292"/>
      <c r="BS452" s="292"/>
      <c r="BT452" s="292"/>
      <c r="BU452" s="292"/>
      <c r="BV452" s="365"/>
      <c r="BW452" s="365"/>
      <c r="BX452" s="292"/>
      <c r="BY452" s="292"/>
      <c r="BZ452" s="292"/>
    </row>
    <row r="453" spans="1:78" x14ac:dyDescent="0.35">
      <c r="A453" s="461"/>
      <c r="B453" s="461"/>
      <c r="C453" s="461"/>
      <c r="D453" s="461"/>
      <c r="E453" s="461"/>
      <c r="F453" s="462"/>
      <c r="G453" s="462"/>
      <c r="H453" s="292"/>
      <c r="I453" s="190"/>
      <c r="J453" s="190"/>
      <c r="K453" s="190"/>
      <c r="L453" s="292"/>
      <c r="M453" s="190"/>
      <c r="N453" s="458"/>
      <c r="O453" s="458"/>
      <c r="P453" s="670"/>
      <c r="Q453" s="671"/>
      <c r="R453" s="292"/>
      <c r="S453" s="292"/>
      <c r="T453" s="672"/>
      <c r="U453" s="190"/>
      <c r="V453" s="190"/>
      <c r="W453" s="190"/>
      <c r="X453" s="190"/>
      <c r="Y453" s="190"/>
      <c r="Z453" s="190"/>
      <c r="AA453" s="190"/>
      <c r="AB453" s="190"/>
      <c r="AC453" s="190"/>
      <c r="AD453" s="190"/>
      <c r="AE453" s="190"/>
      <c r="AF453" s="190"/>
      <c r="AG453" s="190"/>
      <c r="AH453" s="190"/>
      <c r="AI453" s="190"/>
      <c r="AJ453" s="190"/>
      <c r="AK453" s="190"/>
      <c r="AL453" s="190"/>
      <c r="AM453" s="190"/>
      <c r="AN453" s="190"/>
      <c r="AO453" s="190"/>
      <c r="AP453" s="190"/>
      <c r="AQ453" s="190"/>
      <c r="AR453" s="190"/>
      <c r="AS453" s="190"/>
      <c r="AT453" s="670"/>
      <c r="AU453" s="190"/>
      <c r="AV453" s="190"/>
      <c r="AW453" s="670"/>
      <c r="AX453" s="190"/>
      <c r="AY453" s="190"/>
      <c r="AZ453" s="190"/>
      <c r="BA453" s="190"/>
      <c r="BB453" s="190"/>
      <c r="BC453" s="190"/>
      <c r="BD453" s="190"/>
      <c r="BE453" s="190"/>
      <c r="BF453" s="190"/>
      <c r="BG453" s="190"/>
      <c r="BH453" s="190"/>
      <c r="BI453" s="190"/>
      <c r="BJ453" s="190"/>
      <c r="BK453" s="292"/>
      <c r="BL453" s="459"/>
      <c r="BM453" s="459"/>
      <c r="BN453" s="585"/>
      <c r="BO453" s="292"/>
      <c r="BP453" s="292"/>
      <c r="BQ453" s="292"/>
      <c r="BR453" s="292"/>
      <c r="BS453" s="292"/>
      <c r="BT453" s="292"/>
      <c r="BU453" s="292"/>
      <c r="BV453" s="365"/>
      <c r="BW453" s="365"/>
      <c r="BX453" s="292"/>
      <c r="BY453" s="292"/>
      <c r="BZ453" s="292"/>
    </row>
    <row r="454" spans="1:78" x14ac:dyDescent="0.35">
      <c r="A454" s="461"/>
      <c r="B454" s="461"/>
      <c r="C454" s="461"/>
      <c r="D454" s="461"/>
      <c r="E454" s="461"/>
      <c r="F454" s="462"/>
      <c r="G454" s="462"/>
      <c r="H454" s="292"/>
      <c r="I454" s="190"/>
      <c r="J454" s="190"/>
      <c r="K454" s="190"/>
      <c r="L454" s="292"/>
      <c r="M454" s="190"/>
      <c r="N454" s="458"/>
      <c r="O454" s="458"/>
      <c r="P454" s="670"/>
      <c r="Q454" s="671"/>
      <c r="R454" s="292"/>
      <c r="S454" s="292"/>
      <c r="T454" s="672"/>
      <c r="U454" s="190"/>
      <c r="V454" s="190"/>
      <c r="W454" s="190"/>
      <c r="X454" s="190"/>
      <c r="Y454" s="190"/>
      <c r="Z454" s="190"/>
      <c r="AA454" s="190"/>
      <c r="AB454" s="190"/>
      <c r="AC454" s="190"/>
      <c r="AD454" s="190"/>
      <c r="AE454" s="190"/>
      <c r="AF454" s="190"/>
      <c r="AG454" s="190"/>
      <c r="AH454" s="190"/>
      <c r="AI454" s="190"/>
      <c r="AJ454" s="190"/>
      <c r="AK454" s="190"/>
      <c r="AL454" s="190"/>
      <c r="AM454" s="190"/>
      <c r="AN454" s="190"/>
      <c r="AO454" s="190"/>
      <c r="AP454" s="190"/>
      <c r="AQ454" s="190"/>
      <c r="AR454" s="190"/>
      <c r="AS454" s="190"/>
      <c r="AT454" s="670"/>
      <c r="AU454" s="190"/>
      <c r="AV454" s="190"/>
      <c r="AW454" s="670"/>
      <c r="AX454" s="190"/>
      <c r="AY454" s="190"/>
      <c r="AZ454" s="190"/>
      <c r="BA454" s="190"/>
      <c r="BB454" s="190"/>
      <c r="BC454" s="190"/>
      <c r="BD454" s="190"/>
      <c r="BE454" s="190"/>
      <c r="BF454" s="190"/>
      <c r="BG454" s="190"/>
      <c r="BH454" s="190"/>
      <c r="BI454" s="190"/>
      <c r="BJ454" s="190"/>
      <c r="BK454" s="292"/>
      <c r="BL454" s="459"/>
      <c r="BM454" s="459"/>
      <c r="BN454" s="585"/>
      <c r="BO454" s="292"/>
      <c r="BP454" s="292"/>
      <c r="BQ454" s="292"/>
      <c r="BR454" s="292"/>
      <c r="BS454" s="292"/>
      <c r="BT454" s="292"/>
      <c r="BU454" s="292"/>
      <c r="BV454" s="365"/>
      <c r="BW454" s="365"/>
      <c r="BX454" s="292"/>
      <c r="BY454" s="292"/>
      <c r="BZ454" s="292"/>
    </row>
    <row r="455" spans="1:78" x14ac:dyDescent="0.35">
      <c r="A455" s="461"/>
      <c r="B455" s="461"/>
      <c r="C455" s="461"/>
      <c r="D455" s="461"/>
      <c r="E455" s="461"/>
      <c r="F455" s="462"/>
      <c r="G455" s="462"/>
      <c r="H455" s="292"/>
      <c r="I455" s="190"/>
      <c r="J455" s="190"/>
      <c r="K455" s="190"/>
      <c r="L455" s="292"/>
      <c r="M455" s="190"/>
      <c r="N455" s="458"/>
      <c r="O455" s="458"/>
      <c r="P455" s="670"/>
      <c r="Q455" s="671"/>
      <c r="R455" s="292"/>
      <c r="S455" s="292"/>
      <c r="T455" s="672"/>
      <c r="U455" s="190"/>
      <c r="V455" s="190"/>
      <c r="W455" s="190"/>
      <c r="X455" s="190"/>
      <c r="Y455" s="190"/>
      <c r="Z455" s="190"/>
      <c r="AA455" s="190"/>
      <c r="AB455" s="190"/>
      <c r="AC455" s="190"/>
      <c r="AD455" s="190"/>
      <c r="AE455" s="190"/>
      <c r="AF455" s="190"/>
      <c r="AG455" s="190"/>
      <c r="AH455" s="190"/>
      <c r="AI455" s="190"/>
      <c r="AJ455" s="190"/>
      <c r="AK455" s="190"/>
      <c r="AL455" s="190"/>
      <c r="AM455" s="190"/>
      <c r="AN455" s="190"/>
      <c r="AO455" s="190"/>
      <c r="AP455" s="190"/>
      <c r="AQ455" s="190"/>
      <c r="AR455" s="190"/>
      <c r="AS455" s="190"/>
      <c r="AT455" s="670"/>
      <c r="AU455" s="190"/>
      <c r="AV455" s="190"/>
      <c r="AW455" s="670"/>
      <c r="AX455" s="190"/>
      <c r="AY455" s="190"/>
      <c r="AZ455" s="190"/>
      <c r="BA455" s="190"/>
      <c r="BB455" s="190"/>
      <c r="BC455" s="190"/>
      <c r="BD455" s="190"/>
      <c r="BE455" s="190"/>
      <c r="BF455" s="190"/>
      <c r="BG455" s="190"/>
      <c r="BH455" s="190"/>
      <c r="BI455" s="190"/>
      <c r="BJ455" s="190"/>
      <c r="BK455" s="292"/>
      <c r="BL455" s="459"/>
      <c r="BM455" s="459"/>
      <c r="BN455" s="585"/>
      <c r="BO455" s="292"/>
      <c r="BP455" s="292"/>
      <c r="BQ455" s="292"/>
      <c r="BR455" s="292"/>
      <c r="BS455" s="292"/>
      <c r="BT455" s="292"/>
      <c r="BU455" s="292"/>
      <c r="BV455" s="365"/>
      <c r="BW455" s="365"/>
      <c r="BX455" s="292"/>
      <c r="BY455" s="292"/>
      <c r="BZ455" s="292"/>
    </row>
    <row r="456" spans="1:78" x14ac:dyDescent="0.35">
      <c r="A456" s="461"/>
      <c r="B456" s="461"/>
      <c r="C456" s="461"/>
      <c r="D456" s="461"/>
      <c r="E456" s="461"/>
      <c r="F456" s="462"/>
      <c r="G456" s="462"/>
      <c r="H456" s="292"/>
      <c r="I456" s="190"/>
      <c r="J456" s="190"/>
      <c r="K456" s="190"/>
      <c r="L456" s="292"/>
      <c r="M456" s="190"/>
      <c r="N456" s="458"/>
      <c r="O456" s="458"/>
      <c r="P456" s="670"/>
      <c r="Q456" s="671"/>
      <c r="R456" s="292"/>
      <c r="S456" s="292"/>
      <c r="T456" s="672"/>
      <c r="U456" s="190"/>
      <c r="V456" s="190"/>
      <c r="W456" s="190"/>
      <c r="X456" s="190"/>
      <c r="Y456" s="190"/>
      <c r="Z456" s="190"/>
      <c r="AA456" s="190"/>
      <c r="AB456" s="190"/>
      <c r="AC456" s="190"/>
      <c r="AD456" s="190"/>
      <c r="AE456" s="190"/>
      <c r="AF456" s="190"/>
      <c r="AG456" s="190"/>
      <c r="AH456" s="190"/>
      <c r="AI456" s="190"/>
      <c r="AJ456" s="190"/>
      <c r="AK456" s="190"/>
      <c r="AL456" s="190"/>
      <c r="AM456" s="190"/>
      <c r="AN456" s="190"/>
      <c r="AO456" s="190"/>
      <c r="AP456" s="190"/>
      <c r="AQ456" s="190"/>
      <c r="AR456" s="190"/>
      <c r="AS456" s="190"/>
      <c r="AT456" s="670"/>
      <c r="AU456" s="190"/>
      <c r="AV456" s="190"/>
      <c r="AW456" s="670"/>
      <c r="AX456" s="190"/>
      <c r="AY456" s="190"/>
      <c r="AZ456" s="190"/>
      <c r="BA456" s="190"/>
      <c r="BB456" s="190"/>
      <c r="BC456" s="190"/>
      <c r="BD456" s="190"/>
      <c r="BE456" s="190"/>
      <c r="BF456" s="190"/>
      <c r="BG456" s="190"/>
      <c r="BH456" s="190"/>
      <c r="BI456" s="190"/>
      <c r="BJ456" s="190"/>
      <c r="BK456" s="292"/>
      <c r="BL456" s="459"/>
      <c r="BM456" s="459"/>
      <c r="BN456" s="585"/>
      <c r="BO456" s="292"/>
      <c r="BP456" s="292"/>
      <c r="BQ456" s="292"/>
      <c r="BR456" s="292"/>
      <c r="BS456" s="292"/>
      <c r="BT456" s="292"/>
      <c r="BU456" s="292"/>
      <c r="BV456" s="365"/>
      <c r="BW456" s="365"/>
      <c r="BX456" s="292"/>
      <c r="BY456" s="292"/>
      <c r="BZ456" s="292"/>
    </row>
    <row r="457" spans="1:78" x14ac:dyDescent="0.35">
      <c r="A457" s="461"/>
      <c r="B457" s="461"/>
      <c r="C457" s="461"/>
      <c r="D457" s="461"/>
      <c r="E457" s="461"/>
      <c r="F457" s="462"/>
      <c r="G457" s="462"/>
      <c r="H457" s="292"/>
      <c r="I457" s="190"/>
      <c r="J457" s="190"/>
      <c r="K457" s="190"/>
      <c r="L457" s="292"/>
      <c r="M457" s="190"/>
      <c r="N457" s="458"/>
      <c r="O457" s="458"/>
      <c r="P457" s="670"/>
      <c r="Q457" s="671"/>
      <c r="R457" s="292"/>
      <c r="S457" s="292"/>
      <c r="T457" s="672"/>
      <c r="U457" s="190"/>
      <c r="V457" s="190"/>
      <c r="W457" s="190"/>
      <c r="X457" s="190"/>
      <c r="Y457" s="190"/>
      <c r="Z457" s="190"/>
      <c r="AA457" s="190"/>
      <c r="AB457" s="190"/>
      <c r="AC457" s="190"/>
      <c r="AD457" s="190"/>
      <c r="AE457" s="190"/>
      <c r="AF457" s="190"/>
      <c r="AG457" s="190"/>
      <c r="AH457" s="190"/>
      <c r="AI457" s="190"/>
      <c r="AJ457" s="190"/>
      <c r="AK457" s="190"/>
      <c r="AL457" s="190"/>
      <c r="AM457" s="190"/>
      <c r="AN457" s="190"/>
      <c r="AO457" s="190"/>
      <c r="AP457" s="190"/>
      <c r="AQ457" s="190"/>
      <c r="AR457" s="190"/>
      <c r="AS457" s="190"/>
      <c r="AT457" s="670"/>
      <c r="AU457" s="190"/>
      <c r="AV457" s="190"/>
      <c r="AW457" s="670"/>
      <c r="AX457" s="190"/>
      <c r="AY457" s="190"/>
      <c r="AZ457" s="190"/>
      <c r="BA457" s="190"/>
      <c r="BB457" s="190"/>
      <c r="BC457" s="190"/>
      <c r="BD457" s="190"/>
      <c r="BE457" s="190"/>
      <c r="BF457" s="190"/>
      <c r="BG457" s="190"/>
      <c r="BH457" s="190"/>
      <c r="BI457" s="190"/>
      <c r="BJ457" s="190"/>
      <c r="BK457" s="292"/>
      <c r="BL457" s="459"/>
      <c r="BM457" s="459"/>
      <c r="BN457" s="585"/>
      <c r="BO457" s="292"/>
      <c r="BP457" s="292"/>
      <c r="BQ457" s="292"/>
      <c r="BR457" s="292"/>
      <c r="BS457" s="292"/>
      <c r="BT457" s="292"/>
      <c r="BU457" s="292"/>
      <c r="BV457" s="365"/>
      <c r="BW457" s="365"/>
      <c r="BX457" s="292"/>
      <c r="BY457" s="292"/>
      <c r="BZ457" s="292"/>
    </row>
    <row r="458" spans="1:78" x14ac:dyDescent="0.35">
      <c r="A458" s="461"/>
      <c r="B458" s="461"/>
      <c r="C458" s="461"/>
      <c r="D458" s="461"/>
      <c r="E458" s="461"/>
      <c r="F458" s="462"/>
      <c r="G458" s="462"/>
      <c r="H458" s="292"/>
      <c r="I458" s="190"/>
      <c r="J458" s="190"/>
      <c r="K458" s="190"/>
      <c r="L458" s="292"/>
      <c r="M458" s="190"/>
      <c r="N458" s="458"/>
      <c r="O458" s="458"/>
      <c r="P458" s="670"/>
      <c r="Q458" s="671"/>
      <c r="R458" s="292"/>
      <c r="S458" s="292"/>
      <c r="T458" s="672"/>
      <c r="U458" s="190"/>
      <c r="V458" s="190"/>
      <c r="W458" s="190"/>
      <c r="X458" s="190"/>
      <c r="Y458" s="190"/>
      <c r="Z458" s="190"/>
      <c r="AA458" s="190"/>
      <c r="AB458" s="190"/>
      <c r="AC458" s="190"/>
      <c r="AD458" s="190"/>
      <c r="AE458" s="190"/>
      <c r="AF458" s="190"/>
      <c r="AG458" s="190"/>
      <c r="AH458" s="190"/>
      <c r="AI458" s="190"/>
      <c r="AJ458" s="190"/>
      <c r="AK458" s="190"/>
      <c r="AL458" s="190"/>
      <c r="AM458" s="190"/>
      <c r="AN458" s="190"/>
      <c r="AO458" s="190"/>
      <c r="AP458" s="190"/>
      <c r="AQ458" s="190"/>
      <c r="AR458" s="190"/>
      <c r="AS458" s="190"/>
      <c r="AT458" s="670"/>
      <c r="AU458" s="190"/>
      <c r="AV458" s="190"/>
      <c r="AW458" s="670"/>
      <c r="AX458" s="190"/>
      <c r="AY458" s="190"/>
      <c r="AZ458" s="190"/>
      <c r="BA458" s="190"/>
      <c r="BB458" s="190"/>
      <c r="BC458" s="190"/>
      <c r="BD458" s="190"/>
      <c r="BE458" s="190"/>
      <c r="BF458" s="190"/>
      <c r="BG458" s="190"/>
      <c r="BH458" s="190"/>
      <c r="BI458" s="190"/>
      <c r="BJ458" s="190"/>
      <c r="BK458" s="292"/>
      <c r="BL458" s="459"/>
      <c r="BM458" s="459"/>
      <c r="BN458" s="585"/>
      <c r="BO458" s="292"/>
      <c r="BP458" s="292"/>
      <c r="BQ458" s="292"/>
      <c r="BR458" s="292"/>
      <c r="BS458" s="292"/>
      <c r="BT458" s="292"/>
      <c r="BU458" s="292"/>
      <c r="BV458" s="365"/>
      <c r="BW458" s="365"/>
      <c r="BX458" s="292"/>
      <c r="BY458" s="292"/>
      <c r="BZ458" s="292"/>
    </row>
    <row r="459" spans="1:78" x14ac:dyDescent="0.35">
      <c r="A459" s="461"/>
      <c r="B459" s="461"/>
      <c r="C459" s="461"/>
      <c r="D459" s="461"/>
      <c r="E459" s="461"/>
      <c r="F459" s="462"/>
      <c r="G459" s="462"/>
      <c r="H459" s="292"/>
      <c r="I459" s="190"/>
      <c r="J459" s="190"/>
      <c r="K459" s="190"/>
      <c r="L459" s="292"/>
      <c r="M459" s="190"/>
      <c r="N459" s="458"/>
      <c r="O459" s="458"/>
      <c r="P459" s="670"/>
      <c r="Q459" s="671"/>
      <c r="R459" s="292"/>
      <c r="S459" s="292"/>
      <c r="T459" s="672"/>
      <c r="U459" s="190"/>
      <c r="V459" s="190"/>
      <c r="W459" s="190"/>
      <c r="X459" s="190"/>
      <c r="Y459" s="190"/>
      <c r="Z459" s="190"/>
      <c r="AA459" s="190"/>
      <c r="AB459" s="190"/>
      <c r="AC459" s="190"/>
      <c r="AD459" s="190"/>
      <c r="AE459" s="190"/>
      <c r="AF459" s="190"/>
      <c r="AG459" s="190"/>
      <c r="AH459" s="190"/>
      <c r="AI459" s="190"/>
      <c r="AJ459" s="190"/>
      <c r="AK459" s="190"/>
      <c r="AL459" s="190"/>
      <c r="AM459" s="190"/>
      <c r="AN459" s="190"/>
      <c r="AO459" s="190"/>
      <c r="AP459" s="190"/>
      <c r="AQ459" s="190"/>
      <c r="AR459" s="190"/>
      <c r="AS459" s="190"/>
      <c r="AT459" s="670"/>
      <c r="AU459" s="190"/>
      <c r="AV459" s="190"/>
      <c r="AW459" s="670"/>
      <c r="AX459" s="190"/>
      <c r="AY459" s="190"/>
      <c r="AZ459" s="190"/>
      <c r="BA459" s="190"/>
      <c r="BB459" s="190"/>
      <c r="BC459" s="190"/>
      <c r="BD459" s="190"/>
      <c r="BE459" s="190"/>
      <c r="BF459" s="190"/>
      <c r="BG459" s="190"/>
      <c r="BH459" s="190"/>
      <c r="BI459" s="190"/>
      <c r="BJ459" s="190"/>
      <c r="BK459" s="292"/>
      <c r="BL459" s="459"/>
      <c r="BM459" s="459"/>
      <c r="BN459" s="585"/>
      <c r="BO459" s="292"/>
      <c r="BP459" s="292"/>
      <c r="BQ459" s="292"/>
      <c r="BR459" s="292"/>
      <c r="BS459" s="292"/>
      <c r="BT459" s="292"/>
      <c r="BU459" s="292"/>
      <c r="BV459" s="365"/>
      <c r="BW459" s="365"/>
      <c r="BX459" s="292"/>
      <c r="BY459" s="292"/>
      <c r="BZ459" s="292"/>
    </row>
    <row r="460" spans="1:78" x14ac:dyDescent="0.35">
      <c r="A460" s="461"/>
      <c r="B460" s="461"/>
      <c r="C460" s="461"/>
      <c r="D460" s="461"/>
      <c r="E460" s="461"/>
      <c r="F460" s="462"/>
      <c r="G460" s="462"/>
      <c r="H460" s="292"/>
      <c r="I460" s="190"/>
      <c r="J460" s="190"/>
      <c r="K460" s="190"/>
      <c r="L460" s="292"/>
      <c r="M460" s="190"/>
      <c r="N460" s="458"/>
      <c r="O460" s="458"/>
      <c r="P460" s="670"/>
      <c r="Q460" s="671"/>
      <c r="R460" s="292"/>
      <c r="S460" s="292"/>
      <c r="T460" s="672"/>
      <c r="U460" s="190"/>
      <c r="V460" s="190"/>
      <c r="W460" s="190"/>
      <c r="X460" s="190"/>
      <c r="Y460" s="190"/>
      <c r="Z460" s="190"/>
      <c r="AA460" s="190"/>
      <c r="AB460" s="190"/>
      <c r="AC460" s="190"/>
      <c r="AD460" s="190"/>
      <c r="AE460" s="190"/>
      <c r="AF460" s="190"/>
      <c r="AG460" s="190"/>
      <c r="AH460" s="190"/>
      <c r="AI460" s="190"/>
      <c r="AJ460" s="190"/>
      <c r="AK460" s="190"/>
      <c r="AL460" s="190"/>
      <c r="AM460" s="190"/>
      <c r="AN460" s="190"/>
      <c r="AO460" s="190"/>
      <c r="AP460" s="190"/>
      <c r="AQ460" s="190"/>
      <c r="AR460" s="190"/>
      <c r="AS460" s="190"/>
      <c r="AT460" s="670"/>
      <c r="AU460" s="190"/>
      <c r="AV460" s="190"/>
      <c r="AW460" s="670"/>
      <c r="AX460" s="190"/>
      <c r="AY460" s="190"/>
      <c r="AZ460" s="190"/>
      <c r="BA460" s="190"/>
      <c r="BB460" s="190"/>
      <c r="BC460" s="190"/>
      <c r="BD460" s="190"/>
      <c r="BE460" s="190"/>
      <c r="BF460" s="190"/>
      <c r="BG460" s="190"/>
      <c r="BH460" s="190"/>
      <c r="BI460" s="190"/>
      <c r="BJ460" s="190"/>
      <c r="BK460" s="292"/>
      <c r="BL460" s="459"/>
      <c r="BM460" s="459"/>
      <c r="BN460" s="585"/>
      <c r="BO460" s="292"/>
      <c r="BP460" s="292"/>
      <c r="BQ460" s="292"/>
      <c r="BR460" s="292"/>
      <c r="BS460" s="292"/>
      <c r="BT460" s="292"/>
      <c r="BU460" s="292"/>
      <c r="BV460" s="365"/>
      <c r="BW460" s="365"/>
      <c r="BX460" s="292"/>
      <c r="BY460" s="292"/>
      <c r="BZ460" s="292"/>
    </row>
    <row r="461" spans="1:78" x14ac:dyDescent="0.35">
      <c r="A461" s="461"/>
      <c r="B461" s="461"/>
      <c r="C461" s="461"/>
      <c r="D461" s="461"/>
      <c r="E461" s="461"/>
      <c r="F461" s="462"/>
      <c r="G461" s="462"/>
      <c r="H461" s="292"/>
      <c r="I461" s="190"/>
      <c r="J461" s="190"/>
      <c r="K461" s="190"/>
      <c r="L461" s="292"/>
      <c r="M461" s="190"/>
      <c r="N461" s="458"/>
      <c r="O461" s="458"/>
      <c r="P461" s="670"/>
      <c r="Q461" s="671"/>
      <c r="R461" s="292"/>
      <c r="S461" s="292"/>
      <c r="T461" s="672"/>
      <c r="U461" s="190"/>
      <c r="V461" s="190"/>
      <c r="W461" s="190"/>
      <c r="X461" s="190"/>
      <c r="Y461" s="190"/>
      <c r="Z461" s="190"/>
      <c r="AA461" s="190"/>
      <c r="AB461" s="190"/>
      <c r="AC461" s="190"/>
      <c r="AD461" s="190"/>
      <c r="AE461" s="190"/>
      <c r="AF461" s="190"/>
      <c r="AG461" s="190"/>
      <c r="AH461" s="190"/>
      <c r="AI461" s="190"/>
      <c r="AJ461" s="190"/>
      <c r="AK461" s="190"/>
      <c r="AL461" s="190"/>
      <c r="AM461" s="190"/>
      <c r="AN461" s="190"/>
      <c r="AO461" s="190"/>
      <c r="AP461" s="190"/>
      <c r="AQ461" s="190"/>
      <c r="AR461" s="190"/>
      <c r="AS461" s="190"/>
      <c r="AT461" s="670"/>
      <c r="AU461" s="190"/>
      <c r="AV461" s="190"/>
      <c r="AW461" s="670"/>
      <c r="AX461" s="190"/>
      <c r="AY461" s="190"/>
      <c r="AZ461" s="190"/>
      <c r="BA461" s="190"/>
      <c r="BB461" s="190"/>
      <c r="BC461" s="190"/>
      <c r="BD461" s="190"/>
      <c r="BE461" s="190"/>
      <c r="BF461" s="190"/>
      <c r="BG461" s="190"/>
      <c r="BH461" s="190"/>
      <c r="BI461" s="190"/>
      <c r="BJ461" s="190"/>
      <c r="BK461" s="292"/>
      <c r="BL461" s="459"/>
      <c r="BM461" s="459"/>
      <c r="BN461" s="585"/>
      <c r="BO461" s="292"/>
      <c r="BP461" s="292"/>
      <c r="BQ461" s="292"/>
      <c r="BR461" s="292"/>
      <c r="BS461" s="292"/>
      <c r="BT461" s="292"/>
      <c r="BU461" s="292"/>
      <c r="BV461" s="365"/>
      <c r="BW461" s="365"/>
      <c r="BX461" s="292"/>
      <c r="BY461" s="292"/>
      <c r="BZ461" s="292"/>
    </row>
    <row r="462" spans="1:78" x14ac:dyDescent="0.35">
      <c r="A462" s="461"/>
      <c r="B462" s="461"/>
      <c r="C462" s="461"/>
      <c r="D462" s="461"/>
      <c r="E462" s="461"/>
      <c r="F462" s="462"/>
      <c r="G462" s="462"/>
      <c r="H462" s="292"/>
      <c r="I462" s="190"/>
      <c r="J462" s="190"/>
      <c r="K462" s="190"/>
      <c r="L462" s="292"/>
      <c r="M462" s="190"/>
      <c r="N462" s="458"/>
      <c r="O462" s="458"/>
      <c r="P462" s="670"/>
      <c r="Q462" s="671"/>
      <c r="R462" s="292"/>
      <c r="S462" s="292"/>
      <c r="T462" s="672"/>
      <c r="U462" s="190"/>
      <c r="V462" s="190"/>
      <c r="W462" s="190"/>
      <c r="X462" s="190"/>
      <c r="Y462" s="190"/>
      <c r="Z462" s="190"/>
      <c r="AA462" s="190"/>
      <c r="AB462" s="190"/>
      <c r="AC462" s="190"/>
      <c r="AD462" s="190"/>
      <c r="AE462" s="190"/>
      <c r="AF462" s="190"/>
      <c r="AG462" s="190"/>
      <c r="AH462" s="190"/>
      <c r="AI462" s="190"/>
      <c r="AJ462" s="190"/>
      <c r="AK462" s="190"/>
      <c r="AL462" s="190"/>
      <c r="AM462" s="190"/>
      <c r="AN462" s="190"/>
      <c r="AO462" s="190"/>
      <c r="AP462" s="190"/>
      <c r="AQ462" s="190"/>
      <c r="AR462" s="190"/>
      <c r="AS462" s="190"/>
      <c r="AT462" s="670"/>
      <c r="AU462" s="190"/>
      <c r="AV462" s="190"/>
      <c r="AW462" s="670"/>
      <c r="AX462" s="190"/>
      <c r="AY462" s="190"/>
      <c r="AZ462" s="190"/>
      <c r="BA462" s="190"/>
      <c r="BB462" s="190"/>
      <c r="BC462" s="190"/>
      <c r="BD462" s="190"/>
      <c r="BE462" s="190"/>
      <c r="BF462" s="190"/>
      <c r="BG462" s="190"/>
      <c r="BH462" s="190"/>
      <c r="BI462" s="190"/>
      <c r="BJ462" s="190"/>
      <c r="BK462" s="292"/>
      <c r="BL462" s="459"/>
      <c r="BM462" s="459"/>
      <c r="BN462" s="585"/>
      <c r="BO462" s="292"/>
      <c r="BP462" s="292"/>
      <c r="BQ462" s="292"/>
      <c r="BR462" s="292"/>
      <c r="BS462" s="292"/>
      <c r="BT462" s="292"/>
      <c r="BU462" s="292"/>
      <c r="BV462" s="365"/>
      <c r="BW462" s="365"/>
      <c r="BX462" s="292"/>
      <c r="BY462" s="292"/>
      <c r="BZ462" s="292"/>
    </row>
    <row r="463" spans="1:78" x14ac:dyDescent="0.35">
      <c r="A463" s="461"/>
      <c r="B463" s="461"/>
      <c r="C463" s="461"/>
      <c r="D463" s="461"/>
      <c r="E463" s="461"/>
      <c r="F463" s="462"/>
      <c r="G463" s="462"/>
      <c r="H463" s="292"/>
      <c r="I463" s="190"/>
      <c r="J463" s="190"/>
      <c r="K463" s="190"/>
      <c r="L463" s="292"/>
      <c r="M463" s="190"/>
      <c r="N463" s="458"/>
      <c r="O463" s="458"/>
      <c r="P463" s="670"/>
      <c r="Q463" s="671"/>
      <c r="R463" s="292"/>
      <c r="S463" s="292"/>
      <c r="T463" s="672"/>
      <c r="U463" s="190"/>
      <c r="V463" s="190"/>
      <c r="W463" s="190"/>
      <c r="X463" s="190"/>
      <c r="Y463" s="190"/>
      <c r="Z463" s="190"/>
      <c r="AA463" s="190"/>
      <c r="AB463" s="190"/>
      <c r="AC463" s="190"/>
      <c r="AD463" s="190"/>
      <c r="AE463" s="190"/>
      <c r="AF463" s="190"/>
      <c r="AG463" s="190"/>
      <c r="AH463" s="190"/>
      <c r="AI463" s="190"/>
      <c r="AJ463" s="190"/>
      <c r="AK463" s="190"/>
      <c r="AL463" s="190"/>
      <c r="AM463" s="190"/>
      <c r="AN463" s="190"/>
      <c r="AO463" s="190"/>
      <c r="AP463" s="190"/>
      <c r="AQ463" s="190"/>
      <c r="AR463" s="190"/>
      <c r="AS463" s="190"/>
      <c r="AT463" s="670"/>
      <c r="AU463" s="190"/>
      <c r="AV463" s="190"/>
      <c r="AW463" s="670"/>
      <c r="AX463" s="190"/>
      <c r="AY463" s="190"/>
      <c r="AZ463" s="190"/>
      <c r="BA463" s="190"/>
      <c r="BB463" s="190"/>
      <c r="BC463" s="190"/>
      <c r="BD463" s="190"/>
      <c r="BE463" s="190"/>
      <c r="BF463" s="190"/>
      <c r="BG463" s="190"/>
      <c r="BH463" s="190"/>
      <c r="BI463" s="190"/>
      <c r="BJ463" s="190"/>
      <c r="BK463" s="292"/>
      <c r="BL463" s="459"/>
      <c r="BM463" s="459"/>
      <c r="BN463" s="585"/>
      <c r="BO463" s="292"/>
      <c r="BP463" s="292"/>
      <c r="BQ463" s="292"/>
      <c r="BR463" s="292"/>
      <c r="BS463" s="292"/>
      <c r="BT463" s="292"/>
      <c r="BU463" s="292"/>
      <c r="BV463" s="365"/>
      <c r="BW463" s="365"/>
      <c r="BX463" s="292"/>
      <c r="BY463" s="292"/>
      <c r="BZ463" s="292"/>
    </row>
    <row r="464" spans="1:78" x14ac:dyDescent="0.35">
      <c r="A464" s="461"/>
      <c r="B464" s="461"/>
      <c r="C464" s="461"/>
      <c r="D464" s="461"/>
      <c r="E464" s="461"/>
      <c r="F464" s="462"/>
      <c r="G464" s="462"/>
      <c r="H464" s="292"/>
      <c r="I464" s="190"/>
      <c r="J464" s="190"/>
      <c r="K464" s="190"/>
      <c r="L464" s="292"/>
      <c r="M464" s="190"/>
      <c r="N464" s="458"/>
      <c r="O464" s="458"/>
      <c r="P464" s="670"/>
      <c r="Q464" s="671"/>
      <c r="R464" s="292"/>
      <c r="S464" s="292"/>
      <c r="T464" s="672"/>
      <c r="U464" s="190"/>
      <c r="V464" s="190"/>
      <c r="W464" s="190"/>
      <c r="X464" s="190"/>
      <c r="Y464" s="190"/>
      <c r="Z464" s="190"/>
      <c r="AA464" s="190"/>
      <c r="AB464" s="190"/>
      <c r="AC464" s="190"/>
      <c r="AD464" s="190"/>
      <c r="AE464" s="190"/>
      <c r="AF464" s="190"/>
      <c r="AG464" s="190"/>
      <c r="AH464" s="190"/>
      <c r="AI464" s="190"/>
      <c r="AJ464" s="190"/>
      <c r="AK464" s="190"/>
      <c r="AL464" s="190"/>
      <c r="AM464" s="190"/>
      <c r="AN464" s="190"/>
      <c r="AO464" s="190"/>
      <c r="AP464" s="190"/>
      <c r="AQ464" s="190"/>
      <c r="AR464" s="190"/>
      <c r="AS464" s="190"/>
      <c r="AT464" s="670"/>
      <c r="AU464" s="190"/>
      <c r="AV464" s="190"/>
      <c r="AW464" s="670"/>
      <c r="AX464" s="190"/>
      <c r="AY464" s="190"/>
      <c r="AZ464" s="190"/>
      <c r="BA464" s="190"/>
      <c r="BB464" s="190"/>
      <c r="BC464" s="190"/>
      <c r="BD464" s="190"/>
      <c r="BE464" s="190"/>
      <c r="BF464" s="190"/>
      <c r="BG464" s="190"/>
      <c r="BH464" s="190"/>
      <c r="BI464" s="190"/>
      <c r="BJ464" s="190"/>
      <c r="BK464" s="292"/>
      <c r="BL464" s="459"/>
      <c r="BM464" s="459"/>
      <c r="BN464" s="585"/>
      <c r="BO464" s="292"/>
      <c r="BP464" s="292"/>
      <c r="BQ464" s="292"/>
      <c r="BR464" s="292"/>
      <c r="BS464" s="292"/>
      <c r="BT464" s="292"/>
      <c r="BU464" s="292"/>
      <c r="BV464" s="365"/>
      <c r="BW464" s="365"/>
      <c r="BX464" s="292"/>
      <c r="BY464" s="292"/>
      <c r="BZ464" s="292"/>
    </row>
    <row r="465" spans="1:78" x14ac:dyDescent="0.35">
      <c r="A465" s="461"/>
      <c r="B465" s="461"/>
      <c r="C465" s="461"/>
      <c r="D465" s="461"/>
      <c r="E465" s="461"/>
      <c r="F465" s="462"/>
      <c r="G465" s="462"/>
      <c r="H465" s="292"/>
      <c r="I465" s="190"/>
      <c r="J465" s="190"/>
      <c r="K465" s="190"/>
      <c r="L465" s="292"/>
      <c r="M465" s="190"/>
      <c r="N465" s="458"/>
      <c r="O465" s="458"/>
      <c r="P465" s="670"/>
      <c r="Q465" s="671"/>
      <c r="R465" s="292"/>
      <c r="S465" s="292"/>
      <c r="T465" s="672"/>
      <c r="U465" s="190"/>
      <c r="V465" s="190"/>
      <c r="W465" s="190"/>
      <c r="X465" s="190"/>
      <c r="Y465" s="190"/>
      <c r="Z465" s="190"/>
      <c r="AA465" s="190"/>
      <c r="AB465" s="190"/>
      <c r="AC465" s="190"/>
      <c r="AD465" s="190"/>
      <c r="AE465" s="190"/>
      <c r="AF465" s="190"/>
      <c r="AG465" s="190"/>
      <c r="AH465" s="190"/>
      <c r="AI465" s="190"/>
      <c r="AJ465" s="190"/>
      <c r="AK465" s="190"/>
      <c r="AL465" s="190"/>
      <c r="AM465" s="190"/>
      <c r="AN465" s="190"/>
      <c r="AO465" s="190"/>
      <c r="AP465" s="190"/>
      <c r="AQ465" s="190"/>
      <c r="AR465" s="190"/>
      <c r="AS465" s="190"/>
      <c r="AT465" s="670"/>
      <c r="AU465" s="190"/>
      <c r="AV465" s="190"/>
      <c r="AW465" s="670"/>
      <c r="AX465" s="190"/>
      <c r="AY465" s="190"/>
      <c r="AZ465" s="190"/>
      <c r="BA465" s="190"/>
      <c r="BB465" s="190"/>
      <c r="BC465" s="190"/>
      <c r="BD465" s="190"/>
      <c r="BE465" s="190"/>
      <c r="BF465" s="190"/>
      <c r="BG465" s="190"/>
      <c r="BH465" s="190"/>
      <c r="BI465" s="190"/>
      <c r="BJ465" s="190"/>
      <c r="BK465" s="292"/>
      <c r="BL465" s="459"/>
      <c r="BM465" s="459"/>
      <c r="BN465" s="585"/>
      <c r="BO465" s="292"/>
      <c r="BP465" s="292"/>
      <c r="BQ465" s="292"/>
      <c r="BR465" s="292"/>
      <c r="BS465" s="292"/>
      <c r="BT465" s="292"/>
      <c r="BU465" s="292"/>
      <c r="BV465" s="365"/>
      <c r="BW465" s="365"/>
      <c r="BX465" s="292"/>
      <c r="BY465" s="292"/>
      <c r="BZ465" s="292"/>
    </row>
    <row r="466" spans="1:78" x14ac:dyDescent="0.35">
      <c r="A466" s="461"/>
      <c r="B466" s="461"/>
      <c r="C466" s="461"/>
      <c r="D466" s="461"/>
      <c r="E466" s="461"/>
      <c r="F466" s="462"/>
      <c r="G466" s="462"/>
      <c r="H466" s="292"/>
      <c r="I466" s="190"/>
      <c r="J466" s="190"/>
      <c r="K466" s="190"/>
      <c r="L466" s="292"/>
      <c r="M466" s="190"/>
      <c r="N466" s="458"/>
      <c r="O466" s="458"/>
      <c r="P466" s="670"/>
      <c r="Q466" s="671"/>
      <c r="R466" s="292"/>
      <c r="S466" s="292"/>
      <c r="T466" s="672"/>
      <c r="U466" s="190"/>
      <c r="V466" s="190"/>
      <c r="W466" s="190"/>
      <c r="X466" s="190"/>
      <c r="Y466" s="190"/>
      <c r="Z466" s="190"/>
      <c r="AA466" s="190"/>
      <c r="AB466" s="190"/>
      <c r="AC466" s="190"/>
      <c r="AD466" s="190"/>
      <c r="AE466" s="190"/>
      <c r="AF466" s="190"/>
      <c r="AG466" s="190"/>
      <c r="AH466" s="190"/>
      <c r="AI466" s="190"/>
      <c r="AJ466" s="190"/>
      <c r="AK466" s="190"/>
      <c r="AL466" s="190"/>
      <c r="AM466" s="190"/>
      <c r="AN466" s="190"/>
      <c r="AO466" s="190"/>
      <c r="AP466" s="190"/>
      <c r="AQ466" s="190"/>
      <c r="AR466" s="190"/>
      <c r="AS466" s="190"/>
      <c r="AT466" s="670"/>
      <c r="AU466" s="190"/>
      <c r="AV466" s="190"/>
      <c r="AW466" s="670"/>
      <c r="AX466" s="190"/>
      <c r="AY466" s="190"/>
      <c r="AZ466" s="190"/>
      <c r="BA466" s="190"/>
      <c r="BB466" s="190"/>
      <c r="BC466" s="190"/>
      <c r="BD466" s="190"/>
      <c r="BE466" s="190"/>
      <c r="BF466" s="190"/>
      <c r="BG466" s="190"/>
      <c r="BH466" s="190"/>
      <c r="BI466" s="190"/>
      <c r="BJ466" s="190"/>
      <c r="BK466" s="292"/>
      <c r="BL466" s="459"/>
      <c r="BM466" s="459"/>
      <c r="BN466" s="585"/>
      <c r="BO466" s="292"/>
      <c r="BP466" s="292"/>
      <c r="BQ466" s="292"/>
      <c r="BR466" s="292"/>
      <c r="BS466" s="292"/>
      <c r="BT466" s="292"/>
      <c r="BU466" s="292"/>
      <c r="BV466" s="365"/>
      <c r="BW466" s="365"/>
      <c r="BX466" s="292"/>
      <c r="BY466" s="292"/>
      <c r="BZ466" s="292"/>
    </row>
    <row r="467" spans="1:78" x14ac:dyDescent="0.35">
      <c r="A467" s="461"/>
      <c r="B467" s="461"/>
      <c r="C467" s="461"/>
      <c r="D467" s="461"/>
      <c r="E467" s="461"/>
      <c r="F467" s="462"/>
      <c r="G467" s="462"/>
      <c r="H467" s="292"/>
      <c r="I467" s="190"/>
      <c r="J467" s="190"/>
      <c r="K467" s="190"/>
      <c r="L467" s="292"/>
      <c r="M467" s="190"/>
      <c r="N467" s="458"/>
      <c r="O467" s="458"/>
      <c r="P467" s="670"/>
      <c r="Q467" s="671"/>
      <c r="R467" s="292"/>
      <c r="S467" s="292"/>
      <c r="T467" s="672"/>
      <c r="U467" s="190"/>
      <c r="V467" s="190"/>
      <c r="W467" s="190"/>
      <c r="X467" s="190"/>
      <c r="Y467" s="190"/>
      <c r="Z467" s="190"/>
      <c r="AA467" s="190"/>
      <c r="AB467" s="190"/>
      <c r="AC467" s="190"/>
      <c r="AD467" s="190"/>
      <c r="AE467" s="190"/>
      <c r="AF467" s="190"/>
      <c r="AG467" s="190"/>
      <c r="AH467" s="190"/>
      <c r="AI467" s="190"/>
      <c r="AJ467" s="190"/>
      <c r="AK467" s="190"/>
      <c r="AL467" s="190"/>
      <c r="AM467" s="190"/>
      <c r="AN467" s="190"/>
      <c r="AO467" s="190"/>
      <c r="AP467" s="190"/>
      <c r="AQ467" s="190"/>
      <c r="AR467" s="190"/>
      <c r="AS467" s="190"/>
      <c r="AT467" s="670"/>
      <c r="AU467" s="190"/>
      <c r="AV467" s="190"/>
      <c r="AW467" s="670"/>
      <c r="AX467" s="190"/>
      <c r="AY467" s="190"/>
      <c r="AZ467" s="190"/>
      <c r="BA467" s="190"/>
      <c r="BB467" s="190"/>
      <c r="BC467" s="190"/>
      <c r="BD467" s="190"/>
      <c r="BE467" s="190"/>
      <c r="BF467" s="190"/>
      <c r="BG467" s="190"/>
      <c r="BH467" s="190"/>
      <c r="BI467" s="190"/>
      <c r="BJ467" s="190"/>
      <c r="BK467" s="292"/>
      <c r="BL467" s="459"/>
      <c r="BM467" s="459"/>
      <c r="BN467" s="585"/>
      <c r="BO467" s="292"/>
      <c r="BP467" s="292"/>
      <c r="BQ467" s="292"/>
      <c r="BR467" s="292"/>
      <c r="BS467" s="292"/>
      <c r="BT467" s="292"/>
      <c r="BU467" s="292"/>
      <c r="BV467" s="365"/>
      <c r="BW467" s="365"/>
      <c r="BX467" s="292"/>
      <c r="BY467" s="292"/>
      <c r="BZ467" s="292"/>
    </row>
    <row r="468" spans="1:78" x14ac:dyDescent="0.35">
      <c r="A468" s="461"/>
      <c r="B468" s="461"/>
      <c r="C468" s="461"/>
      <c r="D468" s="461"/>
      <c r="E468" s="461"/>
      <c r="F468" s="462"/>
      <c r="G468" s="462"/>
      <c r="H468" s="292"/>
      <c r="I468" s="190"/>
      <c r="J468" s="190"/>
      <c r="K468" s="190"/>
      <c r="L468" s="292"/>
      <c r="M468" s="190"/>
      <c r="N468" s="458"/>
      <c r="O468" s="458"/>
      <c r="P468" s="670"/>
      <c r="Q468" s="671"/>
      <c r="R468" s="292"/>
      <c r="S468" s="292"/>
      <c r="T468" s="672"/>
      <c r="U468" s="190"/>
      <c r="V468" s="190"/>
      <c r="W468" s="190"/>
      <c r="X468" s="190"/>
      <c r="Y468" s="190"/>
      <c r="Z468" s="190"/>
      <c r="AA468" s="190"/>
      <c r="AB468" s="190"/>
      <c r="AC468" s="190"/>
      <c r="AD468" s="190"/>
      <c r="AE468" s="190"/>
      <c r="AF468" s="190"/>
      <c r="AG468" s="190"/>
      <c r="AH468" s="190"/>
      <c r="AI468" s="190"/>
      <c r="AJ468" s="190"/>
      <c r="AK468" s="190"/>
      <c r="AL468" s="190"/>
      <c r="AM468" s="190"/>
      <c r="AN468" s="190"/>
      <c r="AO468" s="190"/>
      <c r="AP468" s="190"/>
      <c r="AQ468" s="190"/>
      <c r="AR468" s="190"/>
      <c r="AS468" s="190"/>
      <c r="AT468" s="670"/>
      <c r="AU468" s="190"/>
      <c r="AV468" s="190"/>
      <c r="AW468" s="670"/>
      <c r="AX468" s="190"/>
      <c r="AY468" s="190"/>
      <c r="AZ468" s="190"/>
      <c r="BA468" s="190"/>
      <c r="BB468" s="190"/>
      <c r="BC468" s="190"/>
      <c r="BD468" s="190"/>
      <c r="BE468" s="190"/>
      <c r="BF468" s="190"/>
      <c r="BG468" s="190"/>
      <c r="BH468" s="190"/>
      <c r="BI468" s="190"/>
      <c r="BJ468" s="190"/>
      <c r="BK468" s="292"/>
      <c r="BL468" s="459"/>
      <c r="BM468" s="459"/>
      <c r="BN468" s="585"/>
      <c r="BO468" s="292"/>
      <c r="BP468" s="292"/>
      <c r="BQ468" s="292"/>
      <c r="BR468" s="292"/>
      <c r="BS468" s="292"/>
      <c r="BT468" s="292"/>
      <c r="BU468" s="292"/>
      <c r="BV468" s="365"/>
      <c r="BW468" s="365"/>
      <c r="BX468" s="292"/>
      <c r="BY468" s="292"/>
      <c r="BZ468" s="292"/>
    </row>
    <row r="469" spans="1:78" x14ac:dyDescent="0.35">
      <c r="A469" s="461"/>
      <c r="B469" s="461"/>
      <c r="C469" s="461"/>
      <c r="D469" s="461"/>
      <c r="E469" s="461"/>
      <c r="F469" s="462"/>
      <c r="G469" s="462"/>
      <c r="H469" s="292"/>
      <c r="I469" s="190"/>
      <c r="J469" s="190"/>
      <c r="K469" s="190"/>
      <c r="L469" s="292"/>
      <c r="M469" s="190"/>
      <c r="N469" s="458"/>
      <c r="O469" s="458"/>
      <c r="P469" s="670"/>
      <c r="Q469" s="671"/>
      <c r="R469" s="292"/>
      <c r="S469" s="292"/>
      <c r="T469" s="672"/>
      <c r="U469" s="190"/>
      <c r="V469" s="190"/>
      <c r="W469" s="190"/>
      <c r="X469" s="190"/>
      <c r="Y469" s="190"/>
      <c r="Z469" s="190"/>
      <c r="AA469" s="190"/>
      <c r="AB469" s="190"/>
      <c r="AC469" s="190"/>
      <c r="AD469" s="190"/>
      <c r="AE469" s="190"/>
      <c r="AF469" s="190"/>
      <c r="AG469" s="190"/>
      <c r="AH469" s="190"/>
      <c r="AI469" s="190"/>
      <c r="AJ469" s="190"/>
      <c r="AK469" s="190"/>
      <c r="AL469" s="190"/>
      <c r="AM469" s="190"/>
      <c r="AN469" s="190"/>
      <c r="AO469" s="190"/>
      <c r="AP469" s="190"/>
      <c r="AQ469" s="190"/>
      <c r="AR469" s="190"/>
      <c r="AS469" s="190"/>
      <c r="AT469" s="670"/>
      <c r="AU469" s="190"/>
      <c r="AV469" s="190"/>
      <c r="AW469" s="670"/>
      <c r="AX469" s="190"/>
      <c r="AY469" s="190"/>
      <c r="AZ469" s="190"/>
      <c r="BA469" s="190"/>
      <c r="BB469" s="190"/>
      <c r="BC469" s="190"/>
      <c r="BD469" s="190"/>
      <c r="BE469" s="190"/>
      <c r="BF469" s="190"/>
      <c r="BG469" s="190"/>
      <c r="BH469" s="190"/>
      <c r="BI469" s="190"/>
      <c r="BJ469" s="190"/>
      <c r="BK469" s="292"/>
      <c r="BL469" s="459"/>
      <c r="BM469" s="459"/>
      <c r="BN469" s="585"/>
      <c r="BO469" s="292"/>
      <c r="BP469" s="292"/>
      <c r="BQ469" s="292"/>
      <c r="BR469" s="292"/>
      <c r="BS469" s="292"/>
      <c r="BT469" s="292"/>
      <c r="BU469" s="292"/>
      <c r="BV469" s="365"/>
      <c r="BW469" s="365"/>
      <c r="BX469" s="292"/>
      <c r="BY469" s="292"/>
      <c r="BZ469" s="292"/>
    </row>
    <row r="470" spans="1:78" x14ac:dyDescent="0.35">
      <c r="A470" s="461"/>
      <c r="B470" s="461"/>
      <c r="C470" s="461"/>
      <c r="D470" s="461"/>
      <c r="E470" s="461"/>
      <c r="F470" s="462"/>
      <c r="G470" s="462"/>
      <c r="H470" s="292"/>
      <c r="I470" s="190"/>
      <c r="J470" s="190"/>
      <c r="K470" s="190"/>
      <c r="L470" s="292"/>
      <c r="M470" s="190"/>
      <c r="N470" s="458"/>
      <c r="O470" s="458"/>
      <c r="P470" s="670"/>
      <c r="Q470" s="671"/>
      <c r="R470" s="292"/>
      <c r="S470" s="292"/>
      <c r="T470" s="672"/>
      <c r="U470" s="190"/>
      <c r="V470" s="190"/>
      <c r="W470" s="190"/>
      <c r="X470" s="190"/>
      <c r="Y470" s="190"/>
      <c r="Z470" s="190"/>
      <c r="AA470" s="190"/>
      <c r="AB470" s="190"/>
      <c r="AC470" s="190"/>
      <c r="AD470" s="190"/>
      <c r="AE470" s="190"/>
      <c r="AF470" s="190"/>
      <c r="AG470" s="190"/>
      <c r="AH470" s="190"/>
      <c r="AI470" s="190"/>
      <c r="AJ470" s="190"/>
      <c r="AK470" s="190"/>
      <c r="AL470" s="190"/>
      <c r="AM470" s="190"/>
      <c r="AN470" s="190"/>
      <c r="AO470" s="190"/>
      <c r="AP470" s="190"/>
      <c r="AQ470" s="190"/>
      <c r="AR470" s="190"/>
      <c r="AS470" s="190"/>
      <c r="AT470" s="670"/>
      <c r="AU470" s="190"/>
      <c r="AV470" s="190"/>
      <c r="AW470" s="670"/>
      <c r="AX470" s="190"/>
      <c r="AY470" s="190"/>
      <c r="AZ470" s="190"/>
      <c r="BA470" s="190"/>
      <c r="BB470" s="190"/>
      <c r="BC470" s="190"/>
      <c r="BD470" s="190"/>
      <c r="BE470" s="190"/>
      <c r="BF470" s="190"/>
      <c r="BG470" s="190"/>
      <c r="BH470" s="190"/>
      <c r="BI470" s="190"/>
      <c r="BJ470" s="190"/>
      <c r="BK470" s="292"/>
      <c r="BL470" s="459"/>
      <c r="BM470" s="459"/>
      <c r="BN470" s="585"/>
      <c r="BO470" s="292"/>
      <c r="BP470" s="292"/>
      <c r="BQ470" s="292"/>
      <c r="BR470" s="292"/>
      <c r="BS470" s="292"/>
      <c r="BT470" s="292"/>
      <c r="BU470" s="292"/>
      <c r="BV470" s="365"/>
      <c r="BW470" s="365"/>
      <c r="BX470" s="292"/>
      <c r="BY470" s="292"/>
      <c r="BZ470" s="292"/>
    </row>
    <row r="471" spans="1:78" x14ac:dyDescent="0.35">
      <c r="A471" s="461"/>
      <c r="B471" s="461"/>
      <c r="C471" s="461"/>
      <c r="D471" s="461"/>
      <c r="E471" s="461"/>
      <c r="F471" s="462"/>
      <c r="G471" s="462"/>
      <c r="H471" s="292"/>
      <c r="I471" s="190"/>
      <c r="J471" s="190"/>
      <c r="K471" s="190"/>
      <c r="L471" s="292"/>
      <c r="M471" s="190"/>
      <c r="N471" s="458"/>
      <c r="O471" s="458"/>
      <c r="P471" s="670"/>
      <c r="Q471" s="671"/>
      <c r="R471" s="292"/>
      <c r="S471" s="292"/>
      <c r="T471" s="672"/>
      <c r="U471" s="190"/>
      <c r="V471" s="190"/>
      <c r="W471" s="190"/>
      <c r="X471" s="190"/>
      <c r="Y471" s="190"/>
      <c r="Z471" s="190"/>
      <c r="AA471" s="190"/>
      <c r="AB471" s="190"/>
      <c r="AC471" s="190"/>
      <c r="AD471" s="190"/>
      <c r="AE471" s="190"/>
      <c r="AF471" s="190"/>
      <c r="AG471" s="190"/>
      <c r="AH471" s="190"/>
      <c r="AI471" s="190"/>
      <c r="AJ471" s="190"/>
      <c r="AK471" s="190"/>
      <c r="AL471" s="190"/>
      <c r="AM471" s="190"/>
      <c r="AN471" s="190"/>
      <c r="AO471" s="190"/>
      <c r="AP471" s="190"/>
      <c r="AQ471" s="190"/>
      <c r="AR471" s="190"/>
      <c r="AS471" s="190"/>
      <c r="AT471" s="670"/>
      <c r="AU471" s="190"/>
      <c r="AV471" s="190"/>
      <c r="AW471" s="670"/>
      <c r="AX471" s="190"/>
      <c r="AY471" s="190"/>
      <c r="AZ471" s="190"/>
      <c r="BA471" s="190"/>
      <c r="BB471" s="190"/>
      <c r="BC471" s="190"/>
      <c r="BD471" s="190"/>
      <c r="BE471" s="190"/>
      <c r="BF471" s="190"/>
      <c r="BG471" s="190"/>
      <c r="BH471" s="190"/>
      <c r="BI471" s="190"/>
      <c r="BJ471" s="190"/>
      <c r="BK471" s="292"/>
      <c r="BL471" s="459"/>
      <c r="BM471" s="459"/>
      <c r="BN471" s="585"/>
      <c r="BO471" s="292"/>
      <c r="BP471" s="292"/>
      <c r="BQ471" s="292"/>
      <c r="BR471" s="292"/>
      <c r="BS471" s="292"/>
      <c r="BT471" s="292"/>
      <c r="BU471" s="292"/>
      <c r="BV471" s="365"/>
      <c r="BW471" s="365"/>
      <c r="BX471" s="292"/>
      <c r="BY471" s="292"/>
      <c r="BZ471" s="292"/>
    </row>
    <row r="472" spans="1:78" x14ac:dyDescent="0.35">
      <c r="A472" s="461"/>
      <c r="B472" s="461"/>
      <c r="C472" s="461"/>
      <c r="D472" s="461"/>
      <c r="E472" s="461"/>
      <c r="F472" s="462"/>
      <c r="G472" s="462"/>
      <c r="H472" s="292"/>
      <c r="I472" s="190"/>
      <c r="J472" s="190"/>
      <c r="K472" s="190"/>
      <c r="L472" s="292"/>
      <c r="M472" s="190"/>
      <c r="N472" s="458"/>
      <c r="O472" s="458"/>
      <c r="P472" s="670"/>
      <c r="Q472" s="671"/>
      <c r="R472" s="292"/>
      <c r="S472" s="292"/>
      <c r="T472" s="672"/>
      <c r="U472" s="190"/>
      <c r="V472" s="190"/>
      <c r="W472" s="190"/>
      <c r="X472" s="190"/>
      <c r="Y472" s="190"/>
      <c r="Z472" s="190"/>
      <c r="AA472" s="190"/>
      <c r="AB472" s="190"/>
      <c r="AC472" s="190"/>
      <c r="AD472" s="190"/>
      <c r="AE472" s="190"/>
      <c r="AF472" s="190"/>
      <c r="AG472" s="190"/>
      <c r="AH472" s="190"/>
      <c r="AI472" s="190"/>
      <c r="AJ472" s="190"/>
      <c r="AK472" s="190"/>
      <c r="AL472" s="190"/>
      <c r="AM472" s="190"/>
      <c r="AN472" s="190"/>
      <c r="AO472" s="190"/>
      <c r="AP472" s="190"/>
      <c r="AQ472" s="190"/>
      <c r="AR472" s="190"/>
      <c r="AS472" s="190"/>
      <c r="AT472" s="670"/>
      <c r="AU472" s="190"/>
      <c r="AV472" s="190"/>
      <c r="AW472" s="670"/>
      <c r="AX472" s="190"/>
      <c r="AY472" s="190"/>
      <c r="AZ472" s="190"/>
      <c r="BA472" s="190"/>
      <c r="BB472" s="190"/>
      <c r="BC472" s="190"/>
      <c r="BD472" s="190"/>
      <c r="BE472" s="190"/>
      <c r="BF472" s="190"/>
      <c r="BG472" s="190"/>
      <c r="BH472" s="190"/>
      <c r="BI472" s="190"/>
      <c r="BJ472" s="190"/>
      <c r="BK472" s="292"/>
      <c r="BL472" s="459"/>
      <c r="BM472" s="459"/>
      <c r="BN472" s="585"/>
      <c r="BO472" s="292"/>
      <c r="BP472" s="292"/>
      <c r="BQ472" s="292"/>
      <c r="BR472" s="292"/>
      <c r="BS472" s="292"/>
      <c r="BT472" s="292"/>
      <c r="BU472" s="292"/>
      <c r="BV472" s="365"/>
      <c r="BW472" s="365"/>
      <c r="BX472" s="292"/>
      <c r="BY472" s="292"/>
      <c r="BZ472" s="292"/>
    </row>
    <row r="473" spans="1:78" x14ac:dyDescent="0.35">
      <c r="A473" s="461"/>
      <c r="B473" s="461"/>
      <c r="C473" s="461"/>
      <c r="D473" s="461"/>
      <c r="E473" s="461"/>
      <c r="F473" s="462"/>
      <c r="G473" s="462"/>
      <c r="H473" s="292"/>
      <c r="I473" s="190"/>
      <c r="J473" s="190"/>
      <c r="K473" s="190"/>
      <c r="L473" s="292"/>
      <c r="M473" s="190"/>
      <c r="N473" s="458"/>
      <c r="O473" s="458"/>
      <c r="P473" s="670"/>
      <c r="Q473" s="671"/>
      <c r="R473" s="292"/>
      <c r="S473" s="292"/>
      <c r="T473" s="672"/>
      <c r="U473" s="190"/>
      <c r="V473" s="190"/>
      <c r="W473" s="190"/>
      <c r="X473" s="190"/>
      <c r="Y473" s="190"/>
      <c r="Z473" s="190"/>
      <c r="AA473" s="190"/>
      <c r="AB473" s="190"/>
      <c r="AC473" s="190"/>
      <c r="AD473" s="190"/>
      <c r="AE473" s="190"/>
      <c r="AF473" s="190"/>
      <c r="AG473" s="190"/>
      <c r="AH473" s="190"/>
      <c r="AI473" s="190"/>
      <c r="AJ473" s="190"/>
      <c r="AK473" s="190"/>
      <c r="AL473" s="190"/>
      <c r="AM473" s="190"/>
      <c r="AN473" s="190"/>
      <c r="AO473" s="190"/>
      <c r="AP473" s="190"/>
      <c r="AQ473" s="190"/>
      <c r="AR473" s="190"/>
      <c r="AS473" s="190"/>
      <c r="AT473" s="670"/>
      <c r="AU473" s="190"/>
      <c r="AV473" s="190"/>
      <c r="AW473" s="670"/>
      <c r="AX473" s="190"/>
      <c r="AY473" s="190"/>
      <c r="AZ473" s="190"/>
      <c r="BA473" s="190"/>
      <c r="BB473" s="190"/>
      <c r="BC473" s="190"/>
      <c r="BD473" s="190"/>
      <c r="BE473" s="190"/>
      <c r="BF473" s="190"/>
      <c r="BG473" s="190"/>
      <c r="BH473" s="190"/>
      <c r="BI473" s="190"/>
      <c r="BJ473" s="190"/>
      <c r="BK473" s="292"/>
      <c r="BL473" s="459"/>
      <c r="BM473" s="459"/>
      <c r="BN473" s="585"/>
      <c r="BO473" s="292"/>
      <c r="BP473" s="292"/>
      <c r="BQ473" s="292"/>
      <c r="BR473" s="292"/>
      <c r="BS473" s="292"/>
      <c r="BT473" s="292"/>
      <c r="BU473" s="292"/>
      <c r="BV473" s="365"/>
      <c r="BW473" s="365"/>
      <c r="BX473" s="292"/>
      <c r="BY473" s="292"/>
      <c r="BZ473" s="292"/>
    </row>
    <row r="474" spans="1:78" x14ac:dyDescent="0.35">
      <c r="A474" s="461"/>
      <c r="B474" s="461"/>
      <c r="C474" s="461"/>
      <c r="D474" s="461"/>
      <c r="E474" s="461"/>
      <c r="F474" s="462"/>
      <c r="G474" s="462"/>
      <c r="H474" s="292"/>
      <c r="I474" s="190"/>
      <c r="J474" s="190"/>
      <c r="K474" s="190"/>
      <c r="L474" s="292"/>
      <c r="M474" s="190"/>
      <c r="N474" s="458"/>
      <c r="O474" s="458"/>
      <c r="P474" s="670"/>
      <c r="Q474" s="671"/>
      <c r="R474" s="292"/>
      <c r="S474" s="292"/>
      <c r="T474" s="672"/>
      <c r="U474" s="190"/>
      <c r="V474" s="190"/>
      <c r="W474" s="190"/>
      <c r="X474" s="190"/>
      <c r="Y474" s="190"/>
      <c r="Z474" s="190"/>
      <c r="AA474" s="190"/>
      <c r="AB474" s="190"/>
      <c r="AC474" s="190"/>
      <c r="AD474" s="190"/>
      <c r="AE474" s="190"/>
      <c r="AF474" s="190"/>
      <c r="AG474" s="190"/>
      <c r="AH474" s="190"/>
      <c r="AI474" s="190"/>
      <c r="AJ474" s="190"/>
      <c r="AK474" s="190"/>
      <c r="AL474" s="190"/>
      <c r="AM474" s="190"/>
      <c r="AN474" s="190"/>
      <c r="AO474" s="190"/>
      <c r="AP474" s="190"/>
      <c r="AQ474" s="190"/>
      <c r="AR474" s="190"/>
      <c r="AS474" s="190"/>
      <c r="AT474" s="670"/>
      <c r="AU474" s="190"/>
      <c r="AV474" s="190"/>
      <c r="AW474" s="670"/>
      <c r="AX474" s="190"/>
      <c r="AY474" s="190"/>
      <c r="AZ474" s="190"/>
      <c r="BA474" s="190"/>
      <c r="BB474" s="190"/>
      <c r="BC474" s="190"/>
      <c r="BD474" s="190"/>
      <c r="BE474" s="190"/>
      <c r="BF474" s="190"/>
      <c r="BG474" s="190"/>
      <c r="BH474" s="190"/>
      <c r="BI474" s="190"/>
      <c r="BJ474" s="190"/>
      <c r="BK474" s="292"/>
      <c r="BL474" s="459"/>
      <c r="BM474" s="459"/>
      <c r="BN474" s="585"/>
      <c r="BO474" s="292"/>
      <c r="BP474" s="292"/>
      <c r="BQ474" s="292"/>
      <c r="BR474" s="292"/>
      <c r="BS474" s="292"/>
      <c r="BT474" s="292"/>
      <c r="BU474" s="292"/>
      <c r="BV474" s="365"/>
      <c r="BW474" s="365"/>
      <c r="BX474" s="292"/>
      <c r="BY474" s="292"/>
      <c r="BZ474" s="292"/>
    </row>
    <row r="475" spans="1:78" x14ac:dyDescent="0.35">
      <c r="A475" s="461"/>
      <c r="B475" s="461"/>
      <c r="C475" s="461"/>
      <c r="D475" s="461"/>
      <c r="E475" s="461"/>
      <c r="F475" s="462"/>
      <c r="G475" s="462"/>
      <c r="H475" s="292"/>
      <c r="I475" s="190"/>
      <c r="J475" s="190"/>
      <c r="K475" s="190"/>
      <c r="L475" s="292"/>
      <c r="M475" s="190"/>
      <c r="N475" s="458"/>
      <c r="O475" s="458"/>
      <c r="P475" s="670"/>
      <c r="Q475" s="671"/>
      <c r="R475" s="292"/>
      <c r="S475" s="292"/>
      <c r="T475" s="672"/>
      <c r="U475" s="190"/>
      <c r="V475" s="190"/>
      <c r="W475" s="190"/>
      <c r="X475" s="190"/>
      <c r="Y475" s="190"/>
      <c r="Z475" s="190"/>
      <c r="AA475" s="190"/>
      <c r="AB475" s="190"/>
      <c r="AC475" s="190"/>
      <c r="AD475" s="190"/>
      <c r="AE475" s="190"/>
      <c r="AF475" s="190"/>
      <c r="AG475" s="190"/>
      <c r="AH475" s="190"/>
      <c r="AI475" s="190"/>
      <c r="AJ475" s="190"/>
      <c r="AK475" s="190"/>
      <c r="AL475" s="190"/>
      <c r="AM475" s="190"/>
      <c r="AN475" s="190"/>
      <c r="AO475" s="190"/>
      <c r="AP475" s="190"/>
      <c r="AQ475" s="190"/>
      <c r="AR475" s="190"/>
      <c r="AS475" s="190"/>
      <c r="AT475" s="670"/>
      <c r="AU475" s="190"/>
      <c r="AV475" s="190"/>
      <c r="AW475" s="670"/>
      <c r="AX475" s="190"/>
      <c r="AY475" s="190"/>
      <c r="AZ475" s="190"/>
      <c r="BA475" s="190"/>
      <c r="BB475" s="190"/>
      <c r="BC475" s="190"/>
      <c r="BD475" s="190"/>
      <c r="BE475" s="190"/>
      <c r="BF475" s="190"/>
      <c r="BG475" s="190"/>
      <c r="BH475" s="190"/>
      <c r="BI475" s="190"/>
      <c r="BJ475" s="190"/>
      <c r="BK475" s="292"/>
      <c r="BL475" s="459"/>
      <c r="BM475" s="459"/>
      <c r="BN475" s="585"/>
      <c r="BO475" s="292"/>
      <c r="BP475" s="292"/>
      <c r="BQ475" s="292"/>
      <c r="BR475" s="292"/>
      <c r="BS475" s="292"/>
      <c r="BT475" s="292"/>
      <c r="BU475" s="292"/>
      <c r="BV475" s="365"/>
      <c r="BW475" s="365"/>
      <c r="BX475" s="292"/>
      <c r="BY475" s="292"/>
      <c r="BZ475" s="292"/>
    </row>
    <row r="476" spans="1:78" x14ac:dyDescent="0.35">
      <c r="A476" s="461"/>
      <c r="B476" s="461"/>
      <c r="C476" s="461"/>
      <c r="D476" s="461"/>
      <c r="E476" s="461"/>
      <c r="F476" s="462"/>
      <c r="G476" s="462"/>
      <c r="H476" s="292"/>
      <c r="I476" s="190"/>
      <c r="J476" s="190"/>
      <c r="K476" s="190"/>
      <c r="L476" s="292"/>
      <c r="M476" s="190"/>
      <c r="N476" s="458"/>
      <c r="O476" s="458"/>
      <c r="P476" s="670"/>
      <c r="Q476" s="671"/>
      <c r="R476" s="292"/>
      <c r="S476" s="292"/>
      <c r="T476" s="672"/>
      <c r="U476" s="190"/>
      <c r="V476" s="190"/>
      <c r="W476" s="190"/>
      <c r="X476" s="190"/>
      <c r="Y476" s="190"/>
      <c r="Z476" s="190"/>
      <c r="AA476" s="190"/>
      <c r="AB476" s="190"/>
      <c r="AC476" s="190"/>
      <c r="AD476" s="190"/>
      <c r="AE476" s="190"/>
      <c r="AF476" s="190"/>
      <c r="AG476" s="190"/>
      <c r="AH476" s="190"/>
      <c r="AI476" s="190"/>
      <c r="AJ476" s="190"/>
      <c r="AK476" s="190"/>
      <c r="AL476" s="190"/>
      <c r="AM476" s="190"/>
      <c r="AN476" s="190"/>
      <c r="AO476" s="190"/>
      <c r="AP476" s="190"/>
      <c r="AQ476" s="190"/>
      <c r="AR476" s="190"/>
      <c r="AS476" s="190"/>
      <c r="AT476" s="670"/>
      <c r="AU476" s="190"/>
      <c r="AV476" s="190"/>
      <c r="AW476" s="670"/>
      <c r="AX476" s="190"/>
      <c r="AY476" s="190"/>
      <c r="AZ476" s="190"/>
      <c r="BA476" s="190"/>
      <c r="BB476" s="190"/>
      <c r="BC476" s="190"/>
      <c r="BD476" s="190"/>
      <c r="BE476" s="190"/>
      <c r="BF476" s="190"/>
      <c r="BG476" s="190"/>
      <c r="BH476" s="190"/>
      <c r="BI476" s="190"/>
      <c r="BJ476" s="190"/>
      <c r="BK476" s="292"/>
      <c r="BL476" s="459"/>
      <c r="BM476" s="459"/>
      <c r="BN476" s="585"/>
      <c r="BO476" s="292"/>
      <c r="BP476" s="292"/>
      <c r="BQ476" s="292"/>
      <c r="BR476" s="292"/>
      <c r="BS476" s="292"/>
      <c r="BT476" s="292"/>
      <c r="BU476" s="292"/>
      <c r="BV476" s="365"/>
      <c r="BW476" s="365"/>
      <c r="BX476" s="292"/>
      <c r="BY476" s="292"/>
      <c r="BZ476" s="292"/>
    </row>
    <row r="477" spans="1:78" x14ac:dyDescent="0.35">
      <c r="A477" s="461"/>
      <c r="B477" s="461"/>
      <c r="C477" s="461"/>
      <c r="D477" s="461"/>
      <c r="E477" s="461"/>
      <c r="F477" s="462"/>
      <c r="G477" s="462"/>
      <c r="H477" s="292"/>
      <c r="I477" s="190"/>
      <c r="J477" s="190"/>
      <c r="K477" s="190"/>
      <c r="L477" s="292"/>
      <c r="M477" s="190"/>
      <c r="N477" s="458"/>
      <c r="O477" s="458"/>
      <c r="P477" s="670"/>
      <c r="Q477" s="671"/>
      <c r="R477" s="292"/>
      <c r="S477" s="292"/>
      <c r="T477" s="672"/>
      <c r="U477" s="190"/>
      <c r="V477" s="190"/>
      <c r="W477" s="190"/>
      <c r="X477" s="190"/>
      <c r="Y477" s="190"/>
      <c r="Z477" s="190"/>
      <c r="AA477" s="190"/>
      <c r="AB477" s="190"/>
      <c r="AC477" s="190"/>
      <c r="AD477" s="190"/>
      <c r="AE477" s="190"/>
      <c r="AF477" s="190"/>
      <c r="AG477" s="190"/>
      <c r="AH477" s="190"/>
      <c r="AI477" s="190"/>
      <c r="AJ477" s="190"/>
      <c r="AK477" s="190"/>
      <c r="AL477" s="190"/>
      <c r="AM477" s="190"/>
      <c r="AN477" s="190"/>
      <c r="AO477" s="190"/>
      <c r="AP477" s="190"/>
      <c r="AQ477" s="190"/>
      <c r="AR477" s="190"/>
      <c r="AS477" s="190"/>
      <c r="AT477" s="670"/>
      <c r="AU477" s="190"/>
      <c r="AV477" s="190"/>
      <c r="AW477" s="670"/>
      <c r="AX477" s="190"/>
      <c r="AY477" s="190"/>
      <c r="AZ477" s="190"/>
      <c r="BA477" s="190"/>
      <c r="BB477" s="190"/>
      <c r="BC477" s="190"/>
      <c r="BD477" s="190"/>
      <c r="BE477" s="190"/>
      <c r="BF477" s="190"/>
      <c r="BG477" s="190"/>
      <c r="BH477" s="190"/>
      <c r="BI477" s="190"/>
      <c r="BJ477" s="190"/>
      <c r="BK477" s="292"/>
      <c r="BL477" s="459"/>
      <c r="BM477" s="459"/>
      <c r="BN477" s="585"/>
      <c r="BO477" s="292"/>
      <c r="BP477" s="292"/>
      <c r="BQ477" s="292"/>
      <c r="BR477" s="292"/>
      <c r="BS477" s="292"/>
      <c r="BT477" s="292"/>
      <c r="BU477" s="292"/>
      <c r="BV477" s="365"/>
      <c r="BW477" s="365"/>
      <c r="BX477" s="292"/>
      <c r="BY477" s="292"/>
      <c r="BZ477" s="292"/>
    </row>
    <row r="478" spans="1:78" x14ac:dyDescent="0.35">
      <c r="A478" s="461"/>
      <c r="B478" s="461"/>
      <c r="C478" s="461"/>
      <c r="D478" s="461"/>
      <c r="E478" s="461"/>
      <c r="F478" s="462"/>
      <c r="G478" s="462"/>
      <c r="H478" s="292"/>
      <c r="I478" s="190"/>
      <c r="J478" s="190"/>
      <c r="K478" s="190"/>
      <c r="L478" s="292"/>
      <c r="M478" s="190"/>
      <c r="N478" s="458"/>
      <c r="O478" s="458"/>
      <c r="P478" s="670"/>
      <c r="Q478" s="671"/>
      <c r="R478" s="292"/>
      <c r="S478" s="292"/>
      <c r="T478" s="672"/>
      <c r="U478" s="190"/>
      <c r="V478" s="190"/>
      <c r="W478" s="190"/>
      <c r="X478" s="190"/>
      <c r="Y478" s="190"/>
      <c r="Z478" s="190"/>
      <c r="AA478" s="190"/>
      <c r="AB478" s="190"/>
      <c r="AC478" s="190"/>
      <c r="AD478" s="190"/>
      <c r="AE478" s="190"/>
      <c r="AF478" s="190"/>
      <c r="AG478" s="190"/>
      <c r="AH478" s="190"/>
      <c r="AI478" s="190"/>
      <c r="AJ478" s="190"/>
      <c r="AK478" s="190"/>
      <c r="AL478" s="190"/>
      <c r="AM478" s="190"/>
      <c r="AN478" s="190"/>
      <c r="AO478" s="190"/>
      <c r="AP478" s="190"/>
      <c r="AQ478" s="190"/>
      <c r="AR478" s="190"/>
      <c r="AS478" s="190"/>
      <c r="AT478" s="670"/>
      <c r="AU478" s="190"/>
      <c r="AV478" s="190"/>
      <c r="AW478" s="670"/>
      <c r="AX478" s="190"/>
      <c r="AY478" s="190"/>
      <c r="AZ478" s="190"/>
      <c r="BA478" s="190"/>
      <c r="BB478" s="190"/>
      <c r="BC478" s="190"/>
      <c r="BD478" s="190"/>
      <c r="BE478" s="190"/>
      <c r="BF478" s="190"/>
      <c r="BG478" s="190"/>
      <c r="BH478" s="190"/>
      <c r="BI478" s="190"/>
      <c r="BJ478" s="190"/>
      <c r="BK478" s="292"/>
      <c r="BL478" s="459"/>
      <c r="BM478" s="459"/>
      <c r="BN478" s="585"/>
      <c r="BO478" s="292"/>
      <c r="BP478" s="292"/>
      <c r="BQ478" s="292"/>
      <c r="BR478" s="292"/>
      <c r="BS478" s="292"/>
      <c r="BT478" s="292"/>
      <c r="BU478" s="292"/>
      <c r="BV478" s="365"/>
      <c r="BW478" s="365"/>
      <c r="BX478" s="292"/>
      <c r="BY478" s="292"/>
      <c r="BZ478" s="292"/>
    </row>
    <row r="479" spans="1:78" x14ac:dyDescent="0.35">
      <c r="A479" s="461"/>
      <c r="B479" s="461"/>
      <c r="C479" s="461"/>
      <c r="D479" s="461"/>
      <c r="E479" s="461"/>
      <c r="F479" s="462"/>
      <c r="G479" s="462"/>
      <c r="H479" s="292"/>
      <c r="I479" s="190"/>
      <c r="J479" s="190"/>
      <c r="K479" s="190"/>
      <c r="L479" s="292"/>
      <c r="M479" s="190"/>
      <c r="N479" s="458"/>
      <c r="O479" s="458"/>
      <c r="P479" s="670"/>
      <c r="Q479" s="671"/>
      <c r="R479" s="292"/>
      <c r="S479" s="292"/>
      <c r="T479" s="672"/>
      <c r="U479" s="190"/>
      <c r="V479" s="190"/>
      <c r="W479" s="190"/>
      <c r="X479" s="190"/>
      <c r="Y479" s="190"/>
      <c r="Z479" s="190"/>
      <c r="AA479" s="190"/>
      <c r="AB479" s="190"/>
      <c r="AC479" s="190"/>
      <c r="AD479" s="190"/>
      <c r="AE479" s="190"/>
      <c r="AF479" s="190"/>
      <c r="AG479" s="190"/>
      <c r="AH479" s="190"/>
      <c r="AI479" s="190"/>
      <c r="AJ479" s="190"/>
      <c r="AK479" s="190"/>
      <c r="AL479" s="190"/>
      <c r="AM479" s="190"/>
      <c r="AN479" s="190"/>
      <c r="AO479" s="190"/>
      <c r="AP479" s="190"/>
      <c r="AQ479" s="190"/>
      <c r="AR479" s="190"/>
      <c r="AS479" s="190"/>
      <c r="AT479" s="670"/>
      <c r="AU479" s="190"/>
      <c r="AV479" s="190"/>
      <c r="AW479" s="670"/>
      <c r="AX479" s="190"/>
      <c r="AY479" s="190"/>
      <c r="AZ479" s="190"/>
      <c r="BA479" s="190"/>
      <c r="BB479" s="190"/>
      <c r="BC479" s="190"/>
      <c r="BD479" s="190"/>
      <c r="BE479" s="190"/>
      <c r="BF479" s="190"/>
      <c r="BG479" s="190"/>
      <c r="BH479" s="190"/>
      <c r="BI479" s="190"/>
      <c r="BJ479" s="190"/>
      <c r="BK479" s="292"/>
      <c r="BL479" s="459"/>
      <c r="BM479" s="459"/>
      <c r="BN479" s="585"/>
      <c r="BO479" s="292"/>
      <c r="BP479" s="292"/>
      <c r="BQ479" s="292"/>
      <c r="BR479" s="292"/>
      <c r="BS479" s="292"/>
      <c r="BT479" s="292"/>
      <c r="BU479" s="292"/>
      <c r="BV479" s="365"/>
      <c r="BW479" s="365"/>
      <c r="BX479" s="292"/>
      <c r="BY479" s="292"/>
      <c r="BZ479" s="292"/>
    </row>
    <row r="480" spans="1:78" x14ac:dyDescent="0.35">
      <c r="A480" s="461"/>
      <c r="B480" s="461"/>
      <c r="C480" s="461"/>
      <c r="D480" s="461"/>
      <c r="E480" s="461"/>
      <c r="F480" s="462"/>
      <c r="G480" s="462"/>
      <c r="H480" s="292"/>
      <c r="I480" s="190"/>
      <c r="J480" s="190"/>
      <c r="K480" s="190"/>
      <c r="L480" s="292"/>
      <c r="M480" s="190"/>
      <c r="N480" s="458"/>
      <c r="O480" s="458"/>
      <c r="P480" s="670"/>
      <c r="Q480" s="671"/>
      <c r="R480" s="292"/>
      <c r="S480" s="292"/>
      <c r="T480" s="672"/>
      <c r="U480" s="190"/>
      <c r="V480" s="190"/>
      <c r="W480" s="190"/>
      <c r="X480" s="190"/>
      <c r="Y480" s="190"/>
      <c r="Z480" s="190"/>
      <c r="AA480" s="190"/>
      <c r="AB480" s="190"/>
      <c r="AC480" s="190"/>
      <c r="AD480" s="190"/>
      <c r="AE480" s="190"/>
      <c r="AF480" s="190"/>
      <c r="AG480" s="190"/>
      <c r="AH480" s="190"/>
      <c r="AI480" s="190"/>
      <c r="AJ480" s="190"/>
      <c r="AK480" s="190"/>
      <c r="AL480" s="190"/>
      <c r="AM480" s="190"/>
      <c r="AN480" s="190"/>
      <c r="AO480" s="190"/>
      <c r="AP480" s="190"/>
      <c r="AQ480" s="190"/>
      <c r="AR480" s="190"/>
      <c r="AS480" s="190"/>
      <c r="AT480" s="670"/>
      <c r="AU480" s="190"/>
      <c r="AV480" s="190"/>
      <c r="AW480" s="670"/>
      <c r="AX480" s="190"/>
      <c r="AY480" s="190"/>
      <c r="AZ480" s="190"/>
      <c r="BA480" s="190"/>
      <c r="BB480" s="190"/>
      <c r="BC480" s="190"/>
      <c r="BD480" s="190"/>
      <c r="BE480" s="190"/>
      <c r="BF480" s="190"/>
      <c r="BG480" s="190"/>
      <c r="BH480" s="190"/>
      <c r="BI480" s="190"/>
      <c r="BJ480" s="190"/>
      <c r="BK480" s="292"/>
      <c r="BL480" s="459"/>
      <c r="BM480" s="459"/>
      <c r="BN480" s="585"/>
      <c r="BO480" s="292"/>
      <c r="BP480" s="292"/>
      <c r="BQ480" s="292"/>
      <c r="BR480" s="292"/>
      <c r="BS480" s="292"/>
      <c r="BT480" s="292"/>
      <c r="BU480" s="292"/>
      <c r="BV480" s="365"/>
      <c r="BW480" s="365"/>
      <c r="BX480" s="292"/>
      <c r="BY480" s="292"/>
      <c r="BZ480" s="292"/>
    </row>
    <row r="481" spans="1:78" x14ac:dyDescent="0.35">
      <c r="A481" s="461"/>
      <c r="B481" s="461"/>
      <c r="C481" s="461"/>
      <c r="D481" s="461"/>
      <c r="E481" s="461"/>
      <c r="F481" s="462"/>
      <c r="G481" s="462"/>
      <c r="H481" s="292"/>
      <c r="I481" s="190"/>
      <c r="J481" s="190"/>
      <c r="K481" s="190"/>
      <c r="L481" s="292"/>
      <c r="M481" s="190"/>
      <c r="N481" s="458"/>
      <c r="O481" s="458"/>
      <c r="P481" s="670"/>
      <c r="Q481" s="671"/>
      <c r="R481" s="292"/>
      <c r="S481" s="292"/>
      <c r="T481" s="672"/>
      <c r="U481" s="190"/>
      <c r="V481" s="190"/>
      <c r="W481" s="190"/>
      <c r="X481" s="190"/>
      <c r="Y481" s="190"/>
      <c r="Z481" s="190"/>
      <c r="AA481" s="190"/>
      <c r="AB481" s="190"/>
      <c r="AC481" s="190"/>
      <c r="AD481" s="190"/>
      <c r="AE481" s="190"/>
      <c r="AF481" s="190"/>
      <c r="AG481" s="190"/>
      <c r="AH481" s="190"/>
      <c r="AI481" s="190"/>
      <c r="AJ481" s="190"/>
      <c r="AK481" s="190"/>
      <c r="AL481" s="190"/>
      <c r="AM481" s="190"/>
      <c r="AN481" s="190"/>
      <c r="AO481" s="190"/>
      <c r="AP481" s="190"/>
      <c r="AQ481" s="190"/>
      <c r="AR481" s="190"/>
      <c r="AS481" s="190"/>
      <c r="AT481" s="670"/>
      <c r="AU481" s="190"/>
      <c r="AV481" s="190"/>
      <c r="AW481" s="670"/>
      <c r="AX481" s="190"/>
      <c r="AY481" s="190"/>
      <c r="AZ481" s="190"/>
      <c r="BA481" s="190"/>
      <c r="BB481" s="190"/>
      <c r="BC481" s="190"/>
      <c r="BD481" s="190"/>
      <c r="BE481" s="190"/>
      <c r="BF481" s="190"/>
      <c r="BG481" s="190"/>
      <c r="BH481" s="190"/>
      <c r="BI481" s="190"/>
      <c r="BJ481" s="190"/>
      <c r="BK481" s="292"/>
      <c r="BL481" s="459"/>
      <c r="BM481" s="459"/>
      <c r="BN481" s="585"/>
      <c r="BO481" s="292"/>
      <c r="BP481" s="292"/>
      <c r="BQ481" s="292"/>
      <c r="BR481" s="292"/>
      <c r="BS481" s="292"/>
      <c r="BT481" s="292"/>
      <c r="BU481" s="292"/>
      <c r="BV481" s="365"/>
      <c r="BW481" s="365"/>
      <c r="BX481" s="292"/>
      <c r="BY481" s="292"/>
      <c r="BZ481" s="292"/>
    </row>
    <row r="482" spans="1:78" x14ac:dyDescent="0.35">
      <c r="A482" s="461"/>
      <c r="B482" s="461"/>
      <c r="C482" s="461"/>
      <c r="D482" s="461"/>
      <c r="E482" s="461"/>
      <c r="F482" s="462"/>
      <c r="G482" s="462"/>
      <c r="H482" s="292"/>
      <c r="I482" s="190"/>
      <c r="J482" s="190"/>
      <c r="K482" s="190"/>
      <c r="L482" s="292"/>
      <c r="M482" s="190"/>
      <c r="N482" s="458"/>
      <c r="O482" s="458"/>
      <c r="P482" s="670"/>
      <c r="Q482" s="671"/>
      <c r="R482" s="292"/>
      <c r="S482" s="292"/>
      <c r="T482" s="672"/>
      <c r="U482" s="190"/>
      <c r="V482" s="190"/>
      <c r="W482" s="190"/>
      <c r="X482" s="190"/>
      <c r="Y482" s="190"/>
      <c r="Z482" s="190"/>
      <c r="AA482" s="190"/>
      <c r="AB482" s="190"/>
      <c r="AC482" s="190"/>
      <c r="AD482" s="190"/>
      <c r="AE482" s="190"/>
      <c r="AF482" s="190"/>
      <c r="AG482" s="190"/>
      <c r="AH482" s="190"/>
      <c r="AI482" s="190"/>
      <c r="AJ482" s="190"/>
      <c r="AK482" s="190"/>
      <c r="AL482" s="190"/>
      <c r="AM482" s="190"/>
      <c r="AN482" s="190"/>
      <c r="AO482" s="190"/>
      <c r="AP482" s="190"/>
      <c r="AQ482" s="190"/>
      <c r="AR482" s="190"/>
      <c r="AS482" s="190"/>
      <c r="AT482" s="670"/>
      <c r="AU482" s="190"/>
      <c r="AV482" s="190"/>
      <c r="AW482" s="670"/>
      <c r="AX482" s="190"/>
      <c r="AY482" s="190"/>
      <c r="AZ482" s="190"/>
      <c r="BA482" s="190"/>
      <c r="BB482" s="190"/>
      <c r="BC482" s="190"/>
      <c r="BD482" s="190"/>
      <c r="BE482" s="190"/>
      <c r="BF482" s="190"/>
      <c r="BG482" s="190"/>
      <c r="BH482" s="190"/>
      <c r="BI482" s="190"/>
      <c r="BJ482" s="190"/>
      <c r="BK482" s="292"/>
      <c r="BL482" s="459"/>
      <c r="BM482" s="459"/>
      <c r="BN482" s="585"/>
      <c r="BO482" s="292"/>
      <c r="BP482" s="292"/>
      <c r="BQ482" s="292"/>
      <c r="BR482" s="292"/>
      <c r="BS482" s="292"/>
      <c r="BT482" s="292"/>
      <c r="BU482" s="292"/>
      <c r="BV482" s="365"/>
      <c r="BW482" s="365"/>
      <c r="BX482" s="292"/>
      <c r="BY482" s="292"/>
      <c r="BZ482" s="292"/>
    </row>
    <row r="483" spans="1:78" x14ac:dyDescent="0.35">
      <c r="A483" s="461"/>
      <c r="B483" s="461"/>
      <c r="C483" s="461"/>
      <c r="D483" s="461"/>
      <c r="E483" s="461"/>
      <c r="F483" s="462"/>
      <c r="G483" s="462"/>
      <c r="H483" s="292"/>
      <c r="I483" s="190"/>
      <c r="J483" s="190"/>
      <c r="K483" s="190"/>
      <c r="L483" s="292"/>
      <c r="M483" s="190"/>
      <c r="N483" s="458"/>
      <c r="O483" s="458"/>
      <c r="P483" s="670"/>
      <c r="Q483" s="671"/>
      <c r="R483" s="292"/>
      <c r="S483" s="292"/>
      <c r="T483" s="672"/>
      <c r="U483" s="190"/>
      <c r="V483" s="190"/>
      <c r="W483" s="190"/>
      <c r="X483" s="190"/>
      <c r="Y483" s="190"/>
      <c r="Z483" s="190"/>
      <c r="AA483" s="190"/>
      <c r="AB483" s="190"/>
      <c r="AC483" s="190"/>
      <c r="AD483" s="190"/>
      <c r="AE483" s="190"/>
      <c r="AF483" s="190"/>
      <c r="AG483" s="190"/>
      <c r="AH483" s="190"/>
      <c r="AI483" s="190"/>
      <c r="AJ483" s="190"/>
      <c r="AK483" s="190"/>
      <c r="AL483" s="190"/>
      <c r="AM483" s="190"/>
      <c r="AN483" s="190"/>
      <c r="AO483" s="190"/>
      <c r="AP483" s="190"/>
      <c r="AQ483" s="190"/>
      <c r="AR483" s="190"/>
      <c r="AS483" s="190"/>
      <c r="AT483" s="670"/>
      <c r="AU483" s="190"/>
      <c r="AV483" s="190"/>
      <c r="AW483" s="670"/>
      <c r="AX483" s="190"/>
      <c r="AY483" s="190"/>
      <c r="AZ483" s="190"/>
      <c r="BA483" s="190"/>
      <c r="BB483" s="190"/>
      <c r="BC483" s="190"/>
      <c r="BD483" s="190"/>
      <c r="BE483" s="190"/>
      <c r="BF483" s="190"/>
      <c r="BG483" s="190"/>
      <c r="BH483" s="190"/>
      <c r="BI483" s="190"/>
      <c r="BJ483" s="190"/>
      <c r="BK483" s="292"/>
      <c r="BL483" s="459"/>
      <c r="BM483" s="459"/>
      <c r="BN483" s="585"/>
      <c r="BO483" s="292"/>
      <c r="BP483" s="292"/>
      <c r="BQ483" s="292"/>
      <c r="BR483" s="292"/>
      <c r="BS483" s="292"/>
      <c r="BT483" s="292"/>
      <c r="BU483" s="292"/>
      <c r="BV483" s="365"/>
      <c r="BW483" s="365"/>
      <c r="BX483" s="292"/>
      <c r="BY483" s="292"/>
      <c r="BZ483" s="292"/>
    </row>
    <row r="484" spans="1:78" x14ac:dyDescent="0.35">
      <c r="A484" s="461"/>
      <c r="B484" s="461"/>
      <c r="C484" s="461"/>
      <c r="D484" s="461"/>
      <c r="E484" s="461"/>
      <c r="F484" s="462"/>
      <c r="G484" s="462"/>
      <c r="H484" s="292"/>
      <c r="I484" s="190"/>
      <c r="J484" s="190"/>
      <c r="K484" s="190"/>
      <c r="L484" s="292"/>
      <c r="M484" s="190"/>
      <c r="N484" s="458"/>
      <c r="O484" s="458"/>
      <c r="P484" s="670"/>
      <c r="Q484" s="671"/>
      <c r="R484" s="292"/>
      <c r="S484" s="292"/>
      <c r="T484" s="672"/>
      <c r="U484" s="190"/>
      <c r="V484" s="190"/>
      <c r="W484" s="190"/>
      <c r="X484" s="190"/>
      <c r="Y484" s="190"/>
      <c r="Z484" s="190"/>
      <c r="AA484" s="190"/>
      <c r="AB484" s="190"/>
      <c r="AC484" s="190"/>
      <c r="AD484" s="190"/>
      <c r="AE484" s="190"/>
      <c r="AF484" s="190"/>
      <c r="AG484" s="190"/>
      <c r="AH484" s="190"/>
      <c r="AI484" s="190"/>
      <c r="AJ484" s="190"/>
      <c r="AK484" s="190"/>
      <c r="AL484" s="190"/>
      <c r="AM484" s="190"/>
      <c r="AN484" s="190"/>
      <c r="AO484" s="190"/>
      <c r="AP484" s="190"/>
      <c r="AQ484" s="190"/>
      <c r="AR484" s="190"/>
      <c r="AS484" s="190"/>
      <c r="AT484" s="670"/>
      <c r="AU484" s="190"/>
      <c r="AV484" s="190"/>
      <c r="AW484" s="670"/>
      <c r="AX484" s="190"/>
      <c r="AY484" s="190"/>
      <c r="AZ484" s="190"/>
      <c r="BA484" s="190"/>
      <c r="BB484" s="190"/>
      <c r="BC484" s="190"/>
      <c r="BD484" s="190"/>
      <c r="BE484" s="190"/>
      <c r="BF484" s="190"/>
      <c r="BG484" s="190"/>
      <c r="BH484" s="190"/>
      <c r="BI484" s="190"/>
      <c r="BJ484" s="190"/>
      <c r="BK484" s="292"/>
      <c r="BL484" s="459"/>
      <c r="BM484" s="459"/>
      <c r="BN484" s="585"/>
      <c r="BO484" s="292"/>
      <c r="BP484" s="292"/>
      <c r="BQ484" s="292"/>
      <c r="BR484" s="292"/>
      <c r="BS484" s="292"/>
      <c r="BT484" s="292"/>
      <c r="BU484" s="292"/>
      <c r="BV484" s="365"/>
      <c r="BW484" s="365"/>
      <c r="BX484" s="292"/>
      <c r="BY484" s="292"/>
      <c r="BZ484" s="292"/>
    </row>
    <row r="485" spans="1:78" x14ac:dyDescent="0.35">
      <c r="A485" s="461"/>
      <c r="B485" s="461"/>
      <c r="C485" s="461"/>
      <c r="D485" s="461"/>
      <c r="E485" s="461"/>
      <c r="F485" s="462"/>
      <c r="G485" s="462"/>
      <c r="H485" s="292"/>
      <c r="I485" s="190"/>
      <c r="J485" s="190"/>
      <c r="K485" s="190"/>
      <c r="L485" s="292"/>
      <c r="M485" s="190"/>
      <c r="N485" s="458"/>
      <c r="O485" s="458"/>
      <c r="P485" s="670"/>
      <c r="Q485" s="671"/>
      <c r="R485" s="292"/>
      <c r="S485" s="292"/>
      <c r="T485" s="672"/>
      <c r="U485" s="190"/>
      <c r="V485" s="190"/>
      <c r="W485" s="190"/>
      <c r="X485" s="190"/>
      <c r="Y485" s="190"/>
      <c r="Z485" s="190"/>
      <c r="AA485" s="190"/>
      <c r="AB485" s="190"/>
      <c r="AC485" s="190"/>
      <c r="AD485" s="190"/>
      <c r="AE485" s="190"/>
      <c r="AF485" s="190"/>
      <c r="AG485" s="190"/>
      <c r="AH485" s="190"/>
      <c r="AI485" s="190"/>
      <c r="AJ485" s="190"/>
      <c r="AK485" s="190"/>
      <c r="AL485" s="190"/>
      <c r="AM485" s="190"/>
      <c r="AN485" s="190"/>
      <c r="AO485" s="190"/>
      <c r="AP485" s="190"/>
      <c r="AQ485" s="190"/>
      <c r="AR485" s="190"/>
      <c r="AS485" s="190"/>
      <c r="AT485" s="670"/>
      <c r="AU485" s="190"/>
      <c r="AV485" s="190"/>
      <c r="AW485" s="670"/>
      <c r="AX485" s="190"/>
      <c r="AY485" s="190"/>
      <c r="AZ485" s="190"/>
      <c r="BA485" s="190"/>
      <c r="BB485" s="190"/>
      <c r="BC485" s="190"/>
      <c r="BD485" s="190"/>
      <c r="BE485" s="190"/>
      <c r="BF485" s="190"/>
      <c r="BG485" s="190"/>
      <c r="BH485" s="190"/>
      <c r="BI485" s="190"/>
      <c r="BJ485" s="190"/>
      <c r="BK485" s="292"/>
      <c r="BL485" s="459"/>
      <c r="BM485" s="459"/>
      <c r="BN485" s="585"/>
      <c r="BO485" s="292"/>
      <c r="BP485" s="292"/>
      <c r="BQ485" s="292"/>
      <c r="BR485" s="292"/>
      <c r="BS485" s="292"/>
      <c r="BT485" s="292"/>
      <c r="BU485" s="292"/>
      <c r="BV485" s="365"/>
      <c r="BW485" s="365"/>
      <c r="BX485" s="292"/>
      <c r="BY485" s="292"/>
      <c r="BZ485" s="292"/>
    </row>
    <row r="486" spans="1:78" x14ac:dyDescent="0.35">
      <c r="A486" s="461"/>
      <c r="B486" s="461"/>
      <c r="C486" s="461"/>
      <c r="D486" s="461"/>
      <c r="E486" s="461"/>
      <c r="F486" s="462"/>
      <c r="G486" s="462"/>
      <c r="H486" s="292"/>
      <c r="I486" s="190"/>
      <c r="J486" s="190"/>
      <c r="K486" s="190"/>
      <c r="L486" s="292"/>
      <c r="M486" s="190"/>
      <c r="N486" s="458"/>
      <c r="O486" s="458"/>
      <c r="P486" s="670"/>
      <c r="Q486" s="671"/>
      <c r="R486" s="292"/>
      <c r="S486" s="292"/>
      <c r="T486" s="672"/>
      <c r="U486" s="190"/>
      <c r="V486" s="190"/>
      <c r="W486" s="190"/>
      <c r="X486" s="190"/>
      <c r="Y486" s="190"/>
      <c r="Z486" s="190"/>
      <c r="AA486" s="190"/>
      <c r="AB486" s="190"/>
      <c r="AC486" s="190"/>
      <c r="AD486" s="190"/>
      <c r="AE486" s="190"/>
      <c r="AF486" s="190"/>
      <c r="AG486" s="190"/>
      <c r="AH486" s="190"/>
      <c r="AI486" s="190"/>
      <c r="AJ486" s="190"/>
      <c r="AK486" s="190"/>
      <c r="AL486" s="190"/>
      <c r="AM486" s="190"/>
      <c r="AN486" s="190"/>
      <c r="AO486" s="190"/>
      <c r="AP486" s="190"/>
      <c r="AQ486" s="190"/>
      <c r="AR486" s="190"/>
      <c r="AS486" s="190"/>
      <c r="AT486" s="670"/>
      <c r="AU486" s="190"/>
      <c r="AV486" s="190"/>
      <c r="AW486" s="670"/>
      <c r="AX486" s="190"/>
      <c r="AY486" s="190"/>
      <c r="AZ486" s="190"/>
      <c r="BA486" s="190"/>
      <c r="BB486" s="190"/>
      <c r="BC486" s="190"/>
      <c r="BD486" s="190"/>
      <c r="BE486" s="190"/>
      <c r="BF486" s="190"/>
      <c r="BG486" s="190"/>
      <c r="BH486" s="190"/>
      <c r="BI486" s="190"/>
      <c r="BJ486" s="190"/>
      <c r="BK486" s="292"/>
      <c r="BL486" s="459"/>
      <c r="BM486" s="459"/>
      <c r="BN486" s="585"/>
      <c r="BO486" s="292"/>
      <c r="BP486" s="292"/>
      <c r="BQ486" s="292"/>
      <c r="BR486" s="292"/>
      <c r="BS486" s="292"/>
      <c r="BT486" s="292"/>
      <c r="BU486" s="292"/>
      <c r="BV486" s="365"/>
      <c r="BW486" s="365"/>
      <c r="BX486" s="292"/>
      <c r="BY486" s="292"/>
      <c r="BZ486" s="292"/>
    </row>
    <row r="487" spans="1:78" x14ac:dyDescent="0.35">
      <c r="A487" s="461"/>
      <c r="B487" s="461"/>
      <c r="C487" s="461"/>
      <c r="D487" s="461"/>
      <c r="E487" s="461"/>
      <c r="F487" s="462"/>
      <c r="G487" s="462"/>
      <c r="H487" s="292"/>
      <c r="I487" s="190"/>
      <c r="J487" s="190"/>
      <c r="K487" s="190"/>
      <c r="L487" s="292"/>
      <c r="M487" s="190"/>
      <c r="N487" s="458"/>
      <c r="O487" s="458"/>
      <c r="P487" s="670"/>
      <c r="Q487" s="671"/>
      <c r="R487" s="292"/>
      <c r="S487" s="292"/>
      <c r="T487" s="672"/>
      <c r="U487" s="190"/>
      <c r="V487" s="190"/>
      <c r="W487" s="190"/>
      <c r="X487" s="190"/>
      <c r="Y487" s="190"/>
      <c r="Z487" s="190"/>
      <c r="AA487" s="190"/>
      <c r="AB487" s="190"/>
      <c r="AC487" s="190"/>
      <c r="AD487" s="190"/>
      <c r="AE487" s="190"/>
      <c r="AF487" s="190"/>
      <c r="AG487" s="190"/>
      <c r="AH487" s="190"/>
      <c r="AI487" s="190"/>
      <c r="AJ487" s="190"/>
      <c r="AK487" s="190"/>
      <c r="AL487" s="190"/>
      <c r="AM487" s="190"/>
      <c r="AN487" s="190"/>
      <c r="AO487" s="190"/>
      <c r="AP487" s="190"/>
      <c r="AQ487" s="190"/>
      <c r="AR487" s="190"/>
      <c r="AS487" s="190"/>
      <c r="AT487" s="670"/>
      <c r="AU487" s="190"/>
      <c r="AV487" s="190"/>
      <c r="AW487" s="670"/>
      <c r="AX487" s="190"/>
      <c r="AY487" s="190"/>
      <c r="AZ487" s="190"/>
      <c r="BA487" s="190"/>
      <c r="BB487" s="190"/>
      <c r="BC487" s="190"/>
      <c r="BD487" s="190"/>
      <c r="BE487" s="190"/>
      <c r="BF487" s="190"/>
      <c r="BG487" s="190"/>
      <c r="BH487" s="190"/>
      <c r="BI487" s="190"/>
      <c r="BJ487" s="190"/>
      <c r="BK487" s="292"/>
      <c r="BL487" s="459"/>
      <c r="BM487" s="459"/>
      <c r="BN487" s="585"/>
      <c r="BO487" s="292"/>
      <c r="BP487" s="292"/>
      <c r="BQ487" s="292"/>
      <c r="BR487" s="292"/>
      <c r="BS487" s="292"/>
      <c r="BT487" s="292"/>
      <c r="BU487" s="292"/>
      <c r="BV487" s="365"/>
      <c r="BW487" s="365"/>
      <c r="BX487" s="292"/>
      <c r="BY487" s="292"/>
      <c r="BZ487" s="292"/>
    </row>
    <row r="488" spans="1:78" x14ac:dyDescent="0.35">
      <c r="A488" s="461"/>
      <c r="B488" s="461"/>
      <c r="C488" s="461"/>
      <c r="D488" s="461"/>
      <c r="E488" s="461"/>
      <c r="F488" s="462"/>
      <c r="G488" s="462"/>
      <c r="H488" s="292"/>
      <c r="I488" s="190"/>
      <c r="J488" s="190"/>
      <c r="K488" s="190"/>
      <c r="L488" s="292"/>
      <c r="M488" s="190"/>
      <c r="N488" s="458"/>
      <c r="O488" s="458"/>
      <c r="P488" s="670"/>
      <c r="Q488" s="671"/>
      <c r="R488" s="292"/>
      <c r="S488" s="292"/>
      <c r="T488" s="672"/>
      <c r="U488" s="190"/>
      <c r="V488" s="190"/>
      <c r="W488" s="190"/>
      <c r="X488" s="190"/>
      <c r="Y488" s="190"/>
      <c r="Z488" s="190"/>
      <c r="AA488" s="190"/>
      <c r="AB488" s="190"/>
      <c r="AC488" s="190"/>
      <c r="AD488" s="190"/>
      <c r="AE488" s="190"/>
      <c r="AF488" s="190"/>
      <c r="AG488" s="190"/>
      <c r="AH488" s="190"/>
      <c r="AI488" s="190"/>
      <c r="AJ488" s="190"/>
      <c r="AK488" s="190"/>
      <c r="AL488" s="190"/>
      <c r="AM488" s="190"/>
      <c r="AN488" s="190"/>
      <c r="AO488" s="190"/>
      <c r="AP488" s="190"/>
      <c r="AQ488" s="190"/>
      <c r="AR488" s="190"/>
      <c r="AS488" s="190"/>
      <c r="AT488" s="670"/>
      <c r="AU488" s="190"/>
      <c r="AV488" s="190"/>
      <c r="AW488" s="670"/>
      <c r="AX488" s="190"/>
      <c r="AY488" s="190"/>
      <c r="AZ488" s="190"/>
      <c r="BA488" s="190"/>
      <c r="BB488" s="190"/>
      <c r="BC488" s="190"/>
      <c r="BD488" s="190"/>
      <c r="BE488" s="190"/>
      <c r="BF488" s="190"/>
      <c r="BG488" s="190"/>
      <c r="BH488" s="190"/>
      <c r="BI488" s="190"/>
      <c r="BJ488" s="190"/>
      <c r="BK488" s="292"/>
      <c r="BL488" s="459"/>
      <c r="BM488" s="459"/>
      <c r="BN488" s="585"/>
      <c r="BO488" s="292"/>
      <c r="BP488" s="292"/>
      <c r="BQ488" s="292"/>
      <c r="BR488" s="292"/>
      <c r="BS488" s="292"/>
      <c r="BT488" s="292"/>
      <c r="BU488" s="292"/>
      <c r="BV488" s="365"/>
      <c r="BW488" s="365"/>
      <c r="BX488" s="292"/>
      <c r="BY488" s="292"/>
      <c r="BZ488" s="292"/>
    </row>
    <row r="489" spans="1:78" x14ac:dyDescent="0.35">
      <c r="A489" s="461"/>
      <c r="B489" s="461"/>
      <c r="C489" s="461"/>
      <c r="D489" s="461"/>
      <c r="E489" s="461"/>
      <c r="F489" s="462"/>
      <c r="G489" s="462"/>
      <c r="H489" s="292"/>
      <c r="I489" s="190"/>
      <c r="J489" s="190"/>
      <c r="K489" s="190"/>
      <c r="L489" s="292"/>
      <c r="M489" s="190"/>
      <c r="N489" s="458"/>
      <c r="O489" s="458"/>
      <c r="P489" s="670"/>
      <c r="Q489" s="671"/>
      <c r="R489" s="292"/>
      <c r="S489" s="292"/>
      <c r="T489" s="672"/>
      <c r="U489" s="190"/>
      <c r="V489" s="190"/>
      <c r="W489" s="190"/>
      <c r="X489" s="190"/>
      <c r="Y489" s="190"/>
      <c r="Z489" s="190"/>
      <c r="AA489" s="190"/>
      <c r="AB489" s="190"/>
      <c r="AC489" s="190"/>
      <c r="AD489" s="190"/>
      <c r="AE489" s="190"/>
      <c r="AF489" s="190"/>
      <c r="AG489" s="190"/>
      <c r="AH489" s="190"/>
      <c r="AI489" s="190"/>
      <c r="AJ489" s="190"/>
      <c r="AK489" s="190"/>
      <c r="AL489" s="190"/>
      <c r="AM489" s="190"/>
      <c r="AN489" s="190"/>
      <c r="AO489" s="190"/>
      <c r="AP489" s="190"/>
      <c r="AQ489" s="190"/>
      <c r="AR489" s="190"/>
      <c r="AS489" s="190"/>
      <c r="AT489" s="670"/>
      <c r="AU489" s="190"/>
      <c r="AV489" s="190"/>
      <c r="AW489" s="670"/>
      <c r="AX489" s="190"/>
      <c r="AY489" s="190"/>
      <c r="AZ489" s="190"/>
      <c r="BA489" s="190"/>
      <c r="BB489" s="190"/>
      <c r="BC489" s="190"/>
      <c r="BD489" s="190"/>
      <c r="BE489" s="190"/>
      <c r="BF489" s="190"/>
      <c r="BG489" s="190"/>
      <c r="BH489" s="190"/>
      <c r="BI489" s="190"/>
      <c r="BJ489" s="190"/>
      <c r="BK489" s="292"/>
      <c r="BL489" s="459"/>
      <c r="BM489" s="459"/>
      <c r="BN489" s="585"/>
      <c r="BO489" s="292"/>
      <c r="BP489" s="292"/>
      <c r="BQ489" s="292"/>
      <c r="BR489" s="292"/>
      <c r="BS489" s="292"/>
      <c r="BT489" s="292"/>
      <c r="BU489" s="292"/>
      <c r="BV489" s="365"/>
      <c r="BW489" s="365"/>
      <c r="BX489" s="292"/>
      <c r="BY489" s="292"/>
      <c r="BZ489" s="292"/>
    </row>
    <row r="490" spans="1:78" x14ac:dyDescent="0.35">
      <c r="A490" s="461"/>
      <c r="B490" s="461"/>
      <c r="C490" s="461"/>
      <c r="D490" s="461"/>
      <c r="E490" s="461"/>
      <c r="F490" s="462"/>
      <c r="G490" s="462"/>
      <c r="H490" s="292"/>
      <c r="I490" s="190"/>
      <c r="J490" s="190"/>
      <c r="K490" s="190"/>
      <c r="L490" s="292"/>
      <c r="M490" s="190"/>
      <c r="N490" s="458"/>
      <c r="O490" s="458"/>
      <c r="P490" s="670"/>
      <c r="Q490" s="671"/>
      <c r="R490" s="292"/>
      <c r="S490" s="292"/>
      <c r="T490" s="672"/>
      <c r="U490" s="190"/>
      <c r="V490" s="190"/>
      <c r="W490" s="190"/>
      <c r="X490" s="190"/>
      <c r="Y490" s="190"/>
      <c r="Z490" s="190"/>
      <c r="AA490" s="190"/>
      <c r="AB490" s="190"/>
      <c r="AC490" s="190"/>
      <c r="AD490" s="190"/>
      <c r="AE490" s="190"/>
      <c r="AF490" s="190"/>
      <c r="AG490" s="190"/>
      <c r="AH490" s="190"/>
      <c r="AI490" s="190"/>
      <c r="AJ490" s="190"/>
      <c r="AK490" s="190"/>
      <c r="AL490" s="190"/>
      <c r="AM490" s="190"/>
      <c r="AN490" s="190"/>
      <c r="AO490" s="190"/>
      <c r="AP490" s="190"/>
      <c r="AQ490" s="190"/>
      <c r="AR490" s="190"/>
      <c r="AS490" s="190"/>
      <c r="AT490" s="670"/>
      <c r="AU490" s="190"/>
      <c r="AV490" s="190"/>
      <c r="AW490" s="670"/>
      <c r="AX490" s="190"/>
      <c r="AY490" s="190"/>
      <c r="AZ490" s="190"/>
      <c r="BA490" s="190"/>
      <c r="BB490" s="190"/>
      <c r="BC490" s="190"/>
      <c r="BD490" s="190"/>
      <c r="BE490" s="190"/>
      <c r="BF490" s="190"/>
      <c r="BG490" s="190"/>
      <c r="BH490" s="190"/>
      <c r="BI490" s="190"/>
      <c r="BJ490" s="190"/>
      <c r="BK490" s="292"/>
      <c r="BL490" s="459"/>
      <c r="BM490" s="459"/>
      <c r="BN490" s="585"/>
      <c r="BO490" s="292"/>
      <c r="BP490" s="292"/>
      <c r="BQ490" s="292"/>
      <c r="BR490" s="292"/>
      <c r="BS490" s="292"/>
      <c r="BT490" s="292"/>
      <c r="BU490" s="292"/>
      <c r="BV490" s="365"/>
      <c r="BW490" s="365"/>
      <c r="BX490" s="292"/>
      <c r="BY490" s="292"/>
      <c r="BZ490" s="292"/>
    </row>
    <row r="491" spans="1:78" x14ac:dyDescent="0.35">
      <c r="A491" s="461"/>
      <c r="B491" s="461"/>
      <c r="C491" s="461"/>
      <c r="D491" s="461"/>
      <c r="E491" s="461"/>
      <c r="F491" s="462"/>
      <c r="G491" s="462"/>
      <c r="H491" s="292"/>
      <c r="I491" s="190"/>
      <c r="J491" s="190"/>
      <c r="K491" s="190"/>
      <c r="L491" s="292"/>
      <c r="M491" s="190"/>
      <c r="N491" s="458"/>
      <c r="O491" s="458"/>
      <c r="P491" s="670"/>
      <c r="Q491" s="671"/>
      <c r="R491" s="292"/>
      <c r="S491" s="292"/>
      <c r="T491" s="672"/>
      <c r="U491" s="190"/>
      <c r="V491" s="190"/>
      <c r="W491" s="190"/>
      <c r="X491" s="190"/>
      <c r="Y491" s="190"/>
      <c r="Z491" s="190"/>
      <c r="AA491" s="190"/>
      <c r="AB491" s="190"/>
      <c r="AC491" s="190"/>
      <c r="AD491" s="190"/>
      <c r="AE491" s="190"/>
      <c r="AF491" s="190"/>
      <c r="AG491" s="190"/>
      <c r="AH491" s="190"/>
      <c r="AI491" s="190"/>
      <c r="AJ491" s="190"/>
      <c r="AK491" s="190"/>
      <c r="AL491" s="190"/>
      <c r="AM491" s="190"/>
      <c r="AN491" s="190"/>
      <c r="AO491" s="190"/>
      <c r="AP491" s="190"/>
      <c r="AQ491" s="190"/>
      <c r="AR491" s="190"/>
      <c r="AS491" s="190"/>
      <c r="AT491" s="670"/>
      <c r="AU491" s="190"/>
      <c r="AV491" s="190"/>
      <c r="AW491" s="670"/>
      <c r="AX491" s="190"/>
      <c r="AY491" s="190"/>
      <c r="AZ491" s="190"/>
      <c r="BA491" s="190"/>
      <c r="BB491" s="190"/>
      <c r="BC491" s="190"/>
      <c r="BD491" s="190"/>
      <c r="BE491" s="190"/>
      <c r="BF491" s="190"/>
      <c r="BG491" s="190"/>
      <c r="BH491" s="190"/>
      <c r="BI491" s="190"/>
      <c r="BJ491" s="190"/>
      <c r="BK491" s="292"/>
      <c r="BL491" s="459"/>
      <c r="BM491" s="459"/>
      <c r="BN491" s="585"/>
      <c r="BO491" s="292"/>
      <c r="BP491" s="292"/>
      <c r="BQ491" s="292"/>
      <c r="BR491" s="292"/>
      <c r="BS491" s="292"/>
      <c r="BT491" s="292"/>
      <c r="BU491" s="292"/>
      <c r="BV491" s="365"/>
      <c r="BW491" s="365"/>
      <c r="BX491" s="292"/>
      <c r="BY491" s="292"/>
      <c r="BZ491" s="292"/>
    </row>
    <row r="492" spans="1:78" x14ac:dyDescent="0.35">
      <c r="A492" s="461"/>
      <c r="B492" s="461"/>
      <c r="C492" s="461"/>
      <c r="D492" s="461"/>
      <c r="E492" s="461"/>
      <c r="F492" s="462"/>
      <c r="G492" s="462"/>
      <c r="H492" s="292"/>
      <c r="I492" s="190"/>
      <c r="J492" s="190"/>
      <c r="K492" s="190"/>
      <c r="L492" s="292"/>
      <c r="M492" s="190"/>
      <c r="N492" s="458"/>
      <c r="O492" s="458"/>
      <c r="P492" s="670"/>
      <c r="Q492" s="671"/>
      <c r="R492" s="292"/>
      <c r="S492" s="292"/>
      <c r="T492" s="672"/>
      <c r="U492" s="190"/>
      <c r="V492" s="190"/>
      <c r="W492" s="190"/>
      <c r="X492" s="190"/>
      <c r="Y492" s="190"/>
      <c r="Z492" s="190"/>
      <c r="AA492" s="190"/>
      <c r="AB492" s="190"/>
      <c r="AC492" s="190"/>
      <c r="AD492" s="190"/>
      <c r="AE492" s="190"/>
      <c r="AF492" s="190"/>
      <c r="AG492" s="190"/>
      <c r="AH492" s="190"/>
      <c r="AI492" s="190"/>
      <c r="AJ492" s="190"/>
      <c r="AK492" s="190"/>
      <c r="AL492" s="190"/>
      <c r="AM492" s="190"/>
      <c r="AN492" s="190"/>
      <c r="AO492" s="190"/>
      <c r="AP492" s="190"/>
      <c r="AQ492" s="190"/>
      <c r="AR492" s="190"/>
      <c r="AS492" s="190"/>
      <c r="AT492" s="670"/>
      <c r="AU492" s="190"/>
      <c r="AV492" s="190"/>
      <c r="AW492" s="670"/>
      <c r="AX492" s="190"/>
      <c r="AY492" s="190"/>
      <c r="AZ492" s="190"/>
      <c r="BA492" s="190"/>
      <c r="BB492" s="190"/>
      <c r="BC492" s="190"/>
      <c r="BD492" s="190"/>
      <c r="BE492" s="190"/>
      <c r="BF492" s="190"/>
      <c r="BG492" s="190"/>
      <c r="BH492" s="190"/>
      <c r="BI492" s="190"/>
      <c r="BJ492" s="190"/>
      <c r="BK492" s="292"/>
      <c r="BL492" s="459"/>
      <c r="BM492" s="459"/>
      <c r="BN492" s="585"/>
      <c r="BO492" s="292"/>
      <c r="BP492" s="292"/>
      <c r="BQ492" s="292"/>
      <c r="BR492" s="292"/>
      <c r="BS492" s="292"/>
      <c r="BT492" s="292"/>
      <c r="BU492" s="292"/>
      <c r="BV492" s="365"/>
      <c r="BW492" s="365"/>
      <c r="BX492" s="292"/>
      <c r="BY492" s="292"/>
      <c r="BZ492" s="292"/>
    </row>
    <row r="493" spans="1:78" x14ac:dyDescent="0.35">
      <c r="A493" s="461"/>
      <c r="B493" s="461"/>
      <c r="C493" s="461"/>
      <c r="D493" s="461"/>
      <c r="E493" s="461"/>
      <c r="F493" s="462"/>
      <c r="G493" s="462"/>
      <c r="H493" s="292"/>
      <c r="I493" s="190"/>
      <c r="J493" s="190"/>
      <c r="K493" s="190"/>
      <c r="L493" s="292"/>
      <c r="M493" s="190"/>
      <c r="N493" s="458"/>
      <c r="O493" s="458"/>
      <c r="P493" s="670"/>
      <c r="Q493" s="671"/>
      <c r="R493" s="292"/>
      <c r="S493" s="292"/>
      <c r="T493" s="672"/>
      <c r="U493" s="190"/>
      <c r="V493" s="190"/>
      <c r="W493" s="190"/>
      <c r="X493" s="190"/>
      <c r="Y493" s="190"/>
      <c r="Z493" s="190"/>
      <c r="AA493" s="190"/>
      <c r="AB493" s="190"/>
      <c r="AC493" s="190"/>
      <c r="AD493" s="190"/>
      <c r="AE493" s="190"/>
      <c r="AF493" s="190"/>
      <c r="AG493" s="190"/>
      <c r="AH493" s="190"/>
      <c r="AI493" s="190"/>
      <c r="AJ493" s="190"/>
      <c r="AK493" s="190"/>
      <c r="AL493" s="190"/>
      <c r="AM493" s="190"/>
      <c r="AN493" s="190"/>
      <c r="AO493" s="190"/>
      <c r="AP493" s="190"/>
      <c r="AQ493" s="190"/>
      <c r="AR493" s="190"/>
      <c r="AS493" s="190"/>
      <c r="AT493" s="670"/>
      <c r="AU493" s="190"/>
      <c r="AV493" s="190"/>
      <c r="AW493" s="670"/>
      <c r="AX493" s="190"/>
      <c r="AY493" s="190"/>
      <c r="AZ493" s="190"/>
      <c r="BA493" s="190"/>
      <c r="BB493" s="190"/>
      <c r="BC493" s="190"/>
      <c r="BD493" s="190"/>
      <c r="BE493" s="190"/>
      <c r="BF493" s="190"/>
      <c r="BG493" s="190"/>
      <c r="BH493" s="190"/>
      <c r="BI493" s="190"/>
      <c r="BJ493" s="190"/>
      <c r="BK493" s="292"/>
      <c r="BL493" s="459"/>
      <c r="BM493" s="459"/>
      <c r="BN493" s="585"/>
      <c r="BO493" s="292"/>
      <c r="BP493" s="292"/>
      <c r="BQ493" s="292"/>
      <c r="BR493" s="292"/>
      <c r="BS493" s="292"/>
      <c r="BT493" s="292"/>
      <c r="BU493" s="292"/>
      <c r="BV493" s="365"/>
      <c r="BW493" s="365"/>
      <c r="BX493" s="292"/>
      <c r="BY493" s="292"/>
      <c r="BZ493" s="292"/>
    </row>
    <row r="494" spans="1:78" x14ac:dyDescent="0.35">
      <c r="A494" s="461"/>
      <c r="B494" s="461"/>
      <c r="C494" s="461"/>
      <c r="D494" s="461"/>
      <c r="E494" s="461"/>
      <c r="F494" s="462"/>
      <c r="G494" s="462"/>
      <c r="H494" s="292"/>
      <c r="I494" s="190"/>
      <c r="J494" s="190"/>
      <c r="K494" s="190"/>
      <c r="L494" s="292"/>
      <c r="M494" s="190"/>
      <c r="N494" s="458"/>
      <c r="O494" s="458"/>
      <c r="P494" s="670"/>
      <c r="Q494" s="671"/>
      <c r="R494" s="292"/>
      <c r="S494" s="292"/>
      <c r="T494" s="672"/>
      <c r="U494" s="190"/>
      <c r="V494" s="190"/>
      <c r="W494" s="190"/>
      <c r="X494" s="190"/>
      <c r="Y494" s="190"/>
      <c r="Z494" s="190"/>
      <c r="AA494" s="190"/>
      <c r="AB494" s="190"/>
      <c r="AC494" s="190"/>
      <c r="AD494" s="190"/>
      <c r="AE494" s="190"/>
      <c r="AF494" s="190"/>
      <c r="AG494" s="190"/>
      <c r="AH494" s="190"/>
      <c r="AI494" s="190"/>
      <c r="AJ494" s="190"/>
      <c r="AK494" s="190"/>
      <c r="AL494" s="190"/>
      <c r="AM494" s="190"/>
      <c r="AN494" s="190"/>
      <c r="AO494" s="190"/>
      <c r="AP494" s="190"/>
      <c r="AQ494" s="190"/>
      <c r="AR494" s="190"/>
      <c r="AS494" s="190"/>
      <c r="AT494" s="670"/>
      <c r="AU494" s="190"/>
      <c r="AV494" s="190"/>
      <c r="AW494" s="670"/>
      <c r="AX494" s="190"/>
      <c r="AY494" s="190"/>
      <c r="AZ494" s="190"/>
      <c r="BA494" s="190"/>
      <c r="BB494" s="190"/>
      <c r="BC494" s="190"/>
      <c r="BD494" s="190"/>
      <c r="BE494" s="190"/>
      <c r="BF494" s="190"/>
      <c r="BG494" s="190"/>
      <c r="BH494" s="190"/>
      <c r="BI494" s="190"/>
      <c r="BJ494" s="190"/>
      <c r="BK494" s="292"/>
      <c r="BL494" s="459"/>
      <c r="BM494" s="459"/>
      <c r="BN494" s="585"/>
      <c r="BO494" s="292"/>
      <c r="BP494" s="292"/>
      <c r="BQ494" s="292"/>
      <c r="BR494" s="292"/>
      <c r="BS494" s="292"/>
      <c r="BT494" s="292"/>
      <c r="BU494" s="292"/>
      <c r="BV494" s="365"/>
      <c r="BW494" s="365"/>
      <c r="BX494" s="292"/>
      <c r="BY494" s="292"/>
      <c r="BZ494" s="292"/>
    </row>
    <row r="495" spans="1:78" x14ac:dyDescent="0.35">
      <c r="A495" s="461"/>
      <c r="B495" s="461"/>
      <c r="C495" s="461"/>
      <c r="D495" s="461"/>
      <c r="E495" s="461"/>
      <c r="F495" s="462"/>
      <c r="G495" s="462"/>
      <c r="H495" s="292"/>
      <c r="I495" s="190"/>
      <c r="J495" s="190"/>
      <c r="K495" s="190"/>
      <c r="L495" s="292"/>
      <c r="M495" s="190"/>
      <c r="N495" s="458"/>
      <c r="O495" s="458"/>
      <c r="P495" s="670"/>
      <c r="Q495" s="671"/>
      <c r="R495" s="292"/>
      <c r="S495" s="292"/>
      <c r="T495" s="672"/>
      <c r="U495" s="190"/>
      <c r="V495" s="190"/>
      <c r="W495" s="190"/>
      <c r="X495" s="190"/>
      <c r="Y495" s="190"/>
      <c r="Z495" s="190"/>
      <c r="AA495" s="190"/>
      <c r="AB495" s="190"/>
      <c r="AC495" s="190"/>
      <c r="AD495" s="190"/>
      <c r="AE495" s="190"/>
      <c r="AF495" s="190"/>
      <c r="AG495" s="190"/>
      <c r="AH495" s="190"/>
      <c r="AI495" s="190"/>
      <c r="AJ495" s="190"/>
      <c r="AK495" s="190"/>
      <c r="AL495" s="190"/>
      <c r="AM495" s="190"/>
      <c r="AN495" s="190"/>
      <c r="AO495" s="190"/>
      <c r="AP495" s="190"/>
      <c r="AQ495" s="190"/>
      <c r="AR495" s="190"/>
      <c r="AS495" s="190"/>
      <c r="AT495" s="670"/>
      <c r="AU495" s="190"/>
      <c r="AV495" s="190"/>
      <c r="AW495" s="670"/>
      <c r="AX495" s="190"/>
      <c r="AY495" s="190"/>
      <c r="AZ495" s="190"/>
      <c r="BA495" s="190"/>
      <c r="BB495" s="190"/>
      <c r="BC495" s="190"/>
      <c r="BD495" s="190"/>
      <c r="BE495" s="190"/>
      <c r="BF495" s="190"/>
      <c r="BG495" s="190"/>
      <c r="BH495" s="190"/>
      <c r="BI495" s="190"/>
      <c r="BJ495" s="190"/>
      <c r="BK495" s="292"/>
      <c r="BL495" s="459"/>
      <c r="BM495" s="459"/>
      <c r="BN495" s="585"/>
      <c r="BO495" s="292"/>
      <c r="BP495" s="292"/>
      <c r="BQ495" s="292"/>
      <c r="BR495" s="292"/>
      <c r="BS495" s="292"/>
      <c r="BT495" s="292"/>
      <c r="BU495" s="292"/>
      <c r="BV495" s="365"/>
      <c r="BW495" s="365"/>
      <c r="BX495" s="292"/>
      <c r="BY495" s="292"/>
      <c r="BZ495" s="292"/>
    </row>
    <row r="496" spans="1:78" x14ac:dyDescent="0.35">
      <c r="A496" s="461"/>
      <c r="B496" s="461"/>
      <c r="C496" s="461"/>
      <c r="D496" s="461"/>
      <c r="E496" s="461"/>
      <c r="F496" s="462"/>
      <c r="G496" s="462"/>
      <c r="H496" s="292"/>
      <c r="I496" s="190"/>
      <c r="J496" s="190"/>
      <c r="K496" s="190"/>
      <c r="L496" s="292"/>
      <c r="M496" s="190"/>
      <c r="N496" s="458"/>
      <c r="O496" s="458"/>
      <c r="P496" s="670"/>
      <c r="Q496" s="671"/>
      <c r="R496" s="292"/>
      <c r="S496" s="292"/>
      <c r="T496" s="672"/>
      <c r="U496" s="190"/>
      <c r="V496" s="190"/>
      <c r="W496" s="190"/>
      <c r="X496" s="190"/>
      <c r="Y496" s="190"/>
      <c r="Z496" s="190"/>
      <c r="AA496" s="190"/>
      <c r="AB496" s="190"/>
      <c r="AC496" s="190"/>
      <c r="AD496" s="190"/>
      <c r="AE496" s="190"/>
      <c r="AF496" s="190"/>
      <c r="AG496" s="190"/>
      <c r="AH496" s="190"/>
      <c r="AI496" s="190"/>
      <c r="AJ496" s="190"/>
      <c r="AK496" s="190"/>
      <c r="AL496" s="190"/>
      <c r="AM496" s="190"/>
      <c r="AN496" s="190"/>
      <c r="AO496" s="190"/>
      <c r="AP496" s="190"/>
      <c r="AQ496" s="190"/>
      <c r="AR496" s="190"/>
      <c r="AS496" s="190"/>
      <c r="AT496" s="670"/>
      <c r="AU496" s="190"/>
      <c r="AV496" s="190"/>
      <c r="AW496" s="670"/>
      <c r="AX496" s="190"/>
      <c r="AY496" s="190"/>
      <c r="AZ496" s="190"/>
      <c r="BA496" s="190"/>
      <c r="BB496" s="190"/>
      <c r="BC496" s="190"/>
      <c r="BD496" s="190"/>
      <c r="BE496" s="190"/>
      <c r="BF496" s="190"/>
      <c r="BG496" s="190"/>
      <c r="BH496" s="190"/>
      <c r="BI496" s="190"/>
      <c r="BJ496" s="190"/>
      <c r="BK496" s="292"/>
      <c r="BL496" s="459"/>
      <c r="BM496" s="459"/>
      <c r="BN496" s="585"/>
      <c r="BO496" s="292"/>
      <c r="BP496" s="292"/>
      <c r="BQ496" s="292"/>
      <c r="BR496" s="292"/>
      <c r="BS496" s="292"/>
      <c r="BT496" s="292"/>
      <c r="BU496" s="292"/>
      <c r="BV496" s="365"/>
      <c r="BW496" s="365"/>
      <c r="BX496" s="292"/>
      <c r="BY496" s="292"/>
      <c r="BZ496" s="292"/>
    </row>
    <row r="497" spans="1:78" x14ac:dyDescent="0.35">
      <c r="A497" s="461"/>
      <c r="B497" s="461"/>
      <c r="C497" s="461"/>
      <c r="D497" s="461"/>
      <c r="E497" s="461"/>
      <c r="F497" s="462"/>
      <c r="G497" s="462"/>
      <c r="H497" s="292"/>
      <c r="I497" s="190"/>
      <c r="J497" s="190"/>
      <c r="K497" s="190"/>
      <c r="L497" s="292"/>
      <c r="M497" s="190"/>
      <c r="N497" s="458"/>
      <c r="O497" s="458"/>
      <c r="P497" s="670"/>
      <c r="Q497" s="671"/>
      <c r="R497" s="292"/>
      <c r="S497" s="292"/>
      <c r="T497" s="672"/>
      <c r="U497" s="190"/>
      <c r="V497" s="190"/>
      <c r="W497" s="190"/>
      <c r="X497" s="190"/>
      <c r="Y497" s="190"/>
      <c r="Z497" s="190"/>
      <c r="AA497" s="190"/>
      <c r="AB497" s="190"/>
      <c r="AC497" s="190"/>
      <c r="AD497" s="190"/>
      <c r="AE497" s="190"/>
      <c r="AF497" s="190"/>
      <c r="AG497" s="190"/>
      <c r="AH497" s="190"/>
      <c r="AI497" s="190"/>
      <c r="AJ497" s="190"/>
      <c r="AK497" s="190"/>
      <c r="AL497" s="190"/>
      <c r="AM497" s="190"/>
      <c r="AN497" s="190"/>
      <c r="AO497" s="190"/>
      <c r="AP497" s="190"/>
      <c r="AQ497" s="190"/>
      <c r="AR497" s="190"/>
      <c r="AS497" s="190"/>
      <c r="AT497" s="670"/>
      <c r="AU497" s="190"/>
      <c r="AV497" s="190"/>
      <c r="AW497" s="670"/>
      <c r="AX497" s="190"/>
      <c r="AY497" s="190"/>
      <c r="AZ497" s="190"/>
      <c r="BA497" s="190"/>
      <c r="BB497" s="190"/>
      <c r="BC497" s="190"/>
      <c r="BD497" s="190"/>
      <c r="BE497" s="190"/>
      <c r="BF497" s="190"/>
      <c r="BG497" s="190"/>
      <c r="BH497" s="190"/>
      <c r="BI497" s="190"/>
      <c r="BJ497" s="190"/>
      <c r="BK497" s="292"/>
      <c r="BL497" s="459"/>
      <c r="BM497" s="459"/>
      <c r="BN497" s="585"/>
      <c r="BO497" s="292"/>
      <c r="BP497" s="292"/>
      <c r="BQ497" s="292"/>
      <c r="BR497" s="292"/>
      <c r="BS497" s="292"/>
      <c r="BT497" s="292"/>
      <c r="BU497" s="292"/>
      <c r="BV497" s="365"/>
      <c r="BW497" s="365"/>
      <c r="BX497" s="292"/>
      <c r="BY497" s="292"/>
      <c r="BZ497" s="292"/>
    </row>
    <row r="498" spans="1:78" x14ac:dyDescent="0.35">
      <c r="A498" s="461"/>
      <c r="B498" s="461"/>
      <c r="C498" s="461"/>
      <c r="D498" s="461"/>
      <c r="E498" s="461"/>
      <c r="F498" s="462"/>
      <c r="G498" s="462"/>
      <c r="H498" s="292"/>
      <c r="I498" s="190"/>
      <c r="J498" s="190"/>
      <c r="K498" s="190"/>
      <c r="L498" s="292"/>
      <c r="M498" s="190"/>
      <c r="N498" s="458"/>
      <c r="O498" s="458"/>
      <c r="P498" s="670"/>
      <c r="Q498" s="671"/>
      <c r="R498" s="292"/>
      <c r="S498" s="292"/>
      <c r="T498" s="672"/>
      <c r="U498" s="190"/>
      <c r="V498" s="190"/>
      <c r="W498" s="190"/>
      <c r="X498" s="190"/>
      <c r="Y498" s="190"/>
      <c r="Z498" s="190"/>
      <c r="AA498" s="190"/>
      <c r="AB498" s="190"/>
      <c r="AC498" s="190"/>
      <c r="AD498" s="190"/>
      <c r="AE498" s="190"/>
      <c r="AF498" s="190"/>
      <c r="AG498" s="190"/>
      <c r="AH498" s="190"/>
      <c r="AI498" s="190"/>
      <c r="AJ498" s="190"/>
      <c r="AK498" s="190"/>
      <c r="AL498" s="190"/>
      <c r="AM498" s="190"/>
      <c r="AN498" s="190"/>
      <c r="AO498" s="190"/>
      <c r="AP498" s="190"/>
      <c r="AQ498" s="190"/>
      <c r="AR498" s="190"/>
      <c r="AS498" s="190"/>
      <c r="AT498" s="670"/>
      <c r="AU498" s="190"/>
      <c r="AV498" s="190"/>
      <c r="AW498" s="670"/>
      <c r="AX498" s="190"/>
      <c r="AY498" s="190"/>
      <c r="AZ498" s="190"/>
      <c r="BA498" s="190"/>
      <c r="BB498" s="190"/>
      <c r="BC498" s="190"/>
      <c r="BD498" s="190"/>
      <c r="BE498" s="190"/>
      <c r="BF498" s="190"/>
      <c r="BG498" s="190"/>
      <c r="BH498" s="190"/>
      <c r="BI498" s="190"/>
      <c r="BJ498" s="190"/>
      <c r="BK498" s="292"/>
      <c r="BL498" s="459"/>
      <c r="BM498" s="459"/>
      <c r="BN498" s="585"/>
      <c r="BO498" s="292"/>
      <c r="BP498" s="292"/>
      <c r="BQ498" s="292"/>
      <c r="BR498" s="292"/>
      <c r="BS498" s="292"/>
      <c r="BT498" s="292"/>
      <c r="BU498" s="292"/>
      <c r="BV498" s="365"/>
      <c r="BW498" s="365"/>
      <c r="BX498" s="292"/>
      <c r="BY498" s="292"/>
      <c r="BZ498" s="292"/>
    </row>
    <row r="499" spans="1:78" x14ac:dyDescent="0.35">
      <c r="A499" s="461"/>
      <c r="B499" s="461"/>
      <c r="C499" s="461"/>
      <c r="D499" s="461"/>
      <c r="E499" s="461"/>
      <c r="F499" s="462"/>
      <c r="G499" s="462"/>
      <c r="H499" s="292"/>
      <c r="I499" s="190"/>
      <c r="J499" s="190"/>
      <c r="K499" s="190"/>
      <c r="L499" s="292"/>
      <c r="M499" s="190"/>
      <c r="N499" s="458"/>
      <c r="O499" s="458"/>
      <c r="P499" s="670"/>
      <c r="Q499" s="671"/>
      <c r="R499" s="292"/>
      <c r="S499" s="292"/>
      <c r="T499" s="672"/>
      <c r="U499" s="190"/>
      <c r="V499" s="190"/>
      <c r="W499" s="190"/>
      <c r="X499" s="190"/>
      <c r="Y499" s="190"/>
      <c r="Z499" s="190"/>
      <c r="AA499" s="190"/>
      <c r="AB499" s="190"/>
      <c r="AC499" s="190"/>
      <c r="AD499" s="190"/>
      <c r="AE499" s="190"/>
      <c r="AF499" s="190"/>
      <c r="AG499" s="190"/>
      <c r="AH499" s="190"/>
      <c r="AI499" s="190"/>
      <c r="AJ499" s="190"/>
      <c r="AK499" s="190"/>
      <c r="AL499" s="190"/>
      <c r="AM499" s="190"/>
      <c r="AN499" s="190"/>
      <c r="AO499" s="190"/>
      <c r="AP499" s="190"/>
      <c r="AQ499" s="190"/>
      <c r="AR499" s="190"/>
      <c r="AS499" s="190"/>
      <c r="AT499" s="670"/>
      <c r="AU499" s="190"/>
      <c r="AV499" s="190"/>
      <c r="AW499" s="670"/>
      <c r="AX499" s="190"/>
      <c r="AY499" s="190"/>
      <c r="AZ499" s="190"/>
      <c r="BA499" s="190"/>
      <c r="BB499" s="190"/>
      <c r="BC499" s="190"/>
      <c r="BD499" s="190"/>
      <c r="BE499" s="190"/>
      <c r="BF499" s="190"/>
      <c r="BG499" s="190"/>
      <c r="BH499" s="190"/>
      <c r="BI499" s="190"/>
      <c r="BJ499" s="190"/>
      <c r="BK499" s="292"/>
      <c r="BL499" s="459"/>
      <c r="BM499" s="459"/>
      <c r="BN499" s="585"/>
      <c r="BO499" s="292"/>
      <c r="BP499" s="292"/>
      <c r="BQ499" s="292"/>
      <c r="BR499" s="292"/>
      <c r="BS499" s="292"/>
      <c r="BT499" s="292"/>
      <c r="BU499" s="292"/>
      <c r="BV499" s="365"/>
      <c r="BW499" s="365"/>
      <c r="BX499" s="292"/>
      <c r="BY499" s="292"/>
      <c r="BZ499" s="292"/>
    </row>
    <row r="500" spans="1:78" x14ac:dyDescent="0.35">
      <c r="A500" s="461"/>
      <c r="B500" s="461"/>
      <c r="C500" s="461"/>
      <c r="D500" s="461"/>
      <c r="E500" s="461"/>
      <c r="F500" s="462"/>
      <c r="G500" s="462"/>
      <c r="H500" s="292"/>
      <c r="I500" s="190"/>
      <c r="J500" s="190"/>
      <c r="K500" s="190"/>
      <c r="L500" s="292"/>
      <c r="M500" s="190"/>
      <c r="N500" s="458"/>
      <c r="O500" s="458"/>
      <c r="P500" s="670"/>
      <c r="Q500" s="671"/>
      <c r="R500" s="292"/>
      <c r="S500" s="292"/>
      <c r="T500" s="672"/>
      <c r="U500" s="190"/>
      <c r="V500" s="190"/>
      <c r="W500" s="190"/>
      <c r="X500" s="190"/>
      <c r="Y500" s="190"/>
      <c r="Z500" s="190"/>
      <c r="AA500" s="190"/>
      <c r="AB500" s="190"/>
      <c r="AC500" s="190"/>
      <c r="AD500" s="190"/>
      <c r="AE500" s="190"/>
      <c r="AF500" s="190"/>
      <c r="AG500" s="190"/>
      <c r="AH500" s="190"/>
      <c r="AI500" s="190"/>
      <c r="AJ500" s="190"/>
      <c r="AK500" s="190"/>
      <c r="AL500" s="190"/>
      <c r="AM500" s="190"/>
      <c r="AN500" s="190"/>
      <c r="AO500" s="190"/>
      <c r="AP500" s="190"/>
      <c r="AQ500" s="190"/>
      <c r="AR500" s="190"/>
      <c r="AS500" s="190"/>
      <c r="AT500" s="670"/>
      <c r="AU500" s="190"/>
      <c r="AV500" s="190"/>
      <c r="AW500" s="670"/>
      <c r="AX500" s="190"/>
      <c r="AY500" s="190"/>
      <c r="AZ500" s="190"/>
      <c r="BA500" s="190"/>
      <c r="BB500" s="190"/>
      <c r="BC500" s="190"/>
      <c r="BD500" s="190"/>
      <c r="BE500" s="190"/>
      <c r="BF500" s="190"/>
      <c r="BG500" s="190"/>
      <c r="BH500" s="190"/>
      <c r="BI500" s="190"/>
      <c r="BJ500" s="190"/>
      <c r="BK500" s="292"/>
      <c r="BL500" s="459"/>
      <c r="BM500" s="459"/>
      <c r="BN500" s="585"/>
      <c r="BO500" s="292"/>
      <c r="BP500" s="292"/>
      <c r="BQ500" s="292"/>
      <c r="BR500" s="292"/>
      <c r="BS500" s="292"/>
      <c r="BT500" s="292"/>
      <c r="BU500" s="292"/>
      <c r="BV500" s="365"/>
      <c r="BW500" s="365"/>
      <c r="BX500" s="292"/>
      <c r="BY500" s="292"/>
      <c r="BZ500" s="292"/>
    </row>
    <row r="501" spans="1:78" x14ac:dyDescent="0.35">
      <c r="A501" s="461"/>
      <c r="B501" s="461"/>
      <c r="C501" s="461"/>
      <c r="D501" s="461"/>
      <c r="E501" s="461"/>
      <c r="F501" s="462"/>
      <c r="G501" s="462"/>
      <c r="H501" s="292"/>
      <c r="I501" s="190"/>
      <c r="J501" s="190"/>
      <c r="K501" s="190"/>
      <c r="L501" s="292"/>
      <c r="M501" s="190"/>
      <c r="N501" s="458"/>
      <c r="O501" s="458"/>
      <c r="P501" s="670"/>
      <c r="Q501" s="671"/>
      <c r="R501" s="292"/>
      <c r="S501" s="292"/>
      <c r="T501" s="672"/>
      <c r="U501" s="190"/>
      <c r="V501" s="190"/>
      <c r="W501" s="190"/>
      <c r="X501" s="190"/>
      <c r="Y501" s="190"/>
      <c r="Z501" s="190"/>
      <c r="AA501" s="190"/>
      <c r="AB501" s="190"/>
      <c r="AC501" s="190"/>
      <c r="AD501" s="190"/>
      <c r="AE501" s="190"/>
      <c r="AF501" s="190"/>
      <c r="AG501" s="190"/>
      <c r="AH501" s="190"/>
      <c r="AI501" s="190"/>
      <c r="AJ501" s="190"/>
      <c r="AK501" s="190"/>
      <c r="AL501" s="190"/>
      <c r="AM501" s="190"/>
      <c r="AN501" s="190"/>
      <c r="AO501" s="190"/>
      <c r="AP501" s="190"/>
      <c r="AQ501" s="190"/>
      <c r="AR501" s="190"/>
      <c r="AS501" s="190"/>
      <c r="AT501" s="670"/>
      <c r="AU501" s="190"/>
      <c r="AV501" s="190"/>
      <c r="AW501" s="670"/>
      <c r="AX501" s="190"/>
      <c r="AY501" s="190"/>
      <c r="AZ501" s="190"/>
      <c r="BA501" s="190"/>
      <c r="BB501" s="190"/>
      <c r="BC501" s="190"/>
      <c r="BD501" s="190"/>
      <c r="BE501" s="190"/>
      <c r="BF501" s="190"/>
      <c r="BG501" s="190"/>
      <c r="BH501" s="190"/>
      <c r="BI501" s="190"/>
      <c r="BJ501" s="190"/>
      <c r="BK501" s="292"/>
      <c r="BL501" s="459"/>
      <c r="BM501" s="459"/>
      <c r="BN501" s="585"/>
      <c r="BO501" s="292"/>
      <c r="BP501" s="292"/>
      <c r="BQ501" s="292"/>
      <c r="BR501" s="292"/>
      <c r="BS501" s="292"/>
      <c r="BT501" s="292"/>
      <c r="BU501" s="292"/>
      <c r="BV501" s="365"/>
      <c r="BW501" s="365"/>
      <c r="BX501" s="292"/>
      <c r="BY501" s="292"/>
      <c r="BZ501" s="292"/>
    </row>
    <row r="502" spans="1:78" x14ac:dyDescent="0.35">
      <c r="A502" s="461"/>
      <c r="B502" s="461"/>
      <c r="C502" s="461"/>
      <c r="D502" s="461"/>
      <c r="E502" s="461"/>
      <c r="F502" s="462"/>
      <c r="G502" s="462"/>
      <c r="H502" s="292"/>
      <c r="I502" s="190"/>
      <c r="J502" s="190"/>
      <c r="K502" s="190"/>
      <c r="L502" s="292"/>
      <c r="M502" s="190"/>
      <c r="N502" s="458"/>
      <c r="O502" s="458"/>
      <c r="P502" s="670"/>
      <c r="Q502" s="671"/>
      <c r="R502" s="292"/>
      <c r="S502" s="292"/>
      <c r="T502" s="672"/>
      <c r="U502" s="190"/>
      <c r="V502" s="190"/>
      <c r="W502" s="190"/>
      <c r="X502" s="190"/>
      <c r="Y502" s="190"/>
      <c r="Z502" s="190"/>
      <c r="AA502" s="190"/>
      <c r="AB502" s="190"/>
      <c r="AC502" s="190"/>
      <c r="AD502" s="190"/>
      <c r="AE502" s="190"/>
      <c r="AF502" s="190"/>
      <c r="AG502" s="190"/>
      <c r="AH502" s="190"/>
      <c r="AI502" s="190"/>
      <c r="AJ502" s="190"/>
      <c r="AK502" s="190"/>
      <c r="AL502" s="190"/>
      <c r="AM502" s="190"/>
      <c r="AN502" s="190"/>
      <c r="AO502" s="190"/>
      <c r="AP502" s="190"/>
      <c r="AQ502" s="190"/>
      <c r="AR502" s="190"/>
      <c r="AS502" s="190"/>
      <c r="AT502" s="670"/>
      <c r="AU502" s="190"/>
      <c r="AV502" s="190"/>
      <c r="AW502" s="670"/>
      <c r="AX502" s="190"/>
      <c r="AY502" s="190"/>
      <c r="AZ502" s="190"/>
      <c r="BA502" s="190"/>
      <c r="BB502" s="190"/>
      <c r="BC502" s="190"/>
      <c r="BD502" s="190"/>
      <c r="BE502" s="190"/>
      <c r="BF502" s="190"/>
      <c r="BG502" s="190"/>
      <c r="BH502" s="190"/>
      <c r="BI502" s="190"/>
      <c r="BJ502" s="190"/>
      <c r="BK502" s="292"/>
      <c r="BL502" s="459"/>
      <c r="BM502" s="459"/>
      <c r="BN502" s="585"/>
      <c r="BO502" s="292"/>
      <c r="BP502" s="292"/>
      <c r="BQ502" s="292"/>
      <c r="BR502" s="292"/>
      <c r="BS502" s="292"/>
      <c r="BT502" s="292"/>
      <c r="BU502" s="292"/>
      <c r="BV502" s="365"/>
      <c r="BW502" s="365"/>
      <c r="BX502" s="292"/>
      <c r="BY502" s="292"/>
      <c r="BZ502" s="292"/>
    </row>
    <row r="503" spans="1:78" x14ac:dyDescent="0.35">
      <c r="A503" s="461"/>
      <c r="B503" s="461"/>
      <c r="C503" s="461"/>
      <c r="D503" s="461"/>
      <c r="E503" s="461"/>
      <c r="F503" s="462"/>
      <c r="G503" s="462"/>
      <c r="H503" s="292"/>
      <c r="I503" s="190"/>
      <c r="J503" s="190"/>
      <c r="K503" s="190"/>
      <c r="L503" s="292"/>
      <c r="M503" s="190"/>
      <c r="N503" s="458"/>
      <c r="O503" s="458"/>
      <c r="P503" s="670"/>
      <c r="Q503" s="671"/>
      <c r="R503" s="292"/>
      <c r="S503" s="292"/>
      <c r="T503" s="672"/>
      <c r="U503" s="190"/>
      <c r="V503" s="190"/>
      <c r="W503" s="190"/>
      <c r="X503" s="190"/>
      <c r="Y503" s="190"/>
      <c r="Z503" s="190"/>
      <c r="AA503" s="190"/>
      <c r="AB503" s="190"/>
      <c r="AC503" s="190"/>
      <c r="AD503" s="190"/>
      <c r="AE503" s="190"/>
      <c r="AF503" s="190"/>
      <c r="AG503" s="190"/>
      <c r="AH503" s="190"/>
      <c r="AI503" s="190"/>
      <c r="AJ503" s="190"/>
      <c r="AK503" s="190"/>
      <c r="AL503" s="190"/>
      <c r="AM503" s="190"/>
      <c r="AN503" s="190"/>
      <c r="AO503" s="190"/>
      <c r="AP503" s="190"/>
      <c r="AQ503" s="190"/>
      <c r="AR503" s="190"/>
      <c r="AS503" s="190"/>
      <c r="AT503" s="670"/>
      <c r="AU503" s="190"/>
      <c r="AV503" s="190"/>
      <c r="AW503" s="670"/>
      <c r="AX503" s="190"/>
      <c r="AY503" s="190"/>
      <c r="AZ503" s="190"/>
      <c r="BA503" s="190"/>
      <c r="BB503" s="190"/>
      <c r="BC503" s="190"/>
      <c r="BD503" s="190"/>
      <c r="BE503" s="190"/>
      <c r="BF503" s="190"/>
      <c r="BG503" s="190"/>
      <c r="BH503" s="190"/>
      <c r="BI503" s="190"/>
      <c r="BJ503" s="190"/>
      <c r="BK503" s="292"/>
      <c r="BL503" s="459"/>
      <c r="BM503" s="459"/>
      <c r="BN503" s="585"/>
      <c r="BO503" s="292"/>
      <c r="BP503" s="292"/>
      <c r="BQ503" s="292"/>
      <c r="BR503" s="292"/>
      <c r="BS503" s="292"/>
      <c r="BT503" s="292"/>
      <c r="BU503" s="292"/>
      <c r="BV503" s="365"/>
      <c r="BW503" s="365"/>
      <c r="BX503" s="292"/>
      <c r="BY503" s="292"/>
      <c r="BZ503" s="292"/>
    </row>
    <row r="504" spans="1:78" x14ac:dyDescent="0.35">
      <c r="A504" s="461"/>
      <c r="B504" s="461"/>
      <c r="C504" s="461"/>
      <c r="D504" s="461"/>
      <c r="E504" s="461"/>
      <c r="F504" s="462"/>
      <c r="G504" s="462"/>
      <c r="H504" s="292"/>
      <c r="I504" s="190"/>
      <c r="J504" s="190"/>
      <c r="K504" s="190"/>
      <c r="L504" s="292"/>
      <c r="M504" s="190"/>
      <c r="N504" s="458"/>
      <c r="O504" s="458"/>
      <c r="P504" s="670"/>
      <c r="Q504" s="671"/>
      <c r="R504" s="292"/>
      <c r="S504" s="292"/>
      <c r="T504" s="672"/>
      <c r="U504" s="190"/>
      <c r="V504" s="190"/>
      <c r="W504" s="190"/>
      <c r="X504" s="190"/>
      <c r="Y504" s="190"/>
      <c r="Z504" s="190"/>
      <c r="AA504" s="190"/>
      <c r="AB504" s="190"/>
      <c r="AC504" s="190"/>
      <c r="AD504" s="190"/>
      <c r="AE504" s="190"/>
      <c r="AF504" s="190"/>
      <c r="AG504" s="190"/>
      <c r="AH504" s="190"/>
      <c r="AI504" s="190"/>
      <c r="AJ504" s="190"/>
      <c r="AK504" s="190"/>
      <c r="AL504" s="190"/>
      <c r="AM504" s="190"/>
      <c r="AN504" s="190"/>
      <c r="AO504" s="190"/>
      <c r="AP504" s="190"/>
      <c r="AQ504" s="190"/>
      <c r="AR504" s="190"/>
      <c r="AS504" s="190"/>
      <c r="AT504" s="670"/>
      <c r="AU504" s="190"/>
      <c r="AV504" s="190"/>
      <c r="AW504" s="670"/>
      <c r="AX504" s="190"/>
      <c r="AY504" s="190"/>
      <c r="AZ504" s="190"/>
      <c r="BA504" s="190"/>
      <c r="BB504" s="190"/>
      <c r="BC504" s="190"/>
      <c r="BD504" s="190"/>
      <c r="BE504" s="190"/>
      <c r="BF504" s="190"/>
      <c r="BG504" s="190"/>
      <c r="BH504" s="190"/>
      <c r="BI504" s="190"/>
      <c r="BJ504" s="190"/>
      <c r="BK504" s="292"/>
      <c r="BL504" s="459"/>
      <c r="BM504" s="459"/>
      <c r="BN504" s="585"/>
      <c r="BO504" s="292"/>
      <c r="BP504" s="292"/>
      <c r="BQ504" s="292"/>
      <c r="BR504" s="292"/>
      <c r="BS504" s="292"/>
      <c r="BT504" s="292"/>
      <c r="BU504" s="292"/>
      <c r="BV504" s="365"/>
      <c r="BW504" s="365"/>
      <c r="BX504" s="292"/>
      <c r="BY504" s="292"/>
      <c r="BZ504" s="292"/>
    </row>
    <row r="505" spans="1:78" x14ac:dyDescent="0.35">
      <c r="A505" s="461"/>
      <c r="B505" s="461"/>
      <c r="C505" s="461"/>
      <c r="D505" s="461"/>
      <c r="E505" s="461"/>
      <c r="F505" s="462"/>
      <c r="G505" s="462"/>
      <c r="H505" s="292"/>
      <c r="I505" s="190"/>
      <c r="J505" s="190"/>
      <c r="K505" s="190"/>
      <c r="L505" s="292"/>
      <c r="M505" s="190"/>
      <c r="N505" s="458"/>
      <c r="O505" s="458"/>
      <c r="P505" s="670"/>
      <c r="Q505" s="671"/>
      <c r="R505" s="292"/>
      <c r="S505" s="292"/>
      <c r="T505" s="672"/>
      <c r="U505" s="190"/>
      <c r="V505" s="190"/>
      <c r="W505" s="190"/>
      <c r="X505" s="190"/>
      <c r="Y505" s="190"/>
      <c r="Z505" s="190"/>
      <c r="AA505" s="190"/>
      <c r="AB505" s="190"/>
      <c r="AC505" s="190"/>
      <c r="AD505" s="190"/>
      <c r="AE505" s="190"/>
      <c r="AF505" s="190"/>
      <c r="AG505" s="190"/>
      <c r="AH505" s="190"/>
      <c r="AI505" s="190"/>
      <c r="AJ505" s="190"/>
      <c r="AK505" s="190"/>
      <c r="AL505" s="190"/>
      <c r="AM505" s="190"/>
      <c r="AN505" s="190"/>
      <c r="AO505" s="190"/>
      <c r="AP505" s="190"/>
      <c r="AQ505" s="190"/>
      <c r="AR505" s="190"/>
      <c r="AS505" s="190"/>
      <c r="AT505" s="670"/>
      <c r="AU505" s="190"/>
      <c r="AV505" s="190"/>
      <c r="AW505" s="670"/>
      <c r="AX505" s="190"/>
      <c r="AY505" s="190"/>
      <c r="AZ505" s="190"/>
      <c r="BA505" s="190"/>
      <c r="BB505" s="190"/>
      <c r="BC505" s="190"/>
      <c r="BD505" s="190"/>
      <c r="BE505" s="190"/>
      <c r="BF505" s="190"/>
      <c r="BG505" s="190"/>
      <c r="BH505" s="190"/>
      <c r="BI505" s="190"/>
      <c r="BJ505" s="190"/>
      <c r="BK505" s="292"/>
      <c r="BL505" s="459"/>
      <c r="BM505" s="459"/>
      <c r="BN505" s="585"/>
      <c r="BO505" s="292"/>
      <c r="BP505" s="292"/>
      <c r="BQ505" s="292"/>
      <c r="BR505" s="292"/>
      <c r="BS505" s="292"/>
      <c r="BT505" s="292"/>
      <c r="BU505" s="292"/>
      <c r="BV505" s="365"/>
      <c r="BW505" s="365"/>
      <c r="BX505" s="292"/>
      <c r="BY505" s="292"/>
      <c r="BZ505" s="292"/>
    </row>
    <row r="506" spans="1:78" x14ac:dyDescent="0.35">
      <c r="A506" s="461"/>
      <c r="B506" s="461"/>
      <c r="C506" s="461"/>
      <c r="D506" s="461"/>
      <c r="E506" s="461"/>
      <c r="F506" s="462"/>
      <c r="G506" s="462"/>
      <c r="H506" s="292"/>
      <c r="I506" s="190"/>
      <c r="J506" s="190"/>
      <c r="K506" s="190"/>
      <c r="L506" s="292"/>
      <c r="M506" s="190"/>
      <c r="N506" s="458"/>
      <c r="O506" s="458"/>
      <c r="P506" s="670"/>
      <c r="Q506" s="671"/>
      <c r="R506" s="292"/>
      <c r="S506" s="292"/>
      <c r="T506" s="672"/>
      <c r="U506" s="190"/>
      <c r="V506" s="190"/>
      <c r="W506" s="190"/>
      <c r="X506" s="190"/>
      <c r="Y506" s="190"/>
      <c r="Z506" s="190"/>
      <c r="AA506" s="190"/>
      <c r="AB506" s="190"/>
      <c r="AC506" s="190"/>
      <c r="AD506" s="190"/>
      <c r="AE506" s="190"/>
      <c r="AF506" s="190"/>
      <c r="AG506" s="190"/>
      <c r="AH506" s="190"/>
      <c r="AI506" s="190"/>
      <c r="AJ506" s="190"/>
      <c r="AK506" s="190"/>
      <c r="AL506" s="190"/>
      <c r="AM506" s="190"/>
      <c r="AN506" s="190"/>
      <c r="AO506" s="190"/>
      <c r="AP506" s="190"/>
      <c r="AQ506" s="190"/>
      <c r="AR506" s="190"/>
      <c r="AS506" s="190"/>
      <c r="AT506" s="670"/>
      <c r="AU506" s="190"/>
      <c r="AV506" s="190"/>
      <c r="AW506" s="670"/>
      <c r="AX506" s="190"/>
      <c r="AY506" s="190"/>
      <c r="AZ506" s="190"/>
      <c r="BA506" s="190"/>
      <c r="BB506" s="190"/>
      <c r="BC506" s="190"/>
      <c r="BD506" s="190"/>
      <c r="BE506" s="190"/>
      <c r="BF506" s="190"/>
      <c r="BG506" s="190"/>
      <c r="BH506" s="190"/>
      <c r="BI506" s="190"/>
      <c r="BJ506" s="190"/>
      <c r="BK506" s="292"/>
      <c r="BL506" s="459"/>
      <c r="BM506" s="459"/>
      <c r="BN506" s="585"/>
      <c r="BO506" s="292"/>
      <c r="BP506" s="292"/>
      <c r="BQ506" s="292"/>
      <c r="BR506" s="292"/>
      <c r="BS506" s="292"/>
      <c r="BT506" s="292"/>
      <c r="BU506" s="292"/>
      <c r="BV506" s="365"/>
      <c r="BW506" s="365"/>
      <c r="BX506" s="292"/>
      <c r="BY506" s="292"/>
      <c r="BZ506" s="292"/>
    </row>
    <row r="507" spans="1:78" x14ac:dyDescent="0.35">
      <c r="A507" s="461"/>
      <c r="B507" s="461"/>
      <c r="C507" s="461"/>
      <c r="D507" s="461"/>
      <c r="E507" s="461"/>
      <c r="F507" s="462"/>
      <c r="G507" s="462"/>
      <c r="H507" s="292"/>
      <c r="I507" s="190"/>
      <c r="J507" s="190"/>
      <c r="K507" s="190"/>
      <c r="L507" s="292"/>
      <c r="M507" s="190"/>
      <c r="N507" s="458"/>
      <c r="O507" s="458"/>
      <c r="P507" s="670"/>
      <c r="Q507" s="671"/>
      <c r="R507" s="292"/>
      <c r="S507" s="292"/>
      <c r="T507" s="672"/>
      <c r="U507" s="190"/>
      <c r="V507" s="190"/>
      <c r="W507" s="190"/>
      <c r="X507" s="190"/>
      <c r="Y507" s="190"/>
      <c r="Z507" s="190"/>
      <c r="AA507" s="190"/>
      <c r="AB507" s="190"/>
      <c r="AC507" s="190"/>
      <c r="AD507" s="190"/>
      <c r="AE507" s="190"/>
      <c r="AF507" s="190"/>
      <c r="AG507" s="190"/>
      <c r="AH507" s="190"/>
      <c r="AI507" s="190"/>
      <c r="AJ507" s="190"/>
      <c r="AK507" s="190"/>
      <c r="AL507" s="190"/>
      <c r="AM507" s="190"/>
      <c r="AN507" s="190"/>
      <c r="AO507" s="190"/>
      <c r="AP507" s="190"/>
      <c r="AQ507" s="190"/>
      <c r="AR507" s="190"/>
      <c r="AS507" s="190"/>
      <c r="AT507" s="670"/>
      <c r="AU507" s="190"/>
      <c r="AV507" s="190"/>
      <c r="AW507" s="670"/>
      <c r="AX507" s="190"/>
      <c r="AY507" s="190"/>
      <c r="AZ507" s="190"/>
      <c r="BA507" s="190"/>
      <c r="BB507" s="190"/>
      <c r="BC507" s="190"/>
      <c r="BD507" s="190"/>
      <c r="BE507" s="190"/>
      <c r="BF507" s="190"/>
      <c r="BG507" s="190"/>
      <c r="BH507" s="190"/>
      <c r="BI507" s="190"/>
      <c r="BJ507" s="190"/>
      <c r="BK507" s="292"/>
      <c r="BL507" s="459"/>
      <c r="BM507" s="459"/>
      <c r="BN507" s="585"/>
      <c r="BO507" s="292"/>
      <c r="BP507" s="292"/>
      <c r="BQ507" s="292"/>
      <c r="BR507" s="292"/>
      <c r="BS507" s="292"/>
      <c r="BT507" s="292"/>
      <c r="BU507" s="292"/>
      <c r="BV507" s="365"/>
      <c r="BW507" s="365"/>
      <c r="BX507" s="292"/>
      <c r="BY507" s="292"/>
      <c r="BZ507" s="292"/>
    </row>
    <row r="508" spans="1:78" x14ac:dyDescent="0.35">
      <c r="A508" s="461"/>
      <c r="B508" s="461"/>
      <c r="C508" s="461"/>
      <c r="D508" s="461"/>
      <c r="E508" s="461"/>
      <c r="F508" s="462"/>
      <c r="G508" s="462"/>
      <c r="H508" s="292"/>
      <c r="I508" s="190"/>
      <c r="J508" s="190"/>
      <c r="K508" s="190"/>
      <c r="L508" s="292"/>
      <c r="M508" s="190"/>
      <c r="N508" s="458"/>
      <c r="O508" s="458"/>
      <c r="P508" s="670"/>
      <c r="Q508" s="671"/>
      <c r="R508" s="292"/>
      <c r="S508" s="292"/>
      <c r="T508" s="672"/>
      <c r="U508" s="190"/>
      <c r="V508" s="190"/>
      <c r="W508" s="190"/>
      <c r="X508" s="190"/>
      <c r="Y508" s="190"/>
      <c r="Z508" s="190"/>
      <c r="AA508" s="190"/>
      <c r="AB508" s="190"/>
      <c r="AC508" s="190"/>
      <c r="AD508" s="190"/>
      <c r="AE508" s="190"/>
      <c r="AF508" s="190"/>
      <c r="AG508" s="190"/>
      <c r="AH508" s="190"/>
      <c r="AI508" s="190"/>
      <c r="AJ508" s="190"/>
      <c r="AK508" s="190"/>
      <c r="AL508" s="190"/>
      <c r="AM508" s="190"/>
      <c r="AN508" s="190"/>
      <c r="AO508" s="190"/>
      <c r="AP508" s="190"/>
      <c r="AQ508" s="190"/>
      <c r="AR508" s="190"/>
      <c r="AS508" s="190"/>
      <c r="AT508" s="670"/>
      <c r="AU508" s="190"/>
      <c r="AV508" s="190"/>
      <c r="AW508" s="670"/>
      <c r="AX508" s="190"/>
      <c r="AY508" s="190"/>
      <c r="AZ508" s="190"/>
      <c r="BA508" s="190"/>
      <c r="BB508" s="190"/>
      <c r="BC508" s="190"/>
      <c r="BD508" s="190"/>
      <c r="BE508" s="190"/>
      <c r="BF508" s="190"/>
      <c r="BG508" s="190"/>
      <c r="BH508" s="190"/>
      <c r="BI508" s="190"/>
      <c r="BJ508" s="190"/>
      <c r="BK508" s="292"/>
      <c r="BL508" s="459"/>
      <c r="BM508" s="459"/>
      <c r="BN508" s="585"/>
      <c r="BO508" s="292"/>
      <c r="BP508" s="292"/>
      <c r="BQ508" s="292"/>
      <c r="BR508" s="292"/>
      <c r="BS508" s="292"/>
      <c r="BT508" s="292"/>
      <c r="BU508" s="292"/>
      <c r="BV508" s="365"/>
      <c r="BW508" s="365"/>
      <c r="BX508" s="292"/>
      <c r="BY508" s="292"/>
      <c r="BZ508" s="292"/>
    </row>
    <row r="509" spans="1:78" x14ac:dyDescent="0.35">
      <c r="A509" s="461"/>
      <c r="B509" s="461"/>
      <c r="C509" s="461"/>
      <c r="D509" s="461"/>
      <c r="E509" s="461"/>
      <c r="F509" s="462"/>
      <c r="G509" s="462"/>
      <c r="H509" s="292"/>
      <c r="I509" s="190"/>
      <c r="J509" s="190"/>
      <c r="K509" s="190"/>
      <c r="L509" s="292"/>
      <c r="M509" s="190"/>
      <c r="N509" s="458"/>
      <c r="O509" s="458"/>
      <c r="P509" s="670"/>
      <c r="Q509" s="671"/>
      <c r="R509" s="292"/>
      <c r="S509" s="292"/>
      <c r="T509" s="672"/>
      <c r="U509" s="190"/>
      <c r="V509" s="190"/>
      <c r="W509" s="190"/>
      <c r="X509" s="190"/>
      <c r="Y509" s="190"/>
      <c r="Z509" s="190"/>
      <c r="AA509" s="190"/>
      <c r="AB509" s="190"/>
      <c r="AC509" s="190"/>
      <c r="AD509" s="190"/>
      <c r="AE509" s="190"/>
      <c r="AF509" s="190"/>
      <c r="AG509" s="190"/>
      <c r="AH509" s="190"/>
      <c r="AI509" s="190"/>
      <c r="AJ509" s="190"/>
      <c r="AK509" s="190"/>
      <c r="AL509" s="190"/>
      <c r="AM509" s="190"/>
      <c r="AN509" s="190"/>
      <c r="AO509" s="190"/>
      <c r="AP509" s="190"/>
      <c r="AQ509" s="190"/>
      <c r="AR509" s="190"/>
      <c r="AS509" s="190"/>
      <c r="AT509" s="670"/>
      <c r="AU509" s="190"/>
      <c r="AV509" s="190"/>
      <c r="AW509" s="670"/>
      <c r="AX509" s="190"/>
      <c r="AY509" s="190"/>
      <c r="AZ509" s="190"/>
      <c r="BA509" s="190"/>
      <c r="BB509" s="190"/>
      <c r="BC509" s="190"/>
      <c r="BD509" s="190"/>
      <c r="BE509" s="190"/>
      <c r="BF509" s="190"/>
      <c r="BG509" s="190"/>
      <c r="BH509" s="190"/>
      <c r="BI509" s="190"/>
      <c r="BJ509" s="190"/>
      <c r="BK509" s="292"/>
      <c r="BL509" s="459"/>
      <c r="BM509" s="459"/>
      <c r="BN509" s="585"/>
      <c r="BO509" s="292"/>
      <c r="BP509" s="292"/>
      <c r="BQ509" s="292"/>
      <c r="BR509" s="292"/>
      <c r="BS509" s="292"/>
      <c r="BT509" s="292"/>
      <c r="BU509" s="292"/>
      <c r="BV509" s="365"/>
      <c r="BW509" s="365"/>
      <c r="BX509" s="292"/>
      <c r="BY509" s="292"/>
      <c r="BZ509" s="292"/>
    </row>
    <row r="510" spans="1:78" x14ac:dyDescent="0.35">
      <c r="A510" s="461"/>
      <c r="B510" s="461"/>
      <c r="C510" s="461"/>
      <c r="D510" s="461"/>
      <c r="E510" s="461"/>
      <c r="F510" s="462"/>
      <c r="G510" s="462"/>
      <c r="H510" s="292"/>
      <c r="I510" s="190"/>
      <c r="J510" s="190"/>
      <c r="K510" s="190"/>
      <c r="L510" s="292"/>
      <c r="M510" s="190"/>
      <c r="N510" s="458"/>
      <c r="O510" s="458"/>
      <c r="P510" s="670"/>
      <c r="Q510" s="671"/>
      <c r="R510" s="292"/>
      <c r="S510" s="292"/>
      <c r="T510" s="672"/>
      <c r="U510" s="190"/>
      <c r="V510" s="190"/>
      <c r="W510" s="190"/>
      <c r="X510" s="190"/>
      <c r="Y510" s="190"/>
      <c r="Z510" s="190"/>
      <c r="AA510" s="190"/>
      <c r="AB510" s="190"/>
      <c r="AC510" s="190"/>
      <c r="AD510" s="190"/>
      <c r="AE510" s="190"/>
      <c r="AF510" s="190"/>
      <c r="AG510" s="190"/>
      <c r="AH510" s="190"/>
      <c r="AI510" s="190"/>
      <c r="AJ510" s="190"/>
      <c r="AK510" s="190"/>
      <c r="AL510" s="190"/>
      <c r="AM510" s="190"/>
      <c r="AN510" s="190"/>
      <c r="AO510" s="190"/>
      <c r="AP510" s="190"/>
      <c r="AQ510" s="190"/>
      <c r="AR510" s="190"/>
      <c r="AS510" s="190"/>
      <c r="AT510" s="670"/>
      <c r="AU510" s="190"/>
      <c r="AV510" s="190"/>
      <c r="AW510" s="670"/>
      <c r="AX510" s="190"/>
      <c r="AY510" s="190"/>
      <c r="AZ510" s="190"/>
      <c r="BA510" s="190"/>
      <c r="BB510" s="190"/>
      <c r="BC510" s="190"/>
      <c r="BD510" s="190"/>
      <c r="BE510" s="190"/>
      <c r="BF510" s="190"/>
      <c r="BG510" s="190"/>
      <c r="BH510" s="190"/>
      <c r="BI510" s="190"/>
      <c r="BJ510" s="190"/>
      <c r="BK510" s="292"/>
      <c r="BL510" s="459"/>
      <c r="BM510" s="459"/>
      <c r="BN510" s="585"/>
      <c r="BO510" s="292"/>
      <c r="BP510" s="292"/>
      <c r="BQ510" s="292"/>
      <c r="BR510" s="292"/>
      <c r="BS510" s="292"/>
      <c r="BT510" s="292"/>
      <c r="BU510" s="292"/>
      <c r="BV510" s="365"/>
      <c r="BW510" s="365"/>
      <c r="BX510" s="292"/>
      <c r="BY510" s="292"/>
      <c r="BZ510" s="292"/>
    </row>
    <row r="511" spans="1:78" x14ac:dyDescent="0.35">
      <c r="A511" s="461"/>
      <c r="B511" s="461"/>
      <c r="C511" s="461"/>
      <c r="D511" s="461"/>
      <c r="E511" s="461"/>
      <c r="F511" s="462"/>
      <c r="G511" s="462"/>
      <c r="H511" s="292"/>
      <c r="I511" s="190"/>
      <c r="J511" s="190"/>
      <c r="K511" s="190"/>
      <c r="L511" s="292"/>
      <c r="M511" s="190"/>
      <c r="N511" s="458"/>
      <c r="O511" s="458"/>
      <c r="P511" s="670"/>
      <c r="Q511" s="671"/>
      <c r="R511" s="292"/>
      <c r="S511" s="292"/>
      <c r="T511" s="672"/>
      <c r="U511" s="190"/>
      <c r="V511" s="190"/>
      <c r="W511" s="190"/>
      <c r="X511" s="190"/>
      <c r="Y511" s="190"/>
      <c r="Z511" s="190"/>
      <c r="AA511" s="190"/>
      <c r="AB511" s="190"/>
      <c r="AC511" s="190"/>
      <c r="AD511" s="190"/>
      <c r="AE511" s="190"/>
      <c r="AF511" s="190"/>
      <c r="AG511" s="190"/>
      <c r="AH511" s="190"/>
      <c r="AI511" s="190"/>
      <c r="AJ511" s="190"/>
      <c r="AK511" s="190"/>
      <c r="AL511" s="190"/>
      <c r="AM511" s="190"/>
      <c r="AN511" s="190"/>
      <c r="AO511" s="190"/>
      <c r="AP511" s="190"/>
      <c r="AQ511" s="190"/>
      <c r="AR511" s="190"/>
      <c r="AS511" s="190"/>
      <c r="AT511" s="670"/>
      <c r="AU511" s="190"/>
      <c r="AV511" s="190"/>
      <c r="AW511" s="670"/>
      <c r="AX511" s="190"/>
      <c r="AY511" s="190"/>
      <c r="AZ511" s="190"/>
      <c r="BA511" s="190"/>
      <c r="BB511" s="190"/>
      <c r="BC511" s="190"/>
      <c r="BD511" s="190"/>
      <c r="BE511" s="190"/>
      <c r="BF511" s="190"/>
      <c r="BG511" s="190"/>
      <c r="BH511" s="190"/>
      <c r="BI511" s="190"/>
      <c r="BJ511" s="190"/>
      <c r="BK511" s="292"/>
      <c r="BL511" s="459"/>
      <c r="BM511" s="459"/>
      <c r="BN511" s="585"/>
      <c r="BO511" s="292"/>
      <c r="BP511" s="292"/>
      <c r="BQ511" s="292"/>
      <c r="BR511" s="292"/>
      <c r="BS511" s="292"/>
      <c r="BT511" s="292"/>
      <c r="BU511" s="292"/>
      <c r="BV511" s="365"/>
      <c r="BW511" s="365"/>
      <c r="BX511" s="292"/>
      <c r="BY511" s="292"/>
      <c r="BZ511" s="292"/>
    </row>
    <row r="512" spans="1:78" x14ac:dyDescent="0.35">
      <c r="A512" s="461"/>
      <c r="B512" s="461"/>
      <c r="C512" s="461"/>
      <c r="D512" s="461"/>
      <c r="E512" s="461"/>
      <c r="F512" s="462"/>
      <c r="G512" s="462"/>
      <c r="H512" s="292"/>
      <c r="I512" s="190"/>
      <c r="J512" s="190"/>
      <c r="K512" s="190"/>
      <c r="L512" s="292"/>
      <c r="M512" s="190"/>
      <c r="N512" s="458"/>
      <c r="O512" s="458"/>
      <c r="P512" s="670"/>
      <c r="Q512" s="671"/>
      <c r="R512" s="292"/>
      <c r="S512" s="292"/>
      <c r="T512" s="672"/>
      <c r="U512" s="190"/>
      <c r="V512" s="190"/>
      <c r="W512" s="190"/>
      <c r="X512" s="190"/>
      <c r="Y512" s="190"/>
      <c r="Z512" s="190"/>
      <c r="AA512" s="190"/>
      <c r="AB512" s="190"/>
      <c r="AC512" s="190"/>
      <c r="AD512" s="190"/>
      <c r="AE512" s="190"/>
      <c r="AF512" s="190"/>
      <c r="AG512" s="190"/>
      <c r="AH512" s="190"/>
      <c r="AI512" s="190"/>
      <c r="AJ512" s="190"/>
      <c r="AK512" s="190"/>
      <c r="AL512" s="190"/>
      <c r="AM512" s="190"/>
      <c r="AN512" s="190"/>
      <c r="AO512" s="190"/>
      <c r="AP512" s="190"/>
      <c r="AQ512" s="190"/>
      <c r="AR512" s="190"/>
      <c r="AS512" s="190"/>
      <c r="AT512" s="670"/>
      <c r="AU512" s="190"/>
      <c r="AV512" s="190"/>
      <c r="AW512" s="670"/>
      <c r="AX512" s="190"/>
      <c r="AY512" s="190"/>
      <c r="AZ512" s="190"/>
      <c r="BA512" s="190"/>
      <c r="BB512" s="190"/>
      <c r="BC512" s="190"/>
      <c r="BD512" s="190"/>
      <c r="BE512" s="190"/>
      <c r="BF512" s="190"/>
      <c r="BG512" s="190"/>
      <c r="BH512" s="190"/>
      <c r="BI512" s="190"/>
      <c r="BJ512" s="190"/>
      <c r="BK512" s="292"/>
      <c r="BL512" s="459"/>
      <c r="BM512" s="459"/>
      <c r="BN512" s="585"/>
      <c r="BO512" s="292"/>
      <c r="BP512" s="292"/>
      <c r="BQ512" s="292"/>
      <c r="BR512" s="292"/>
      <c r="BS512" s="292"/>
      <c r="BT512" s="292"/>
      <c r="BU512" s="292"/>
      <c r="BV512" s="365"/>
      <c r="BW512" s="365"/>
      <c r="BX512" s="292"/>
      <c r="BY512" s="292"/>
      <c r="BZ512" s="292"/>
    </row>
    <row r="513" spans="16:49" x14ac:dyDescent="0.35">
      <c r="P513" s="673"/>
      <c r="Q513" s="674"/>
      <c r="T513" s="675"/>
      <c r="AT513" s="673"/>
      <c r="AW513" s="673"/>
    </row>
    <row r="514" spans="16:49" x14ac:dyDescent="0.35">
      <c r="P514" s="673"/>
      <c r="Q514" s="674"/>
      <c r="T514" s="675"/>
      <c r="AT514" s="673"/>
      <c r="AW514" s="673"/>
    </row>
    <row r="515" spans="16:49" x14ac:dyDescent="0.35">
      <c r="P515" s="673"/>
      <c r="Q515" s="674"/>
      <c r="T515" s="675"/>
      <c r="AT515" s="673"/>
      <c r="AW515" s="673"/>
    </row>
  </sheetData>
  <sheetProtection algorithmName="SHA-512" hashValue="5vW8L6TObtelP3tLc5iYIWa7cglcZfYWS8g7cjB1bxxN9geaRrE0EKsMFsT+7rVrl5/xuMSDX8/8TGMCyDaA9A==" saltValue="2TlVq1ZtrrNKi67/4NTSJQ==" spinCount="100000" sheet="1" autoFilter="0"/>
  <autoFilter ref="A4:BQ222" xr:uid="{3DD3AF75-4F65-4A14-BE01-2B5E1E36AC8A}"/>
  <dataConsolidate/>
  <mergeCells count="777">
    <mergeCell ref="A107:A108"/>
    <mergeCell ref="AY75:AY81"/>
    <mergeCell ref="AZ75:AZ81"/>
    <mergeCell ref="AX96:AX97"/>
    <mergeCell ref="AX61:AX67"/>
    <mergeCell ref="AX75:AX81"/>
    <mergeCell ref="AV99:AV101"/>
    <mergeCell ref="AW96:AW97"/>
    <mergeCell ref="AV82:AV83"/>
    <mergeCell ref="AV89:AV95"/>
    <mergeCell ref="AW89:AW95"/>
    <mergeCell ref="AV68:AV74"/>
    <mergeCell ref="AW82:AW83"/>
    <mergeCell ref="AY99:AY101"/>
    <mergeCell ref="AV96:AV97"/>
    <mergeCell ref="AT89:AT95"/>
    <mergeCell ref="AU102:AU103"/>
    <mergeCell ref="AU82:AU83"/>
    <mergeCell ref="AY61:AY67"/>
    <mergeCell ref="P96:P97"/>
    <mergeCell ref="AT102:AT103"/>
    <mergeCell ref="AU99:AU101"/>
    <mergeCell ref="AU89:AU95"/>
    <mergeCell ref="AU96:AU97"/>
    <mergeCell ref="A129:A130"/>
    <mergeCell ref="A127:A128"/>
    <mergeCell ref="O127:O128"/>
    <mergeCell ref="P127:P128"/>
    <mergeCell ref="AT127:AT128"/>
    <mergeCell ref="AU127:AU128"/>
    <mergeCell ref="A117:A118"/>
    <mergeCell ref="A113:A114"/>
    <mergeCell ref="G6:G141"/>
    <mergeCell ref="M52:M59"/>
    <mergeCell ref="A82:A88"/>
    <mergeCell ref="A24:A30"/>
    <mergeCell ref="A45:A46"/>
    <mergeCell ref="M82:M97"/>
    <mergeCell ref="L6:L46"/>
    <mergeCell ref="N6:N46"/>
    <mergeCell ref="M98:M101"/>
    <mergeCell ref="O111:O112"/>
    <mergeCell ref="O109:O110"/>
    <mergeCell ref="O96:O97"/>
    <mergeCell ref="AT96:AT97"/>
    <mergeCell ref="A48:A51"/>
    <mergeCell ref="AT6:AT12"/>
    <mergeCell ref="AU38:AU44"/>
    <mergeCell ref="AX127:AX128"/>
    <mergeCell ref="AX115:AX116"/>
    <mergeCell ref="P109:P110"/>
    <mergeCell ref="P111:P112"/>
    <mergeCell ref="BF127:BF128"/>
    <mergeCell ref="AT82:AT83"/>
    <mergeCell ref="AY117:AY118"/>
    <mergeCell ref="AV102:AV103"/>
    <mergeCell ref="AW102:AW103"/>
    <mergeCell ref="AX89:AX95"/>
    <mergeCell ref="AY105:AY106"/>
    <mergeCell ref="AY107:AY108"/>
    <mergeCell ref="AY111:AY112"/>
    <mergeCell ref="AY109:AY110"/>
    <mergeCell ref="AX82:AX88"/>
    <mergeCell ref="AX109:AX110"/>
    <mergeCell ref="AX111:AX112"/>
    <mergeCell ref="AX117:AX118"/>
    <mergeCell ref="AZ109:AZ110"/>
    <mergeCell ref="AY82:AY88"/>
    <mergeCell ref="AZ82:AZ88"/>
    <mergeCell ref="BC82:BC88"/>
    <mergeCell ref="BC107:BC108"/>
    <mergeCell ref="AZ107:AZ108"/>
    <mergeCell ref="BI113:BI114"/>
    <mergeCell ref="BI115:BI116"/>
    <mergeCell ref="BH115:BH116"/>
    <mergeCell ref="BA113:BA114"/>
    <mergeCell ref="BH113:BH114"/>
    <mergeCell ref="BB113:BB114"/>
    <mergeCell ref="BI117:BI118"/>
    <mergeCell ref="BD122:BD126"/>
    <mergeCell ref="AY122:AY126"/>
    <mergeCell ref="AZ122:AZ126"/>
    <mergeCell ref="BA122:BA126"/>
    <mergeCell ref="BH127:BH128"/>
    <mergeCell ref="AY113:AY114"/>
    <mergeCell ref="BC113:BC114"/>
    <mergeCell ref="BD113:BD114"/>
    <mergeCell ref="BE113:BE114"/>
    <mergeCell ref="BF113:BF114"/>
    <mergeCell ref="AY115:AY116"/>
    <mergeCell ref="BA111:BA112"/>
    <mergeCell ref="BB111:BB112"/>
    <mergeCell ref="BC111:BC112"/>
    <mergeCell ref="BD111:BD112"/>
    <mergeCell ref="BE111:BE112"/>
    <mergeCell ref="BF111:BF112"/>
    <mergeCell ref="BH111:BH112"/>
    <mergeCell ref="BE127:BE128"/>
    <mergeCell ref="AZ115:AZ116"/>
    <mergeCell ref="BA115:BA116"/>
    <mergeCell ref="BB115:BB116"/>
    <mergeCell ref="BC115:BC116"/>
    <mergeCell ref="BD115:BD116"/>
    <mergeCell ref="AZ113:AZ114"/>
    <mergeCell ref="BI111:BI112"/>
    <mergeCell ref="BH109:BH110"/>
    <mergeCell ref="BE109:BE110"/>
    <mergeCell ref="BF109:BF110"/>
    <mergeCell ref="BD109:BD110"/>
    <mergeCell ref="BH82:BH88"/>
    <mergeCell ref="BI82:BI88"/>
    <mergeCell ref="BH102:BH103"/>
    <mergeCell ref="BG99:BG101"/>
    <mergeCell ref="BD82:BD88"/>
    <mergeCell ref="BD107:BD108"/>
    <mergeCell ref="BJ82:BJ88"/>
    <mergeCell ref="BG89:BG95"/>
    <mergeCell ref="BF89:BF95"/>
    <mergeCell ref="BG102:BG103"/>
    <mergeCell ref="BF96:BF97"/>
    <mergeCell ref="BI102:BI103"/>
    <mergeCell ref="BH99:BH101"/>
    <mergeCell ref="BJ99:BJ101"/>
    <mergeCell ref="BF102:BF103"/>
    <mergeCell ref="BF99:BF101"/>
    <mergeCell ref="BI96:BI97"/>
    <mergeCell ref="BJ96:BJ97"/>
    <mergeCell ref="BF82:BF88"/>
    <mergeCell ref="BG82:BG83"/>
    <mergeCell ref="G178:G180"/>
    <mergeCell ref="H178:H180"/>
    <mergeCell ref="K172:K173"/>
    <mergeCell ref="I172:I173"/>
    <mergeCell ref="O172:O173"/>
    <mergeCell ref="O169:O170"/>
    <mergeCell ref="P172:P173"/>
    <mergeCell ref="P169:P170"/>
    <mergeCell ref="O166:O168"/>
    <mergeCell ref="P176:P177"/>
    <mergeCell ref="O176:O177"/>
    <mergeCell ref="O178:O180"/>
    <mergeCell ref="G143:G177"/>
    <mergeCell ref="H143:H177"/>
    <mergeCell ref="I143:I145"/>
    <mergeCell ref="J161:J163"/>
    <mergeCell ref="O155:O157"/>
    <mergeCell ref="I148:I151"/>
    <mergeCell ref="K164:K165"/>
    <mergeCell ref="K148:K151"/>
    <mergeCell ref="K166:K168"/>
    <mergeCell ref="L143:L145"/>
    <mergeCell ref="I169:I170"/>
    <mergeCell ref="J169:J170"/>
    <mergeCell ref="J198:J201"/>
    <mergeCell ref="I191:I201"/>
    <mergeCell ref="I202:I208"/>
    <mergeCell ref="BJ13:BJ16"/>
    <mergeCell ref="AZ17:AZ23"/>
    <mergeCell ref="BA17:BA23"/>
    <mergeCell ref="BB17:BB23"/>
    <mergeCell ref="BC17:BC23"/>
    <mergeCell ref="BD17:BD23"/>
    <mergeCell ref="BE17:BE23"/>
    <mergeCell ref="BF17:BF23"/>
    <mergeCell ref="BG17:BG23"/>
    <mergeCell ref="BH17:BH23"/>
    <mergeCell ref="BI17:BI23"/>
    <mergeCell ref="BJ17:BJ23"/>
    <mergeCell ref="AZ13:AZ16"/>
    <mergeCell ref="BA13:BA16"/>
    <mergeCell ref="BB13:BB16"/>
    <mergeCell ref="BC13:BC16"/>
    <mergeCell ref="BD13:BD16"/>
    <mergeCell ref="BD89:BD95"/>
    <mergeCell ref="BE89:BE95"/>
    <mergeCell ref="BI99:BI101"/>
    <mergeCell ref="BE68:BE74"/>
    <mergeCell ref="BH6:BH12"/>
    <mergeCell ref="BI6:BI12"/>
    <mergeCell ref="BJ6:BJ12"/>
    <mergeCell ref="K169:K170"/>
    <mergeCell ref="K158:K160"/>
    <mergeCell ref="I210:I222"/>
    <mergeCell ref="I164:I165"/>
    <mergeCell ref="K181:K182"/>
    <mergeCell ref="J183:J184"/>
    <mergeCell ref="K183:K184"/>
    <mergeCell ref="J164:J165"/>
    <mergeCell ref="J176:J177"/>
    <mergeCell ref="J202:J208"/>
    <mergeCell ref="I166:I168"/>
    <mergeCell ref="I152:I160"/>
    <mergeCell ref="I161:I163"/>
    <mergeCell ref="J215:J222"/>
    <mergeCell ref="K215:K222"/>
    <mergeCell ref="K210:K214"/>
    <mergeCell ref="J148:J160"/>
    <mergeCell ref="J210:J214"/>
    <mergeCell ref="J166:J168"/>
    <mergeCell ref="K206:K207"/>
    <mergeCell ref="K185:K187"/>
    <mergeCell ref="M176:M177"/>
    <mergeCell ref="I178:I180"/>
    <mergeCell ref="J178:J180"/>
    <mergeCell ref="J191:J197"/>
    <mergeCell ref="K191:K197"/>
    <mergeCell ref="A1:BN1"/>
    <mergeCell ref="P191:P201"/>
    <mergeCell ref="O191:O201"/>
    <mergeCell ref="N191:N201"/>
    <mergeCell ref="M191:M201"/>
    <mergeCell ref="N148:N173"/>
    <mergeCell ref="M148:M173"/>
    <mergeCell ref="K152:K154"/>
    <mergeCell ref="P183:P184"/>
    <mergeCell ref="O181:O182"/>
    <mergeCell ref="N122:N126"/>
    <mergeCell ref="BN164:BN165"/>
    <mergeCell ref="BL172:BL173"/>
    <mergeCell ref="BN172:BN173"/>
    <mergeCell ref="BN143:BN145"/>
    <mergeCell ref="BK143:BK145"/>
    <mergeCell ref="BL143:BL145"/>
    <mergeCell ref="AT45:AT46"/>
    <mergeCell ref="AW45:AW46"/>
    <mergeCell ref="N181:N182"/>
    <mergeCell ref="I185:I187"/>
    <mergeCell ref="J185:J187"/>
    <mergeCell ref="K198:K201"/>
    <mergeCell ref="I181:I182"/>
    <mergeCell ref="M183:M184"/>
    <mergeCell ref="M185:M187"/>
    <mergeCell ref="L147:L222"/>
    <mergeCell ref="N204:N205"/>
    <mergeCell ref="N178:N180"/>
    <mergeCell ref="N176:N177"/>
    <mergeCell ref="M210:M222"/>
    <mergeCell ref="N210:N214"/>
    <mergeCell ref="N215:N222"/>
    <mergeCell ref="M188:M190"/>
    <mergeCell ref="N188:N190"/>
    <mergeCell ref="N206:N207"/>
    <mergeCell ref="N185:N187"/>
    <mergeCell ref="M181:M182"/>
    <mergeCell ref="J172:J173"/>
    <mergeCell ref="M178:M180"/>
    <mergeCell ref="I176:I177"/>
    <mergeCell ref="K176:K177"/>
    <mergeCell ref="N183:N184"/>
    <mergeCell ref="BI139:BI141"/>
    <mergeCell ref="BJ139:BJ141"/>
    <mergeCell ref="AU202:AU203"/>
    <mergeCell ref="AV202:AV203"/>
    <mergeCell ref="AW202:AW203"/>
    <mergeCell ref="M143:M145"/>
    <mergeCell ref="AW204:AW205"/>
    <mergeCell ref="BH139:BH141"/>
    <mergeCell ref="AT202:AT203"/>
    <mergeCell ref="P164:P165"/>
    <mergeCell ref="AU204:AU205"/>
    <mergeCell ref="AV204:AV205"/>
    <mergeCell ref="AT204:AT205"/>
    <mergeCell ref="P158:P160"/>
    <mergeCell ref="O164:O165"/>
    <mergeCell ref="O158:O160"/>
    <mergeCell ref="P166:P168"/>
    <mergeCell ref="AW139:AW141"/>
    <mergeCell ref="AV139:AV141"/>
    <mergeCell ref="BC139:BC141"/>
    <mergeCell ref="BD139:BD141"/>
    <mergeCell ref="BE139:BE141"/>
    <mergeCell ref="BF139:BF141"/>
    <mergeCell ref="BG139:BG141"/>
    <mergeCell ref="AT129:AT130"/>
    <mergeCell ref="AU122:AU126"/>
    <mergeCell ref="M202:M208"/>
    <mergeCell ref="O204:O205"/>
    <mergeCell ref="P148:P151"/>
    <mergeCell ref="P155:P157"/>
    <mergeCell ref="AV129:AV130"/>
    <mergeCell ref="AZ127:AZ128"/>
    <mergeCell ref="BA127:BA128"/>
    <mergeCell ref="AT122:AT126"/>
    <mergeCell ref="AY139:AY141"/>
    <mergeCell ref="AZ139:AZ141"/>
    <mergeCell ref="BA139:BA141"/>
    <mergeCell ref="AX139:AX141"/>
    <mergeCell ref="AU139:AU141"/>
    <mergeCell ref="AU129:AU130"/>
    <mergeCell ref="O183:O184"/>
    <mergeCell ref="O188:O190"/>
    <mergeCell ref="P206:P207"/>
    <mergeCell ref="O206:O207"/>
    <mergeCell ref="P188:P190"/>
    <mergeCell ref="O185:O187"/>
    <mergeCell ref="P202:P203"/>
    <mergeCell ref="O202:O203"/>
    <mergeCell ref="BB139:BB141"/>
    <mergeCell ref="BI129:BI130"/>
    <mergeCell ref="BN169:BN170"/>
    <mergeCell ref="BK132:BK138"/>
    <mergeCell ref="BL132:BL138"/>
    <mergeCell ref="BN132:BN138"/>
    <mergeCell ref="BK119:BK120"/>
    <mergeCell ref="BN119:BN120"/>
    <mergeCell ref="BK169:BK170"/>
    <mergeCell ref="BK164:BK165"/>
    <mergeCell ref="BN158:BN160"/>
    <mergeCell ref="BL158:BL160"/>
    <mergeCell ref="BL169:BL170"/>
    <mergeCell ref="BN122:BN126"/>
    <mergeCell ref="BK122:BK126"/>
    <mergeCell ref="BL122:BL126"/>
    <mergeCell ref="BL155:BL157"/>
    <mergeCell ref="BN155:BN157"/>
    <mergeCell ref="BK155:BK157"/>
    <mergeCell ref="BL127:BL128"/>
    <mergeCell ref="BN127:BN128"/>
    <mergeCell ref="BI127:BI128"/>
    <mergeCell ref="BJ127:BJ128"/>
    <mergeCell ref="BK127:BK128"/>
    <mergeCell ref="BN178:BN180"/>
    <mergeCell ref="BK139:BK141"/>
    <mergeCell ref="BL139:BL141"/>
    <mergeCell ref="BL176:BL177"/>
    <mergeCell ref="BK172:BK173"/>
    <mergeCell ref="BK158:BK160"/>
    <mergeCell ref="BK148:BK151"/>
    <mergeCell ref="BL148:BL151"/>
    <mergeCell ref="BN148:BN151"/>
    <mergeCell ref="BM176:BM222"/>
    <mergeCell ref="BL164:BL165"/>
    <mergeCell ref="BK166:BK168"/>
    <mergeCell ref="BL166:BL168"/>
    <mergeCell ref="BM148:BM174"/>
    <mergeCell ref="BN139:BN141"/>
    <mergeCell ref="BN166:BN168"/>
    <mergeCell ref="BN195:BN196"/>
    <mergeCell ref="BK176:BK177"/>
    <mergeCell ref="BK183:BK184"/>
    <mergeCell ref="BN183:BN184"/>
    <mergeCell ref="BN176:BN177"/>
    <mergeCell ref="BK178:BK180"/>
    <mergeCell ref="BL178:BL180"/>
    <mergeCell ref="BL204:BL205"/>
    <mergeCell ref="BN115:BN116"/>
    <mergeCell ref="BK117:BK118"/>
    <mergeCell ref="BN113:BN114"/>
    <mergeCell ref="BN117:BN118"/>
    <mergeCell ref="BK102:BK103"/>
    <mergeCell ref="BN68:BN74"/>
    <mergeCell ref="BN61:BN67"/>
    <mergeCell ref="BK61:BK67"/>
    <mergeCell ref="BK113:BK114"/>
    <mergeCell ref="BN107:BN108"/>
    <mergeCell ref="BN109:BN110"/>
    <mergeCell ref="BK115:BK116"/>
    <mergeCell ref="BK105:BK106"/>
    <mergeCell ref="BK107:BK108"/>
    <mergeCell ref="BK109:BK110"/>
    <mergeCell ref="BK111:BK112"/>
    <mergeCell ref="BK68:BK74"/>
    <mergeCell ref="BM6:BM141"/>
    <mergeCell ref="BL104:BL120"/>
    <mergeCell ref="BN13:BN16"/>
    <mergeCell ref="BN89:BN95"/>
    <mergeCell ref="BN99:BN101"/>
    <mergeCell ref="BK6:BK12"/>
    <mergeCell ref="BK24:BK30"/>
    <mergeCell ref="BK202:BK203"/>
    <mergeCell ref="BL202:BL203"/>
    <mergeCell ref="A139:A141"/>
    <mergeCell ref="P136:P138"/>
    <mergeCell ref="P139:P141"/>
    <mergeCell ref="N104:N120"/>
    <mergeCell ref="AT139:AT141"/>
    <mergeCell ref="O99:O101"/>
    <mergeCell ref="P132:P135"/>
    <mergeCell ref="O132:O135"/>
    <mergeCell ref="O136:O138"/>
    <mergeCell ref="AT99:AT101"/>
    <mergeCell ref="P119:P120"/>
    <mergeCell ref="O139:O141"/>
    <mergeCell ref="O119:O120"/>
    <mergeCell ref="O122:O126"/>
    <mergeCell ref="A122:A126"/>
    <mergeCell ref="O102:O103"/>
    <mergeCell ref="P102:P103"/>
    <mergeCell ref="H6:H141"/>
    <mergeCell ref="AU13:AU16"/>
    <mergeCell ref="AW75:AW81"/>
    <mergeCell ref="AW68:AW74"/>
    <mergeCell ref="AU6:AU12"/>
    <mergeCell ref="BK204:BK205"/>
    <mergeCell ref="BJ75:BJ81"/>
    <mergeCell ref="O38:O44"/>
    <mergeCell ref="AT24:AT30"/>
    <mergeCell ref="O68:O74"/>
    <mergeCell ref="P48:P51"/>
    <mergeCell ref="O48:O51"/>
    <mergeCell ref="P75:P81"/>
    <mergeCell ref="AT13:AT16"/>
    <mergeCell ref="O31:O37"/>
    <mergeCell ref="AX31:AX37"/>
    <mergeCell ref="P38:P44"/>
    <mergeCell ref="AT75:AT81"/>
    <mergeCell ref="AU75:AU81"/>
    <mergeCell ref="AT68:AT74"/>
    <mergeCell ref="AV75:AV81"/>
    <mergeCell ref="AT48:AT51"/>
    <mergeCell ref="AV48:AV51"/>
    <mergeCell ref="AT17:AT23"/>
    <mergeCell ref="AU61:AU67"/>
    <mergeCell ref="AU68:AU74"/>
    <mergeCell ref="AU45:AU46"/>
    <mergeCell ref="AU48:AU51"/>
    <mergeCell ref="AX68:AX74"/>
    <mergeCell ref="AU17:AU23"/>
    <mergeCell ref="AU24:AU25"/>
    <mergeCell ref="AT31:AT33"/>
    <mergeCell ref="AU31:AU33"/>
    <mergeCell ref="P17:P23"/>
    <mergeCell ref="O17:O23"/>
    <mergeCell ref="P13:P16"/>
    <mergeCell ref="P31:P37"/>
    <mergeCell ref="P6:P12"/>
    <mergeCell ref="P24:P30"/>
    <mergeCell ref="A13:A16"/>
    <mergeCell ref="D6:D222"/>
    <mergeCell ref="E6:E222"/>
    <mergeCell ref="P122:P126"/>
    <mergeCell ref="J143:J145"/>
    <mergeCell ref="M122:M126"/>
    <mergeCell ref="N143:N145"/>
    <mergeCell ref="J132:J141"/>
    <mergeCell ref="M132:M141"/>
    <mergeCell ref="N132:N135"/>
    <mergeCell ref="N139:N141"/>
    <mergeCell ref="L104:L141"/>
    <mergeCell ref="J6:J126"/>
    <mergeCell ref="K143:K145"/>
    <mergeCell ref="N136:N138"/>
    <mergeCell ref="N61:N97"/>
    <mergeCell ref="N98:N101"/>
    <mergeCell ref="M104:M120"/>
    <mergeCell ref="K155:K157"/>
    <mergeCell ref="O129:O130"/>
    <mergeCell ref="P129:P130"/>
    <mergeCell ref="O148:O151"/>
    <mergeCell ref="F143:F222"/>
    <mergeCell ref="P45:P46"/>
    <mergeCell ref="N52:N59"/>
    <mergeCell ref="P82:P88"/>
    <mergeCell ref="O75:O81"/>
    <mergeCell ref="P61:P67"/>
    <mergeCell ref="P68:P74"/>
    <mergeCell ref="O61:O67"/>
    <mergeCell ref="G181:G222"/>
    <mergeCell ref="H181:H222"/>
    <mergeCell ref="I188:I190"/>
    <mergeCell ref="J188:J190"/>
    <mergeCell ref="K188:K190"/>
    <mergeCell ref="O143:O145"/>
    <mergeCell ref="N202:N203"/>
    <mergeCell ref="O215:O222"/>
    <mergeCell ref="P215:P222"/>
    <mergeCell ref="O210:O214"/>
    <mergeCell ref="P210:P214"/>
    <mergeCell ref="P204:P205"/>
    <mergeCell ref="P185:P187"/>
    <mergeCell ref="K202:K203"/>
    <mergeCell ref="I183:I184"/>
    <mergeCell ref="K178:K180"/>
    <mergeCell ref="K204:K205"/>
    <mergeCell ref="J181:J182"/>
    <mergeCell ref="A119:A120"/>
    <mergeCell ref="A68:A74"/>
    <mergeCell ref="A75:A81"/>
    <mergeCell ref="A31:A37"/>
    <mergeCell ref="A109:A110"/>
    <mergeCell ref="A105:A106"/>
    <mergeCell ref="O45:O46"/>
    <mergeCell ref="O113:O114"/>
    <mergeCell ref="O82:O88"/>
    <mergeCell ref="O115:O116"/>
    <mergeCell ref="L61:L101"/>
    <mergeCell ref="M61:M67"/>
    <mergeCell ref="B6:B222"/>
    <mergeCell ref="A111:A112"/>
    <mergeCell ref="A6:A12"/>
    <mergeCell ref="F6:F141"/>
    <mergeCell ref="A99:A101"/>
    <mergeCell ref="A61:A67"/>
    <mergeCell ref="A89:A95"/>
    <mergeCell ref="A96:A97"/>
    <mergeCell ref="A38:A44"/>
    <mergeCell ref="C6:C222"/>
    <mergeCell ref="A115:A116"/>
    <mergeCell ref="A17:A23"/>
    <mergeCell ref="BO3:BZ3"/>
    <mergeCell ref="BK17:BK23"/>
    <mergeCell ref="BN6:BN12"/>
    <mergeCell ref="AV6:AV12"/>
    <mergeCell ref="AX38:AX44"/>
    <mergeCell ref="AV13:AV16"/>
    <mergeCell ref="AW6:AW12"/>
    <mergeCell ref="AV17:AV23"/>
    <mergeCell ref="AW17:AW23"/>
    <mergeCell ref="AW38:AW44"/>
    <mergeCell ref="AX6:AX12"/>
    <mergeCell ref="AX17:AX23"/>
    <mergeCell ref="AV38:AV44"/>
    <mergeCell ref="AW13:AW16"/>
    <mergeCell ref="AY38:AY44"/>
    <mergeCell ref="BN17:BN23"/>
    <mergeCell ref="AX13:AX16"/>
    <mergeCell ref="AY13:AY16"/>
    <mergeCell ref="AY17:AY23"/>
    <mergeCell ref="AY24:AY30"/>
    <mergeCell ref="AX24:AX30"/>
    <mergeCell ref="AY31:AY37"/>
    <mergeCell ref="AY6:AY12"/>
    <mergeCell ref="AZ6:AZ12"/>
    <mergeCell ref="BK38:BK44"/>
    <mergeCell ref="BK31:BK37"/>
    <mergeCell ref="BK75:BK81"/>
    <mergeCell ref="BK13:BK16"/>
    <mergeCell ref="BK45:BK46"/>
    <mergeCell ref="BK99:BK101"/>
    <mergeCell ref="BK49:BK51"/>
    <mergeCell ref="BK89:BK95"/>
    <mergeCell ref="BN38:BN44"/>
    <mergeCell ref="BN24:BN30"/>
    <mergeCell ref="BN31:BN37"/>
    <mergeCell ref="BN45:BN46"/>
    <mergeCell ref="BL6:BL46"/>
    <mergeCell ref="BN49:BN51"/>
    <mergeCell ref="BN105:BN106"/>
    <mergeCell ref="BN111:BN112"/>
    <mergeCell ref="BN75:BN81"/>
    <mergeCell ref="BN82:BN88"/>
    <mergeCell ref="BK82:BK88"/>
    <mergeCell ref="BL61:BL101"/>
    <mergeCell ref="BN96:BN97"/>
    <mergeCell ref="BK96:BK97"/>
    <mergeCell ref="BA6:BA12"/>
    <mergeCell ref="BB6:BB12"/>
    <mergeCell ref="BC6:BC12"/>
    <mergeCell ref="BD6:BD12"/>
    <mergeCell ref="BE6:BE12"/>
    <mergeCell ref="BF6:BF12"/>
    <mergeCell ref="BG6:BG12"/>
    <mergeCell ref="BI13:BI16"/>
    <mergeCell ref="BE13:BE16"/>
    <mergeCell ref="BF13:BF16"/>
    <mergeCell ref="BG13:BG16"/>
    <mergeCell ref="BH13:BH16"/>
    <mergeCell ref="BG24:BG30"/>
    <mergeCell ref="BH24:BH30"/>
    <mergeCell ref="BI24:BI30"/>
    <mergeCell ref="BJ24:BJ30"/>
    <mergeCell ref="B3:E3"/>
    <mergeCell ref="I6:I141"/>
    <mergeCell ref="K6:K141"/>
    <mergeCell ref="AT38:AT44"/>
    <mergeCell ref="F3:H3"/>
    <mergeCell ref="I3:K3"/>
    <mergeCell ref="O107:O108"/>
    <mergeCell ref="P89:P95"/>
    <mergeCell ref="O89:O95"/>
    <mergeCell ref="M68:M81"/>
    <mergeCell ref="P105:P106"/>
    <mergeCell ref="P107:P108"/>
    <mergeCell ref="O105:O106"/>
    <mergeCell ref="P117:P118"/>
    <mergeCell ref="O117:O118"/>
    <mergeCell ref="O6:O12"/>
    <mergeCell ref="O24:O30"/>
    <mergeCell ref="M6:M46"/>
    <mergeCell ref="AT61:AT67"/>
    <mergeCell ref="L52:L59"/>
    <mergeCell ref="O13:O16"/>
    <mergeCell ref="P115:P116"/>
    <mergeCell ref="P99:P101"/>
    <mergeCell ref="P113:P114"/>
    <mergeCell ref="BJ45:BJ46"/>
    <mergeCell ref="BF38:BF44"/>
    <mergeCell ref="BG38:BG44"/>
    <mergeCell ref="AZ38:AZ44"/>
    <mergeCell ref="BA38:BA44"/>
    <mergeCell ref="BG31:BG33"/>
    <mergeCell ref="BG45:BG46"/>
    <mergeCell ref="BJ38:BJ44"/>
    <mergeCell ref="BJ31:BJ37"/>
    <mergeCell ref="BH45:BH46"/>
    <mergeCell ref="BI38:BI44"/>
    <mergeCell ref="BI31:BI33"/>
    <mergeCell ref="BI34:BI37"/>
    <mergeCell ref="BH31:BH33"/>
    <mergeCell ref="BH34:BH37"/>
    <mergeCell ref="AZ31:AZ37"/>
    <mergeCell ref="BA31:BA37"/>
    <mergeCell ref="BB31:BB37"/>
    <mergeCell ref="BC31:BC37"/>
    <mergeCell ref="BD31:BD37"/>
    <mergeCell ref="BE31:BE37"/>
    <mergeCell ref="BF31:BF37"/>
    <mergeCell ref="BJ68:BJ74"/>
    <mergeCell ref="BB68:BB74"/>
    <mergeCell ref="BC68:BC74"/>
    <mergeCell ref="BD68:BD74"/>
    <mergeCell ref="BG48:BG51"/>
    <mergeCell ref="BH48:BH51"/>
    <mergeCell ref="BF45:BF46"/>
    <mergeCell ref="BB38:BB44"/>
    <mergeCell ref="BC38:BC44"/>
    <mergeCell ref="BD38:BD44"/>
    <mergeCell ref="BE38:BE44"/>
    <mergeCell ref="BE45:BE46"/>
    <mergeCell ref="BH38:BH44"/>
    <mergeCell ref="BI68:BI74"/>
    <mergeCell ref="BH61:BH67"/>
    <mergeCell ref="BI61:BI67"/>
    <mergeCell ref="BJ61:BJ67"/>
    <mergeCell ref="BB61:BB67"/>
    <mergeCell ref="BC61:BC67"/>
    <mergeCell ref="BD61:BD67"/>
    <mergeCell ref="BE61:BE67"/>
    <mergeCell ref="BF61:BF67"/>
    <mergeCell ref="BG61:BG67"/>
    <mergeCell ref="BF68:BF74"/>
    <mergeCell ref="BJ122:BJ126"/>
    <mergeCell ref="AX113:AX114"/>
    <mergeCell ref="AX107:AX108"/>
    <mergeCell ref="AZ117:AZ118"/>
    <mergeCell ref="BA117:BA118"/>
    <mergeCell ref="BB117:BB118"/>
    <mergeCell ref="BC117:BC118"/>
    <mergeCell ref="BD117:BD118"/>
    <mergeCell ref="BE117:BE118"/>
    <mergeCell ref="BF117:BF118"/>
    <mergeCell ref="BH117:BH118"/>
    <mergeCell ref="BF115:BF116"/>
    <mergeCell ref="BI119:BI120"/>
    <mergeCell ref="BJ113:BJ114"/>
    <mergeCell ref="BE107:BE108"/>
    <mergeCell ref="BF107:BF108"/>
    <mergeCell ref="BH107:BH108"/>
    <mergeCell ref="BJ115:BJ116"/>
    <mergeCell ref="BJ111:BJ112"/>
    <mergeCell ref="BI109:BI110"/>
    <mergeCell ref="BH122:BH126"/>
    <mergeCell ref="BI122:BI126"/>
    <mergeCell ref="BF122:BF126"/>
    <mergeCell ref="BJ109:BJ110"/>
    <mergeCell ref="BJ117:BJ118"/>
    <mergeCell ref="AZ119:AZ120"/>
    <mergeCell ref="BA119:BA120"/>
    <mergeCell ref="BB119:BB120"/>
    <mergeCell ref="BC119:BC120"/>
    <mergeCell ref="BD119:BD120"/>
    <mergeCell ref="BJ119:BJ120"/>
    <mergeCell ref="BG96:BG97"/>
    <mergeCell ref="BH96:BH97"/>
    <mergeCell ref="BE96:BE97"/>
    <mergeCell ref="BA105:BA106"/>
    <mergeCell ref="BB105:BB106"/>
    <mergeCell ref="BF105:BF106"/>
    <mergeCell ref="BC105:BC106"/>
    <mergeCell ref="BD105:BD106"/>
    <mergeCell ref="BE105:BE106"/>
    <mergeCell ref="BA99:BA101"/>
    <mergeCell ref="BB99:BB101"/>
    <mergeCell ref="BC99:BC101"/>
    <mergeCell ref="BD99:BD101"/>
    <mergeCell ref="BE99:BE101"/>
    <mergeCell ref="BE115:BE116"/>
    <mergeCell ref="AZ105:AZ106"/>
    <mergeCell ref="AZ111:AZ112"/>
    <mergeCell ref="BG68:BG74"/>
    <mergeCell ref="BH68:BH74"/>
    <mergeCell ref="BH75:BH81"/>
    <mergeCell ref="BI48:BI51"/>
    <mergeCell ref="AX45:AX46"/>
    <mergeCell ref="AY45:AY46"/>
    <mergeCell ref="BD75:BD81"/>
    <mergeCell ref="BE75:BE81"/>
    <mergeCell ref="BF75:BF81"/>
    <mergeCell ref="BG75:BG81"/>
    <mergeCell ref="BI75:BI81"/>
    <mergeCell ref="BC75:BC81"/>
    <mergeCell ref="BA75:BA81"/>
    <mergeCell ref="BB75:BB81"/>
    <mergeCell ref="BA68:BA74"/>
    <mergeCell ref="AZ61:AZ67"/>
    <mergeCell ref="BA61:BA67"/>
    <mergeCell ref="AY68:AY74"/>
    <mergeCell ref="AZ68:AZ74"/>
    <mergeCell ref="BI45:BI46"/>
    <mergeCell ref="AV24:AV25"/>
    <mergeCell ref="AV31:AV33"/>
    <mergeCell ref="BF24:BF30"/>
    <mergeCell ref="AZ45:AZ46"/>
    <mergeCell ref="BA45:BA46"/>
    <mergeCell ref="BB45:BB46"/>
    <mergeCell ref="BC45:BC46"/>
    <mergeCell ref="BD45:BD46"/>
    <mergeCell ref="AV61:AV67"/>
    <mergeCell ref="AW61:AW67"/>
    <mergeCell ref="AZ24:AZ30"/>
    <mergeCell ref="BA24:BA30"/>
    <mergeCell ref="BB24:BB30"/>
    <mergeCell ref="BC24:BC30"/>
    <mergeCell ref="BD24:BD30"/>
    <mergeCell ref="BE24:BE30"/>
    <mergeCell ref="AV45:AV46"/>
    <mergeCell ref="AW31:AW33"/>
    <mergeCell ref="AW48:AW51"/>
    <mergeCell ref="B2:BN2"/>
    <mergeCell ref="AW99:AW101"/>
    <mergeCell ref="BH105:BH106"/>
    <mergeCell ref="BI105:BI106"/>
    <mergeCell ref="BJ105:BJ106"/>
    <mergeCell ref="BI107:BI108"/>
    <mergeCell ref="BJ107:BJ108"/>
    <mergeCell ref="BH89:BH95"/>
    <mergeCell ref="BI89:BI95"/>
    <mergeCell ref="BJ89:BJ95"/>
    <mergeCell ref="AY96:AY97"/>
    <mergeCell ref="AZ96:AZ97"/>
    <mergeCell ref="BA96:BA97"/>
    <mergeCell ref="BB96:BB97"/>
    <mergeCell ref="BC96:BC97"/>
    <mergeCell ref="BD96:BD97"/>
    <mergeCell ref="AX105:AX106"/>
    <mergeCell ref="AX99:AX101"/>
    <mergeCell ref="BB89:BB95"/>
    <mergeCell ref="BE82:BE88"/>
    <mergeCell ref="AW24:AW30"/>
    <mergeCell ref="AT84:AT85"/>
    <mergeCell ref="AT86:AT87"/>
    <mergeCell ref="BA89:BA95"/>
    <mergeCell ref="BH129:BH130"/>
    <mergeCell ref="AV122:AV126"/>
    <mergeCell ref="AW122:AW126"/>
    <mergeCell ref="BE122:BE126"/>
    <mergeCell ref="BB122:BB126"/>
    <mergeCell ref="BC122:BC126"/>
    <mergeCell ref="AY119:AY120"/>
    <mergeCell ref="AW129:AW130"/>
    <mergeCell ref="AX122:AX126"/>
    <mergeCell ref="AX119:AX120"/>
    <mergeCell ref="BG122:BG126"/>
    <mergeCell ref="BE119:BE120"/>
    <mergeCell ref="BF119:BF120"/>
    <mergeCell ref="BH119:BH120"/>
    <mergeCell ref="AY127:AY128"/>
    <mergeCell ref="BE129:BE130"/>
    <mergeCell ref="BF129:BF130"/>
    <mergeCell ref="BG129:BG130"/>
    <mergeCell ref="AV127:AV128"/>
    <mergeCell ref="AW127:AW128"/>
    <mergeCell ref="BB127:BB128"/>
    <mergeCell ref="BC127:BC128"/>
    <mergeCell ref="BD127:BD128"/>
    <mergeCell ref="BG127:BG128"/>
    <mergeCell ref="AY89:AY95"/>
    <mergeCell ref="AZ89:AZ95"/>
    <mergeCell ref="AZ99:AZ101"/>
    <mergeCell ref="BA82:BA88"/>
    <mergeCell ref="BB82:BB88"/>
    <mergeCell ref="BA107:BA108"/>
    <mergeCell ref="BB107:BB108"/>
    <mergeCell ref="BC89:BC95"/>
    <mergeCell ref="BA109:BA110"/>
    <mergeCell ref="BB109:BB110"/>
    <mergeCell ref="BC109:BC110"/>
  </mergeCells>
  <phoneticPr fontId="31" type="noConversion"/>
  <conditionalFormatting sqref="AH122:AI122 AH6:AI6 AH13:AI13 AH20:AI23 AX6:BJ6 AX178:BJ187 AH176:AH177 AX176:AX177 AH61:AI66 AH178:AI208 AH209:AS209 AH58:AI59 AJ206:AK207 AZ176:BJ177 AX13:BJ13 AN47:AS47 BF176:BG179 AQ48:AS48 AX132:BJ139 BH177:BH180 BI176:BI179 AY178:BJ194 AX191:BJ201 AJ6:AS46 AJ53:AS59 AX206:BJ209 AX202:BH205 BJ202:BJ205">
    <cfRule type="containsText" dxfId="1642" priority="6207" operator="containsText" text="NO INICIADO">
      <formula>NOT(ISERROR(SEARCH("NO INICIADO",AH6)))</formula>
    </cfRule>
    <cfRule type="containsText" dxfId="1641" priority="6208" operator="containsText" text="NO INICIADO">
      <formula>NOT(ISERROR(SEARCH("NO INICIADO",AH6)))</formula>
    </cfRule>
    <cfRule type="containsText" dxfId="1640" priority="6209" operator="containsText" text="CUMPLIDO">
      <formula>NOT(ISERROR(SEARCH("CUMPLIDO",AH6)))</formula>
    </cfRule>
    <cfRule type="containsText" dxfId="1639" priority="6210" operator="containsText" text="EN PROCESO">
      <formula>NOT(ISERROR(SEARCH("EN PROCESO",AH6)))</formula>
    </cfRule>
  </conditionalFormatting>
  <conditionalFormatting sqref="AH122:AI122 AH6:AI6 AH13:AI13 AH20:AI23 AX6:BJ6 AX178:BJ187 AH176:AH177 AX176:AX177 AH61:AI66 AH178:AI208 AH209:AS209 AH58:AI59 AJ206:AK207 AZ176:BJ177 AX13:BJ13 AN47:AS47 BF176:BG179 AQ48:AS48 AX132:BJ139 BH177:BH180 BI176:BI179 AY178:BJ194 AX191:BJ201 AJ6:AS46 AJ53:AS59 AX206:BJ209 AX202:BH205 BJ202:BJ205">
    <cfRule type="containsText" dxfId="1638" priority="6211" operator="containsText" text="VENCIDO">
      <formula>NOT(ISERROR(SEARCH("VENCIDO",AH6)))</formula>
    </cfRule>
    <cfRule type="containsText" dxfId="1637" priority="6212" operator="containsText" text="CUMPLIDO">
      <formula>NOT(ISERROR(SEARCH("CUMPLIDO",AH6)))</formula>
    </cfRule>
    <cfRule type="containsText" dxfId="1636" priority="6213" operator="containsText" text="EN PROCESO">
      <formula>NOT(ISERROR(SEARCH("EN PROCESO",AH6)))</formula>
    </cfRule>
  </conditionalFormatting>
  <conditionalFormatting sqref="AP4">
    <cfRule type="containsText" dxfId="1635" priority="4785" operator="containsText" text="ACTIVIDAD PERMANENTE">
      <formula>NOT(ISERROR(SEARCH("ACTIVIDAD PERMANENTE",AP4)))</formula>
    </cfRule>
  </conditionalFormatting>
  <conditionalFormatting sqref="AH122:AI122 AH6:AI6 AH13:AI13 AH20:AI23 BK148 BL155 BK152:BK155 BK158:BL158 BK161:BL164 BK166:BL166 BK169:BL169 BK181:BK183 BK171:BK172 BN158 BN155 BN172 BN174 AX6:BJ6 BK185:BK202 AH176:AH177 AX176:AX177 AH61:AI66 AH178:AI208 AH209:AS209 AH58:AI59 AJ206:AK207 AZ176:BJ177 AX13:BJ13 AN47:AS47 BF176:BG179 AQ48:AS48 AX132:BJ139 BH177:BH180 BI176:BI179 AX178:BJ201 AJ6:AS46 AJ53:AS59 AX206:BK222 BJ205 BJ204:BK204 AX202:BH205 BJ202:BJ203">
    <cfRule type="containsText" dxfId="1634" priority="4615" operator="containsText" text="ACTIVIDAD APLAZADA">
      <formula>NOT(ISERROR(SEARCH("ACTIVIDAD APLAZADA",AH6)))</formula>
    </cfRule>
    <cfRule type="containsText" dxfId="1633" priority="4616" operator="containsText" text="ACTIVIDAD PERMANENTE">
      <formula>NOT(ISERROR(SEARCH("ACTIVIDAD PERMANENTE",AH6)))</formula>
    </cfRule>
  </conditionalFormatting>
  <conditionalFormatting sqref="AX61:BJ61 AX122:BJ122">
    <cfRule type="containsText" dxfId="1632" priority="4472" operator="containsText" text="NO INICIADO">
      <formula>NOT(ISERROR(SEARCH("NO INICIADO",AX61)))</formula>
    </cfRule>
    <cfRule type="containsText" dxfId="1631" priority="4473" operator="containsText" text="NO INICIADO">
      <formula>NOT(ISERROR(SEARCH("NO INICIADO",AX61)))</formula>
    </cfRule>
    <cfRule type="containsText" dxfId="1630" priority="4474" operator="containsText" text="CUMPLIDO">
      <formula>NOT(ISERROR(SEARCH("CUMPLIDO",AX61)))</formula>
    </cfRule>
    <cfRule type="containsText" dxfId="1629" priority="4475" operator="containsText" text="EN PROCESO">
      <formula>NOT(ISERROR(SEARCH("EN PROCESO",AX61)))</formula>
    </cfRule>
  </conditionalFormatting>
  <conditionalFormatting sqref="AX61:BJ61 AX122:BJ122">
    <cfRule type="containsText" dxfId="1628" priority="4476" operator="containsText" text="VENCIDO">
      <formula>NOT(ISERROR(SEARCH("VENCIDO",AX61)))</formula>
    </cfRule>
    <cfRule type="containsText" dxfId="1627" priority="4477" operator="containsText" text="CUMPLIDO">
      <formula>NOT(ISERROR(SEARCH("CUMPLIDO",AX61)))</formula>
    </cfRule>
    <cfRule type="containsText" dxfId="1626" priority="4478" operator="containsText" text="EN PROCESO">
      <formula>NOT(ISERROR(SEARCH("EN PROCESO",AX61)))</formula>
    </cfRule>
  </conditionalFormatting>
  <conditionalFormatting sqref="AX61:BJ61 AX122:BJ122">
    <cfRule type="containsText" dxfId="1625" priority="4470" operator="containsText" text="ACTIVIDAD APLAZADA">
      <formula>NOT(ISERROR(SEARCH("ACTIVIDAD APLAZADA",AX61)))</formula>
    </cfRule>
    <cfRule type="containsText" dxfId="1624" priority="4471" operator="containsText" text="ACTIVIDAD PERMANENTE">
      <formula>NOT(ISERROR(SEARCH("ACTIVIDAD PERMANENTE",AX61)))</formula>
    </cfRule>
  </conditionalFormatting>
  <conditionalFormatting sqref="AH7">
    <cfRule type="containsText" dxfId="1623" priority="4080" operator="containsText" text="NO INICIADO">
      <formula>NOT(ISERROR(SEARCH("NO INICIADO",AH7)))</formula>
    </cfRule>
    <cfRule type="containsText" dxfId="1622" priority="4081" operator="containsText" text="NO INICIADO">
      <formula>NOT(ISERROR(SEARCH("NO INICIADO",AH7)))</formula>
    </cfRule>
    <cfRule type="containsText" dxfId="1621" priority="4082" operator="containsText" text="CUMPLIDO">
      <formula>NOT(ISERROR(SEARCH("CUMPLIDO",AH7)))</formula>
    </cfRule>
    <cfRule type="containsText" dxfId="1620" priority="4083" operator="containsText" text="EN PROCESO">
      <formula>NOT(ISERROR(SEARCH("EN PROCESO",AH7)))</formula>
    </cfRule>
  </conditionalFormatting>
  <conditionalFormatting sqref="AH7">
    <cfRule type="containsText" dxfId="1619" priority="4084" operator="containsText" text="VENCIDO">
      <formula>NOT(ISERROR(SEARCH("VENCIDO",AH7)))</formula>
    </cfRule>
    <cfRule type="containsText" dxfId="1618" priority="4085" operator="containsText" text="CUMPLIDO">
      <formula>NOT(ISERROR(SEARCH("CUMPLIDO",AH7)))</formula>
    </cfRule>
    <cfRule type="containsText" dxfId="1617" priority="4086" operator="containsText" text="EN PROCESO">
      <formula>NOT(ISERROR(SEARCH("EN PROCESO",AH7)))</formula>
    </cfRule>
  </conditionalFormatting>
  <conditionalFormatting sqref="AH7">
    <cfRule type="containsText" dxfId="1616" priority="4078" operator="containsText" text="ACTIVIDAD APLAZADA">
      <formula>NOT(ISERROR(SEARCH("ACTIVIDAD APLAZADA",AH7)))</formula>
    </cfRule>
    <cfRule type="containsText" dxfId="1615" priority="4079" operator="containsText" text="ACTIVIDAD PERMANENTE">
      <formula>NOT(ISERROR(SEARCH("ACTIVIDAD PERMANENTE",AH7)))</formula>
    </cfRule>
  </conditionalFormatting>
  <conditionalFormatting sqref="AH8">
    <cfRule type="containsText" dxfId="1614" priority="4049" operator="containsText" text="NO INICIADO">
      <formula>NOT(ISERROR(SEARCH("NO INICIADO",AH8)))</formula>
    </cfRule>
    <cfRule type="containsText" dxfId="1613" priority="4050" operator="containsText" text="NO INICIADO">
      <formula>NOT(ISERROR(SEARCH("NO INICIADO",AH8)))</formula>
    </cfRule>
    <cfRule type="containsText" dxfId="1612" priority="4051" operator="containsText" text="CUMPLIDO">
      <formula>NOT(ISERROR(SEARCH("CUMPLIDO",AH8)))</formula>
    </cfRule>
    <cfRule type="containsText" dxfId="1611" priority="4052" operator="containsText" text="EN PROCESO">
      <formula>NOT(ISERROR(SEARCH("EN PROCESO",AH8)))</formula>
    </cfRule>
  </conditionalFormatting>
  <conditionalFormatting sqref="AH8">
    <cfRule type="containsText" dxfId="1610" priority="4053" operator="containsText" text="VENCIDO">
      <formula>NOT(ISERROR(SEARCH("VENCIDO",AH8)))</formula>
    </cfRule>
    <cfRule type="containsText" dxfId="1609" priority="4054" operator="containsText" text="CUMPLIDO">
      <formula>NOT(ISERROR(SEARCH("CUMPLIDO",AH8)))</formula>
    </cfRule>
    <cfRule type="containsText" dxfId="1608" priority="4055" operator="containsText" text="EN PROCESO">
      <formula>NOT(ISERROR(SEARCH("EN PROCESO",AH8)))</formula>
    </cfRule>
  </conditionalFormatting>
  <conditionalFormatting sqref="AH8">
    <cfRule type="containsText" dxfId="1607" priority="4047" operator="containsText" text="ACTIVIDAD APLAZADA">
      <formula>NOT(ISERROR(SEARCH("ACTIVIDAD APLAZADA",AH8)))</formula>
    </cfRule>
    <cfRule type="containsText" dxfId="1606" priority="4048" operator="containsText" text="ACTIVIDAD PERMANENTE">
      <formula>NOT(ISERROR(SEARCH("ACTIVIDAD PERMANENTE",AH8)))</formula>
    </cfRule>
  </conditionalFormatting>
  <conditionalFormatting sqref="AH9">
    <cfRule type="containsText" dxfId="1605" priority="4018" operator="containsText" text="NO INICIADO">
      <formula>NOT(ISERROR(SEARCH("NO INICIADO",AH9)))</formula>
    </cfRule>
    <cfRule type="containsText" dxfId="1604" priority="4019" operator="containsText" text="NO INICIADO">
      <formula>NOT(ISERROR(SEARCH("NO INICIADO",AH9)))</formula>
    </cfRule>
    <cfRule type="containsText" dxfId="1603" priority="4020" operator="containsText" text="CUMPLIDO">
      <formula>NOT(ISERROR(SEARCH("CUMPLIDO",AH9)))</formula>
    </cfRule>
    <cfRule type="containsText" dxfId="1602" priority="4021" operator="containsText" text="EN PROCESO">
      <formula>NOT(ISERROR(SEARCH("EN PROCESO",AH9)))</formula>
    </cfRule>
  </conditionalFormatting>
  <conditionalFormatting sqref="AH9">
    <cfRule type="containsText" dxfId="1601" priority="4022" operator="containsText" text="VENCIDO">
      <formula>NOT(ISERROR(SEARCH("VENCIDO",AH9)))</formula>
    </cfRule>
    <cfRule type="containsText" dxfId="1600" priority="4023" operator="containsText" text="CUMPLIDO">
      <formula>NOT(ISERROR(SEARCH("CUMPLIDO",AH9)))</formula>
    </cfRule>
    <cfRule type="containsText" dxfId="1599" priority="4024" operator="containsText" text="EN PROCESO">
      <formula>NOT(ISERROR(SEARCH("EN PROCESO",AH9)))</formula>
    </cfRule>
  </conditionalFormatting>
  <conditionalFormatting sqref="AH9">
    <cfRule type="containsText" dxfId="1598" priority="4016" operator="containsText" text="ACTIVIDAD APLAZADA">
      <formula>NOT(ISERROR(SEARCH("ACTIVIDAD APLAZADA",AH9)))</formula>
    </cfRule>
    <cfRule type="containsText" dxfId="1597" priority="4017" operator="containsText" text="ACTIVIDAD PERMANENTE">
      <formula>NOT(ISERROR(SEARCH("ACTIVIDAD PERMANENTE",AH9)))</formula>
    </cfRule>
  </conditionalFormatting>
  <conditionalFormatting sqref="AH10">
    <cfRule type="containsText" dxfId="1596" priority="3987" operator="containsText" text="NO INICIADO">
      <formula>NOT(ISERROR(SEARCH("NO INICIADO",AH10)))</formula>
    </cfRule>
    <cfRule type="containsText" dxfId="1595" priority="3988" operator="containsText" text="NO INICIADO">
      <formula>NOT(ISERROR(SEARCH("NO INICIADO",AH10)))</formula>
    </cfRule>
    <cfRule type="containsText" dxfId="1594" priority="3989" operator="containsText" text="CUMPLIDO">
      <formula>NOT(ISERROR(SEARCH("CUMPLIDO",AH10)))</formula>
    </cfRule>
    <cfRule type="containsText" dxfId="1593" priority="3990" operator="containsText" text="EN PROCESO">
      <formula>NOT(ISERROR(SEARCH("EN PROCESO",AH10)))</formula>
    </cfRule>
  </conditionalFormatting>
  <conditionalFormatting sqref="AH10">
    <cfRule type="containsText" dxfId="1592" priority="3991" operator="containsText" text="VENCIDO">
      <formula>NOT(ISERROR(SEARCH("VENCIDO",AH10)))</formula>
    </cfRule>
    <cfRule type="containsText" dxfId="1591" priority="3992" operator="containsText" text="CUMPLIDO">
      <formula>NOT(ISERROR(SEARCH("CUMPLIDO",AH10)))</formula>
    </cfRule>
    <cfRule type="containsText" dxfId="1590" priority="3993" operator="containsText" text="EN PROCESO">
      <formula>NOT(ISERROR(SEARCH("EN PROCESO",AH10)))</formula>
    </cfRule>
  </conditionalFormatting>
  <conditionalFormatting sqref="AH10">
    <cfRule type="containsText" dxfId="1589" priority="3985" operator="containsText" text="ACTIVIDAD APLAZADA">
      <formula>NOT(ISERROR(SEARCH("ACTIVIDAD APLAZADA",AH10)))</formula>
    </cfRule>
    <cfRule type="containsText" dxfId="1588" priority="3986" operator="containsText" text="ACTIVIDAD PERMANENTE">
      <formula>NOT(ISERROR(SEARCH("ACTIVIDAD PERMANENTE",AH10)))</formula>
    </cfRule>
  </conditionalFormatting>
  <conditionalFormatting sqref="AH11">
    <cfRule type="containsText" dxfId="1587" priority="3956" operator="containsText" text="NO INICIADO">
      <formula>NOT(ISERROR(SEARCH("NO INICIADO",AH11)))</formula>
    </cfRule>
    <cfRule type="containsText" dxfId="1586" priority="3957" operator="containsText" text="NO INICIADO">
      <formula>NOT(ISERROR(SEARCH("NO INICIADO",AH11)))</formula>
    </cfRule>
    <cfRule type="containsText" dxfId="1585" priority="3958" operator="containsText" text="CUMPLIDO">
      <formula>NOT(ISERROR(SEARCH("CUMPLIDO",AH11)))</formula>
    </cfRule>
    <cfRule type="containsText" dxfId="1584" priority="3959" operator="containsText" text="EN PROCESO">
      <formula>NOT(ISERROR(SEARCH("EN PROCESO",AH11)))</formula>
    </cfRule>
  </conditionalFormatting>
  <conditionalFormatting sqref="AH11">
    <cfRule type="containsText" dxfId="1583" priority="3960" operator="containsText" text="VENCIDO">
      <formula>NOT(ISERROR(SEARCH("VENCIDO",AH11)))</formula>
    </cfRule>
    <cfRule type="containsText" dxfId="1582" priority="3961" operator="containsText" text="CUMPLIDO">
      <formula>NOT(ISERROR(SEARCH("CUMPLIDO",AH11)))</formula>
    </cfRule>
    <cfRule type="containsText" dxfId="1581" priority="3962" operator="containsText" text="EN PROCESO">
      <formula>NOT(ISERROR(SEARCH("EN PROCESO",AH11)))</formula>
    </cfRule>
  </conditionalFormatting>
  <conditionalFormatting sqref="AH11">
    <cfRule type="containsText" dxfId="1580" priority="3954" operator="containsText" text="ACTIVIDAD APLAZADA">
      <formula>NOT(ISERROR(SEARCH("ACTIVIDAD APLAZADA",AH11)))</formula>
    </cfRule>
    <cfRule type="containsText" dxfId="1579" priority="3955" operator="containsText" text="ACTIVIDAD PERMANENTE">
      <formula>NOT(ISERROR(SEARCH("ACTIVIDAD PERMANENTE",AH11)))</formula>
    </cfRule>
  </conditionalFormatting>
  <conditionalFormatting sqref="AH12">
    <cfRule type="containsText" dxfId="1578" priority="3925" operator="containsText" text="NO INICIADO">
      <formula>NOT(ISERROR(SEARCH("NO INICIADO",AH12)))</formula>
    </cfRule>
    <cfRule type="containsText" dxfId="1577" priority="3926" operator="containsText" text="NO INICIADO">
      <formula>NOT(ISERROR(SEARCH("NO INICIADO",AH12)))</formula>
    </cfRule>
    <cfRule type="containsText" dxfId="1576" priority="3927" operator="containsText" text="CUMPLIDO">
      <formula>NOT(ISERROR(SEARCH("CUMPLIDO",AH12)))</formula>
    </cfRule>
    <cfRule type="containsText" dxfId="1575" priority="3928" operator="containsText" text="EN PROCESO">
      <formula>NOT(ISERROR(SEARCH("EN PROCESO",AH12)))</formula>
    </cfRule>
  </conditionalFormatting>
  <conditionalFormatting sqref="AH12">
    <cfRule type="containsText" dxfId="1574" priority="3929" operator="containsText" text="VENCIDO">
      <formula>NOT(ISERROR(SEARCH("VENCIDO",AH12)))</formula>
    </cfRule>
    <cfRule type="containsText" dxfId="1573" priority="3930" operator="containsText" text="CUMPLIDO">
      <formula>NOT(ISERROR(SEARCH("CUMPLIDO",AH12)))</formula>
    </cfRule>
    <cfRule type="containsText" dxfId="1572" priority="3931" operator="containsText" text="EN PROCESO">
      <formula>NOT(ISERROR(SEARCH("EN PROCESO",AH12)))</formula>
    </cfRule>
  </conditionalFormatting>
  <conditionalFormatting sqref="AH12">
    <cfRule type="containsText" dxfId="1571" priority="3923" operator="containsText" text="ACTIVIDAD APLAZADA">
      <formula>NOT(ISERROR(SEARCH("ACTIVIDAD APLAZADA",AH12)))</formula>
    </cfRule>
    <cfRule type="containsText" dxfId="1570" priority="3924" operator="containsText" text="ACTIVIDAD PERMANENTE">
      <formula>NOT(ISERROR(SEARCH("ACTIVIDAD PERMANENTE",AH12)))</formula>
    </cfRule>
  </conditionalFormatting>
  <conditionalFormatting sqref="AH14:AI14">
    <cfRule type="containsText" dxfId="1569" priority="3894" operator="containsText" text="NO INICIADO">
      <formula>NOT(ISERROR(SEARCH("NO INICIADO",AH14)))</formula>
    </cfRule>
    <cfRule type="containsText" dxfId="1568" priority="3895" operator="containsText" text="NO INICIADO">
      <formula>NOT(ISERROR(SEARCH("NO INICIADO",AH14)))</formula>
    </cfRule>
    <cfRule type="containsText" dxfId="1567" priority="3896" operator="containsText" text="CUMPLIDO">
      <formula>NOT(ISERROR(SEARCH("CUMPLIDO",AH14)))</formula>
    </cfRule>
    <cfRule type="containsText" dxfId="1566" priority="3897" operator="containsText" text="EN PROCESO">
      <formula>NOT(ISERROR(SEARCH("EN PROCESO",AH14)))</formula>
    </cfRule>
  </conditionalFormatting>
  <conditionalFormatting sqref="AH14:AI14">
    <cfRule type="containsText" dxfId="1565" priority="3898" operator="containsText" text="VENCIDO">
      <formula>NOT(ISERROR(SEARCH("VENCIDO",AH14)))</formula>
    </cfRule>
    <cfRule type="containsText" dxfId="1564" priority="3899" operator="containsText" text="CUMPLIDO">
      <formula>NOT(ISERROR(SEARCH("CUMPLIDO",AH14)))</formula>
    </cfRule>
    <cfRule type="containsText" dxfId="1563" priority="3900" operator="containsText" text="EN PROCESO">
      <formula>NOT(ISERROR(SEARCH("EN PROCESO",AH14)))</formula>
    </cfRule>
  </conditionalFormatting>
  <conditionalFormatting sqref="AH14:AI14">
    <cfRule type="containsText" dxfId="1562" priority="3892" operator="containsText" text="ACTIVIDAD APLAZADA">
      <formula>NOT(ISERROR(SEARCH("ACTIVIDAD APLAZADA",AH14)))</formula>
    </cfRule>
    <cfRule type="containsText" dxfId="1561" priority="3893" operator="containsText" text="ACTIVIDAD PERMANENTE">
      <formula>NOT(ISERROR(SEARCH("ACTIVIDAD PERMANENTE",AH14)))</formula>
    </cfRule>
  </conditionalFormatting>
  <conditionalFormatting sqref="AH15:AI15">
    <cfRule type="containsText" dxfId="1560" priority="3863" operator="containsText" text="NO INICIADO">
      <formula>NOT(ISERROR(SEARCH("NO INICIADO",AH15)))</formula>
    </cfRule>
    <cfRule type="containsText" dxfId="1559" priority="3864" operator="containsText" text="NO INICIADO">
      <formula>NOT(ISERROR(SEARCH("NO INICIADO",AH15)))</formula>
    </cfRule>
    <cfRule type="containsText" dxfId="1558" priority="3865" operator="containsText" text="CUMPLIDO">
      <formula>NOT(ISERROR(SEARCH("CUMPLIDO",AH15)))</formula>
    </cfRule>
    <cfRule type="containsText" dxfId="1557" priority="3866" operator="containsText" text="EN PROCESO">
      <formula>NOT(ISERROR(SEARCH("EN PROCESO",AH15)))</formula>
    </cfRule>
  </conditionalFormatting>
  <conditionalFormatting sqref="AH15:AI15">
    <cfRule type="containsText" dxfId="1556" priority="3867" operator="containsText" text="VENCIDO">
      <formula>NOT(ISERROR(SEARCH("VENCIDO",AH15)))</formula>
    </cfRule>
    <cfRule type="containsText" dxfId="1555" priority="3868" operator="containsText" text="CUMPLIDO">
      <formula>NOT(ISERROR(SEARCH("CUMPLIDO",AH15)))</formula>
    </cfRule>
    <cfRule type="containsText" dxfId="1554" priority="3869" operator="containsText" text="EN PROCESO">
      <formula>NOT(ISERROR(SEARCH("EN PROCESO",AH15)))</formula>
    </cfRule>
  </conditionalFormatting>
  <conditionalFormatting sqref="AH15:AI15">
    <cfRule type="containsText" dxfId="1553" priority="3861" operator="containsText" text="ACTIVIDAD APLAZADA">
      <formula>NOT(ISERROR(SEARCH("ACTIVIDAD APLAZADA",AH15)))</formula>
    </cfRule>
    <cfRule type="containsText" dxfId="1552" priority="3862" operator="containsText" text="ACTIVIDAD PERMANENTE">
      <formula>NOT(ISERROR(SEARCH("ACTIVIDAD PERMANENTE",AH15)))</formula>
    </cfRule>
  </conditionalFormatting>
  <conditionalFormatting sqref="AH16:AI16">
    <cfRule type="containsText" dxfId="1551" priority="3832" operator="containsText" text="NO INICIADO">
      <formula>NOT(ISERROR(SEARCH("NO INICIADO",AH16)))</formula>
    </cfRule>
    <cfRule type="containsText" dxfId="1550" priority="3833" operator="containsText" text="NO INICIADO">
      <formula>NOT(ISERROR(SEARCH("NO INICIADO",AH16)))</formula>
    </cfRule>
    <cfRule type="containsText" dxfId="1549" priority="3834" operator="containsText" text="CUMPLIDO">
      <formula>NOT(ISERROR(SEARCH("CUMPLIDO",AH16)))</formula>
    </cfRule>
    <cfRule type="containsText" dxfId="1548" priority="3835" operator="containsText" text="EN PROCESO">
      <formula>NOT(ISERROR(SEARCH("EN PROCESO",AH16)))</formula>
    </cfRule>
  </conditionalFormatting>
  <conditionalFormatting sqref="AH16:AI16">
    <cfRule type="containsText" dxfId="1547" priority="3836" operator="containsText" text="VENCIDO">
      <formula>NOT(ISERROR(SEARCH("VENCIDO",AH16)))</formula>
    </cfRule>
    <cfRule type="containsText" dxfId="1546" priority="3837" operator="containsText" text="CUMPLIDO">
      <formula>NOT(ISERROR(SEARCH("CUMPLIDO",AH16)))</formula>
    </cfRule>
    <cfRule type="containsText" dxfId="1545" priority="3838" operator="containsText" text="EN PROCESO">
      <formula>NOT(ISERROR(SEARCH("EN PROCESO",AH16)))</formula>
    </cfRule>
  </conditionalFormatting>
  <conditionalFormatting sqref="AH16:AI16">
    <cfRule type="containsText" dxfId="1544" priority="3830" operator="containsText" text="ACTIVIDAD APLAZADA">
      <formula>NOT(ISERROR(SEARCH("ACTIVIDAD APLAZADA",AH16)))</formula>
    </cfRule>
    <cfRule type="containsText" dxfId="1543" priority="3831" operator="containsText" text="ACTIVIDAD PERMANENTE">
      <formula>NOT(ISERROR(SEARCH("ACTIVIDAD PERMANENTE",AH16)))</formula>
    </cfRule>
  </conditionalFormatting>
  <conditionalFormatting sqref="AH17:AI17 AX17:BJ17">
    <cfRule type="containsText" dxfId="1542" priority="3801" operator="containsText" text="NO INICIADO">
      <formula>NOT(ISERROR(SEARCH("NO INICIADO",AH17)))</formula>
    </cfRule>
    <cfRule type="containsText" dxfId="1541" priority="3802" operator="containsText" text="NO INICIADO">
      <formula>NOT(ISERROR(SEARCH("NO INICIADO",AH17)))</formula>
    </cfRule>
    <cfRule type="containsText" dxfId="1540" priority="3803" operator="containsText" text="CUMPLIDO">
      <formula>NOT(ISERROR(SEARCH("CUMPLIDO",AH17)))</formula>
    </cfRule>
    <cfRule type="containsText" dxfId="1539" priority="3804" operator="containsText" text="EN PROCESO">
      <formula>NOT(ISERROR(SEARCH("EN PROCESO",AH17)))</formula>
    </cfRule>
  </conditionalFormatting>
  <conditionalFormatting sqref="AH17:AI17 AX17:BJ17">
    <cfRule type="containsText" dxfId="1538" priority="3805" operator="containsText" text="VENCIDO">
      <formula>NOT(ISERROR(SEARCH("VENCIDO",AH17)))</formula>
    </cfRule>
    <cfRule type="containsText" dxfId="1537" priority="3806" operator="containsText" text="CUMPLIDO">
      <formula>NOT(ISERROR(SEARCH("CUMPLIDO",AH17)))</formula>
    </cfRule>
    <cfRule type="containsText" dxfId="1536" priority="3807" operator="containsText" text="EN PROCESO">
      <formula>NOT(ISERROR(SEARCH("EN PROCESO",AH17)))</formula>
    </cfRule>
  </conditionalFormatting>
  <conditionalFormatting sqref="AH17:AI17 AX17:BJ17">
    <cfRule type="containsText" dxfId="1535" priority="3799" operator="containsText" text="ACTIVIDAD APLAZADA">
      <formula>NOT(ISERROR(SEARCH("ACTIVIDAD APLAZADA",AH17)))</formula>
    </cfRule>
    <cfRule type="containsText" dxfId="1534" priority="3800" operator="containsText" text="ACTIVIDAD PERMANENTE">
      <formula>NOT(ISERROR(SEARCH("ACTIVIDAD PERMANENTE",AH17)))</formula>
    </cfRule>
  </conditionalFormatting>
  <conditionalFormatting sqref="AH18:AI18">
    <cfRule type="containsText" dxfId="1533" priority="3770" operator="containsText" text="NO INICIADO">
      <formula>NOT(ISERROR(SEARCH("NO INICIADO",AH18)))</formula>
    </cfRule>
    <cfRule type="containsText" dxfId="1532" priority="3771" operator="containsText" text="NO INICIADO">
      <formula>NOT(ISERROR(SEARCH("NO INICIADO",AH18)))</formula>
    </cfRule>
    <cfRule type="containsText" dxfId="1531" priority="3772" operator="containsText" text="CUMPLIDO">
      <formula>NOT(ISERROR(SEARCH("CUMPLIDO",AH18)))</formula>
    </cfRule>
    <cfRule type="containsText" dxfId="1530" priority="3773" operator="containsText" text="EN PROCESO">
      <formula>NOT(ISERROR(SEARCH("EN PROCESO",AH18)))</formula>
    </cfRule>
  </conditionalFormatting>
  <conditionalFormatting sqref="AH18:AI18">
    <cfRule type="containsText" dxfId="1529" priority="3774" operator="containsText" text="VENCIDO">
      <formula>NOT(ISERROR(SEARCH("VENCIDO",AH18)))</formula>
    </cfRule>
    <cfRule type="containsText" dxfId="1528" priority="3775" operator="containsText" text="CUMPLIDO">
      <formula>NOT(ISERROR(SEARCH("CUMPLIDO",AH18)))</formula>
    </cfRule>
    <cfRule type="containsText" dxfId="1527" priority="3776" operator="containsText" text="EN PROCESO">
      <formula>NOT(ISERROR(SEARCH("EN PROCESO",AH18)))</formula>
    </cfRule>
  </conditionalFormatting>
  <conditionalFormatting sqref="AH18:AI18">
    <cfRule type="containsText" dxfId="1526" priority="3768" operator="containsText" text="ACTIVIDAD APLAZADA">
      <formula>NOT(ISERROR(SEARCH("ACTIVIDAD APLAZADA",AH18)))</formula>
    </cfRule>
    <cfRule type="containsText" dxfId="1525" priority="3769" operator="containsText" text="ACTIVIDAD PERMANENTE">
      <formula>NOT(ISERROR(SEARCH("ACTIVIDAD PERMANENTE",AH18)))</formula>
    </cfRule>
  </conditionalFormatting>
  <conditionalFormatting sqref="AH19:AI19">
    <cfRule type="containsText" dxfId="1524" priority="3739" operator="containsText" text="NO INICIADO">
      <formula>NOT(ISERROR(SEARCH("NO INICIADO",AH19)))</formula>
    </cfRule>
    <cfRule type="containsText" dxfId="1523" priority="3740" operator="containsText" text="NO INICIADO">
      <formula>NOT(ISERROR(SEARCH("NO INICIADO",AH19)))</formula>
    </cfRule>
    <cfRule type="containsText" dxfId="1522" priority="3741" operator="containsText" text="CUMPLIDO">
      <formula>NOT(ISERROR(SEARCH("CUMPLIDO",AH19)))</formula>
    </cfRule>
    <cfRule type="containsText" dxfId="1521" priority="3742" operator="containsText" text="EN PROCESO">
      <formula>NOT(ISERROR(SEARCH("EN PROCESO",AH19)))</formula>
    </cfRule>
  </conditionalFormatting>
  <conditionalFormatting sqref="AH19:AI19">
    <cfRule type="containsText" dxfId="1520" priority="3743" operator="containsText" text="VENCIDO">
      <formula>NOT(ISERROR(SEARCH("VENCIDO",AH19)))</formula>
    </cfRule>
    <cfRule type="containsText" dxfId="1519" priority="3744" operator="containsText" text="CUMPLIDO">
      <formula>NOT(ISERROR(SEARCH("CUMPLIDO",AH19)))</formula>
    </cfRule>
    <cfRule type="containsText" dxfId="1518" priority="3745" operator="containsText" text="EN PROCESO">
      <formula>NOT(ISERROR(SEARCH("EN PROCESO",AH19)))</formula>
    </cfRule>
  </conditionalFormatting>
  <conditionalFormatting sqref="AH19:AI19">
    <cfRule type="containsText" dxfId="1517" priority="3737" operator="containsText" text="ACTIVIDAD APLAZADA">
      <formula>NOT(ISERROR(SEARCH("ACTIVIDAD APLAZADA",AH19)))</formula>
    </cfRule>
    <cfRule type="containsText" dxfId="1516" priority="3738" operator="containsText" text="ACTIVIDAD PERMANENTE">
      <formula>NOT(ISERROR(SEARCH("ACTIVIDAD PERMANENTE",AH19)))</formula>
    </cfRule>
  </conditionalFormatting>
  <conditionalFormatting sqref="AH143:AI145">
    <cfRule type="containsText" dxfId="1515" priority="3705" operator="containsText" text="NO INICIADO">
      <formula>NOT(ISERROR(SEARCH("NO INICIADO",AH143)))</formula>
    </cfRule>
    <cfRule type="containsText" dxfId="1514" priority="3706" operator="containsText" text="NO INICIADO">
      <formula>NOT(ISERROR(SEARCH("NO INICIADO",AH143)))</formula>
    </cfRule>
    <cfRule type="containsText" dxfId="1513" priority="3707" operator="containsText" text="CUMPLIDO">
      <formula>NOT(ISERROR(SEARCH("CUMPLIDO",AH143)))</formula>
    </cfRule>
    <cfRule type="containsText" dxfId="1512" priority="3708" operator="containsText" text="EN PROCESO">
      <formula>NOT(ISERROR(SEARCH("EN PROCESO",AH143)))</formula>
    </cfRule>
  </conditionalFormatting>
  <conditionalFormatting sqref="AH143:AI145">
    <cfRule type="containsText" dxfId="1511" priority="3709" operator="containsText" text="VENCIDO">
      <formula>NOT(ISERROR(SEARCH("VENCIDO",AH143)))</formula>
    </cfRule>
    <cfRule type="containsText" dxfId="1510" priority="3710" operator="containsText" text="CUMPLIDO">
      <formula>NOT(ISERROR(SEARCH("CUMPLIDO",AH143)))</formula>
    </cfRule>
    <cfRule type="containsText" dxfId="1509" priority="3711" operator="containsText" text="EN PROCESO">
      <formula>NOT(ISERROR(SEARCH("EN PROCESO",AH143)))</formula>
    </cfRule>
  </conditionalFormatting>
  <conditionalFormatting sqref="AH143:AI145">
    <cfRule type="containsText" dxfId="1508" priority="3703" operator="containsText" text="ACTIVIDAD APLAZADA">
      <formula>NOT(ISERROR(SEARCH("ACTIVIDAD APLAZADA",AH143)))</formula>
    </cfRule>
    <cfRule type="containsText" dxfId="1507" priority="3704" operator="containsText" text="ACTIVIDAD PERMANENTE">
      <formula>NOT(ISERROR(SEARCH("ACTIVIDAD PERMANENTE",AH143)))</formula>
    </cfRule>
  </conditionalFormatting>
  <conditionalFormatting sqref="AX143:BJ145">
    <cfRule type="containsText" dxfId="1506" priority="3695" operator="containsText" text="NO INICIADO">
      <formula>NOT(ISERROR(SEARCH("NO INICIADO",AX143)))</formula>
    </cfRule>
    <cfRule type="containsText" dxfId="1505" priority="3696" operator="containsText" text="NO INICIADO">
      <formula>NOT(ISERROR(SEARCH("NO INICIADO",AX143)))</formula>
    </cfRule>
    <cfRule type="containsText" dxfId="1504" priority="3697" operator="containsText" text="CUMPLIDO">
      <formula>NOT(ISERROR(SEARCH("CUMPLIDO",AX143)))</formula>
    </cfRule>
    <cfRule type="containsText" dxfId="1503" priority="3698" operator="containsText" text="EN PROCESO">
      <formula>NOT(ISERROR(SEARCH("EN PROCESO",AX143)))</formula>
    </cfRule>
  </conditionalFormatting>
  <conditionalFormatting sqref="AX143:BJ145">
    <cfRule type="containsText" dxfId="1502" priority="3699" operator="containsText" text="VENCIDO">
      <formula>NOT(ISERROR(SEARCH("VENCIDO",AX143)))</formula>
    </cfRule>
    <cfRule type="containsText" dxfId="1501" priority="3700" operator="containsText" text="CUMPLIDO">
      <formula>NOT(ISERROR(SEARCH("CUMPLIDO",AX143)))</formula>
    </cfRule>
    <cfRule type="containsText" dxfId="1500" priority="3701" operator="containsText" text="EN PROCESO">
      <formula>NOT(ISERROR(SEARCH("EN PROCESO",AX143)))</formula>
    </cfRule>
  </conditionalFormatting>
  <conditionalFormatting sqref="AX143:BJ145">
    <cfRule type="containsText" dxfId="1499" priority="3693" operator="containsText" text="ACTIVIDAD APLAZADA">
      <formula>NOT(ISERROR(SEARCH("ACTIVIDAD APLAZADA",AX143)))</formula>
    </cfRule>
    <cfRule type="containsText" dxfId="1498" priority="3694" operator="containsText" text="ACTIVIDAD PERMANENTE">
      <formula>NOT(ISERROR(SEARCH("ACTIVIDAD PERMANENTE",AX143)))</formula>
    </cfRule>
  </conditionalFormatting>
  <conditionalFormatting sqref="AH24:AI24 AH31:AI31 AH38:AI41 AX24:BJ24 AX31:BJ31 AX38:BJ38 BH34:BI34">
    <cfRule type="containsText" dxfId="1497" priority="3611" operator="containsText" text="NO INICIADO">
      <formula>NOT(ISERROR(SEARCH("NO INICIADO",AH24)))</formula>
    </cfRule>
    <cfRule type="containsText" dxfId="1496" priority="3612" operator="containsText" text="NO INICIADO">
      <formula>NOT(ISERROR(SEARCH("NO INICIADO",AH24)))</formula>
    </cfRule>
    <cfRule type="containsText" dxfId="1495" priority="3613" operator="containsText" text="CUMPLIDO">
      <formula>NOT(ISERROR(SEARCH("CUMPLIDO",AH24)))</formula>
    </cfRule>
    <cfRule type="containsText" dxfId="1494" priority="3614" operator="containsText" text="EN PROCESO">
      <formula>NOT(ISERROR(SEARCH("EN PROCESO",AH24)))</formula>
    </cfRule>
  </conditionalFormatting>
  <conditionalFormatting sqref="AH24:AI24 AH31:AI31 AH38:AI41 AX24:BJ24 AX31:BJ31 AX38:BJ38 BH34:BI34">
    <cfRule type="containsText" dxfId="1493" priority="3615" operator="containsText" text="VENCIDO">
      <formula>NOT(ISERROR(SEARCH("VENCIDO",AH24)))</formula>
    </cfRule>
    <cfRule type="containsText" dxfId="1492" priority="3616" operator="containsText" text="CUMPLIDO">
      <formula>NOT(ISERROR(SEARCH("CUMPLIDO",AH24)))</formula>
    </cfRule>
    <cfRule type="containsText" dxfId="1491" priority="3617" operator="containsText" text="EN PROCESO">
      <formula>NOT(ISERROR(SEARCH("EN PROCESO",AH24)))</formula>
    </cfRule>
  </conditionalFormatting>
  <conditionalFormatting sqref="AH24:AI24 AH31:AI31 AH38:AI41 AX24:BJ24 AX31:BJ31 AX38:BJ38 BH34:BI34">
    <cfRule type="containsText" dxfId="1490" priority="3609" operator="containsText" text="ACTIVIDAD APLAZADA">
      <formula>NOT(ISERROR(SEARCH("ACTIVIDAD APLAZADA",AH24)))</formula>
    </cfRule>
    <cfRule type="containsText" dxfId="1489" priority="3610" operator="containsText" text="ACTIVIDAD PERMANENTE">
      <formula>NOT(ISERROR(SEARCH("ACTIVIDAD PERMANENTE",AH24)))</formula>
    </cfRule>
  </conditionalFormatting>
  <conditionalFormatting sqref="AH25:AI25">
    <cfRule type="containsText" dxfId="1488" priority="3580" operator="containsText" text="NO INICIADO">
      <formula>NOT(ISERROR(SEARCH("NO INICIADO",AH25)))</formula>
    </cfRule>
    <cfRule type="containsText" dxfId="1487" priority="3581" operator="containsText" text="NO INICIADO">
      <formula>NOT(ISERROR(SEARCH("NO INICIADO",AH25)))</formula>
    </cfRule>
    <cfRule type="containsText" dxfId="1486" priority="3582" operator="containsText" text="CUMPLIDO">
      <formula>NOT(ISERROR(SEARCH("CUMPLIDO",AH25)))</formula>
    </cfRule>
    <cfRule type="containsText" dxfId="1485" priority="3583" operator="containsText" text="EN PROCESO">
      <formula>NOT(ISERROR(SEARCH("EN PROCESO",AH25)))</formula>
    </cfRule>
  </conditionalFormatting>
  <conditionalFormatting sqref="AH25:AI25">
    <cfRule type="containsText" dxfId="1484" priority="3584" operator="containsText" text="VENCIDO">
      <formula>NOT(ISERROR(SEARCH("VENCIDO",AH25)))</formula>
    </cfRule>
    <cfRule type="containsText" dxfId="1483" priority="3585" operator="containsText" text="CUMPLIDO">
      <formula>NOT(ISERROR(SEARCH("CUMPLIDO",AH25)))</formula>
    </cfRule>
    <cfRule type="containsText" dxfId="1482" priority="3586" operator="containsText" text="EN PROCESO">
      <formula>NOT(ISERROR(SEARCH("EN PROCESO",AH25)))</formula>
    </cfRule>
  </conditionalFormatting>
  <conditionalFormatting sqref="AH25:AI25">
    <cfRule type="containsText" dxfId="1481" priority="3578" operator="containsText" text="ACTIVIDAD APLAZADA">
      <formula>NOT(ISERROR(SEARCH("ACTIVIDAD APLAZADA",AH25)))</formula>
    </cfRule>
    <cfRule type="containsText" dxfId="1480" priority="3579" operator="containsText" text="ACTIVIDAD PERMANENTE">
      <formula>NOT(ISERROR(SEARCH("ACTIVIDAD PERMANENTE",AH25)))</formula>
    </cfRule>
  </conditionalFormatting>
  <conditionalFormatting sqref="AH26:AI26">
    <cfRule type="containsText" dxfId="1479" priority="3549" operator="containsText" text="NO INICIADO">
      <formula>NOT(ISERROR(SEARCH("NO INICIADO",AH26)))</formula>
    </cfRule>
    <cfRule type="containsText" dxfId="1478" priority="3550" operator="containsText" text="NO INICIADO">
      <formula>NOT(ISERROR(SEARCH("NO INICIADO",AH26)))</formula>
    </cfRule>
    <cfRule type="containsText" dxfId="1477" priority="3551" operator="containsText" text="CUMPLIDO">
      <formula>NOT(ISERROR(SEARCH("CUMPLIDO",AH26)))</formula>
    </cfRule>
    <cfRule type="containsText" dxfId="1476" priority="3552" operator="containsText" text="EN PROCESO">
      <formula>NOT(ISERROR(SEARCH("EN PROCESO",AH26)))</formula>
    </cfRule>
  </conditionalFormatting>
  <conditionalFormatting sqref="AH26:AI26">
    <cfRule type="containsText" dxfId="1475" priority="3553" operator="containsText" text="VENCIDO">
      <formula>NOT(ISERROR(SEARCH("VENCIDO",AH26)))</formula>
    </cfRule>
    <cfRule type="containsText" dxfId="1474" priority="3554" operator="containsText" text="CUMPLIDO">
      <formula>NOT(ISERROR(SEARCH("CUMPLIDO",AH26)))</formula>
    </cfRule>
    <cfRule type="containsText" dxfId="1473" priority="3555" operator="containsText" text="EN PROCESO">
      <formula>NOT(ISERROR(SEARCH("EN PROCESO",AH26)))</formula>
    </cfRule>
  </conditionalFormatting>
  <conditionalFormatting sqref="AH26:AI26">
    <cfRule type="containsText" dxfId="1472" priority="3547" operator="containsText" text="ACTIVIDAD APLAZADA">
      <formula>NOT(ISERROR(SEARCH("ACTIVIDAD APLAZADA",AH26)))</formula>
    </cfRule>
    <cfRule type="containsText" dxfId="1471" priority="3548" operator="containsText" text="ACTIVIDAD PERMANENTE">
      <formula>NOT(ISERROR(SEARCH("ACTIVIDAD PERMANENTE",AH26)))</formula>
    </cfRule>
  </conditionalFormatting>
  <conditionalFormatting sqref="AH27:AI27">
    <cfRule type="containsText" dxfId="1470" priority="3518" operator="containsText" text="NO INICIADO">
      <formula>NOT(ISERROR(SEARCH("NO INICIADO",AH27)))</formula>
    </cfRule>
    <cfRule type="containsText" dxfId="1469" priority="3519" operator="containsText" text="NO INICIADO">
      <formula>NOT(ISERROR(SEARCH("NO INICIADO",AH27)))</formula>
    </cfRule>
    <cfRule type="containsText" dxfId="1468" priority="3520" operator="containsText" text="CUMPLIDO">
      <formula>NOT(ISERROR(SEARCH("CUMPLIDO",AH27)))</formula>
    </cfRule>
    <cfRule type="containsText" dxfId="1467" priority="3521" operator="containsText" text="EN PROCESO">
      <formula>NOT(ISERROR(SEARCH("EN PROCESO",AH27)))</formula>
    </cfRule>
  </conditionalFormatting>
  <conditionalFormatting sqref="AH27:AI27">
    <cfRule type="containsText" dxfId="1466" priority="3522" operator="containsText" text="VENCIDO">
      <formula>NOT(ISERROR(SEARCH("VENCIDO",AH27)))</formula>
    </cfRule>
    <cfRule type="containsText" dxfId="1465" priority="3523" operator="containsText" text="CUMPLIDO">
      <formula>NOT(ISERROR(SEARCH("CUMPLIDO",AH27)))</formula>
    </cfRule>
    <cfRule type="containsText" dxfId="1464" priority="3524" operator="containsText" text="EN PROCESO">
      <formula>NOT(ISERROR(SEARCH("EN PROCESO",AH27)))</formula>
    </cfRule>
  </conditionalFormatting>
  <conditionalFormatting sqref="AH27:AI27">
    <cfRule type="containsText" dxfId="1463" priority="3516" operator="containsText" text="ACTIVIDAD APLAZADA">
      <formula>NOT(ISERROR(SEARCH("ACTIVIDAD APLAZADA",AH27)))</formula>
    </cfRule>
    <cfRule type="containsText" dxfId="1462" priority="3517" operator="containsText" text="ACTIVIDAD PERMANENTE">
      <formula>NOT(ISERROR(SEARCH("ACTIVIDAD PERMANENTE",AH27)))</formula>
    </cfRule>
  </conditionalFormatting>
  <conditionalFormatting sqref="AH28:AI28">
    <cfRule type="containsText" dxfId="1461" priority="3487" operator="containsText" text="NO INICIADO">
      <formula>NOT(ISERROR(SEARCH("NO INICIADO",AH28)))</formula>
    </cfRule>
    <cfRule type="containsText" dxfId="1460" priority="3488" operator="containsText" text="NO INICIADO">
      <formula>NOT(ISERROR(SEARCH("NO INICIADO",AH28)))</formula>
    </cfRule>
    <cfRule type="containsText" dxfId="1459" priority="3489" operator="containsText" text="CUMPLIDO">
      <formula>NOT(ISERROR(SEARCH("CUMPLIDO",AH28)))</formula>
    </cfRule>
    <cfRule type="containsText" dxfId="1458" priority="3490" operator="containsText" text="EN PROCESO">
      <formula>NOT(ISERROR(SEARCH("EN PROCESO",AH28)))</formula>
    </cfRule>
  </conditionalFormatting>
  <conditionalFormatting sqref="AH28:AI28">
    <cfRule type="containsText" dxfId="1457" priority="3491" operator="containsText" text="VENCIDO">
      <formula>NOT(ISERROR(SEARCH("VENCIDO",AH28)))</formula>
    </cfRule>
    <cfRule type="containsText" dxfId="1456" priority="3492" operator="containsText" text="CUMPLIDO">
      <formula>NOT(ISERROR(SEARCH("CUMPLIDO",AH28)))</formula>
    </cfRule>
    <cfRule type="containsText" dxfId="1455" priority="3493" operator="containsText" text="EN PROCESO">
      <formula>NOT(ISERROR(SEARCH("EN PROCESO",AH28)))</formula>
    </cfRule>
  </conditionalFormatting>
  <conditionalFormatting sqref="AH28:AI28">
    <cfRule type="containsText" dxfId="1454" priority="3485" operator="containsText" text="ACTIVIDAD APLAZADA">
      <formula>NOT(ISERROR(SEARCH("ACTIVIDAD APLAZADA",AH28)))</formula>
    </cfRule>
    <cfRule type="containsText" dxfId="1453" priority="3486" operator="containsText" text="ACTIVIDAD PERMANENTE">
      <formula>NOT(ISERROR(SEARCH("ACTIVIDAD PERMANENTE",AH28)))</formula>
    </cfRule>
  </conditionalFormatting>
  <conditionalFormatting sqref="AH29:AI29">
    <cfRule type="containsText" dxfId="1452" priority="3456" operator="containsText" text="NO INICIADO">
      <formula>NOT(ISERROR(SEARCH("NO INICIADO",AH29)))</formula>
    </cfRule>
    <cfRule type="containsText" dxfId="1451" priority="3457" operator="containsText" text="NO INICIADO">
      <formula>NOT(ISERROR(SEARCH("NO INICIADO",AH29)))</formula>
    </cfRule>
    <cfRule type="containsText" dxfId="1450" priority="3458" operator="containsText" text="CUMPLIDO">
      <formula>NOT(ISERROR(SEARCH("CUMPLIDO",AH29)))</formula>
    </cfRule>
    <cfRule type="containsText" dxfId="1449" priority="3459" operator="containsText" text="EN PROCESO">
      <formula>NOT(ISERROR(SEARCH("EN PROCESO",AH29)))</formula>
    </cfRule>
  </conditionalFormatting>
  <conditionalFormatting sqref="AH29:AI29">
    <cfRule type="containsText" dxfId="1448" priority="3460" operator="containsText" text="VENCIDO">
      <formula>NOT(ISERROR(SEARCH("VENCIDO",AH29)))</formula>
    </cfRule>
    <cfRule type="containsText" dxfId="1447" priority="3461" operator="containsText" text="CUMPLIDO">
      <formula>NOT(ISERROR(SEARCH("CUMPLIDO",AH29)))</formula>
    </cfRule>
    <cfRule type="containsText" dxfId="1446" priority="3462" operator="containsText" text="EN PROCESO">
      <formula>NOT(ISERROR(SEARCH("EN PROCESO",AH29)))</formula>
    </cfRule>
  </conditionalFormatting>
  <conditionalFormatting sqref="AH29:AI29">
    <cfRule type="containsText" dxfId="1445" priority="3454" operator="containsText" text="ACTIVIDAD APLAZADA">
      <formula>NOT(ISERROR(SEARCH("ACTIVIDAD APLAZADA",AH29)))</formula>
    </cfRule>
    <cfRule type="containsText" dxfId="1444" priority="3455" operator="containsText" text="ACTIVIDAD PERMANENTE">
      <formula>NOT(ISERROR(SEARCH("ACTIVIDAD PERMANENTE",AH29)))</formula>
    </cfRule>
  </conditionalFormatting>
  <conditionalFormatting sqref="AH30:AI30">
    <cfRule type="containsText" dxfId="1443" priority="3425" operator="containsText" text="NO INICIADO">
      <formula>NOT(ISERROR(SEARCH("NO INICIADO",AH30)))</formula>
    </cfRule>
    <cfRule type="containsText" dxfId="1442" priority="3426" operator="containsText" text="NO INICIADO">
      <formula>NOT(ISERROR(SEARCH("NO INICIADO",AH30)))</formula>
    </cfRule>
    <cfRule type="containsText" dxfId="1441" priority="3427" operator="containsText" text="CUMPLIDO">
      <formula>NOT(ISERROR(SEARCH("CUMPLIDO",AH30)))</formula>
    </cfRule>
    <cfRule type="containsText" dxfId="1440" priority="3428" operator="containsText" text="EN PROCESO">
      <formula>NOT(ISERROR(SEARCH("EN PROCESO",AH30)))</formula>
    </cfRule>
  </conditionalFormatting>
  <conditionalFormatting sqref="AH30:AI30">
    <cfRule type="containsText" dxfId="1439" priority="3429" operator="containsText" text="VENCIDO">
      <formula>NOT(ISERROR(SEARCH("VENCIDO",AH30)))</formula>
    </cfRule>
    <cfRule type="containsText" dxfId="1438" priority="3430" operator="containsText" text="CUMPLIDO">
      <formula>NOT(ISERROR(SEARCH("CUMPLIDO",AH30)))</formula>
    </cfRule>
    <cfRule type="containsText" dxfId="1437" priority="3431" operator="containsText" text="EN PROCESO">
      <formula>NOT(ISERROR(SEARCH("EN PROCESO",AH30)))</formula>
    </cfRule>
  </conditionalFormatting>
  <conditionalFormatting sqref="AH30:AI30">
    <cfRule type="containsText" dxfId="1436" priority="3423" operator="containsText" text="ACTIVIDAD APLAZADA">
      <formula>NOT(ISERROR(SEARCH("ACTIVIDAD APLAZADA",AH30)))</formula>
    </cfRule>
    <cfRule type="containsText" dxfId="1435" priority="3424" operator="containsText" text="ACTIVIDAD PERMANENTE">
      <formula>NOT(ISERROR(SEARCH("ACTIVIDAD PERMANENTE",AH30)))</formula>
    </cfRule>
  </conditionalFormatting>
  <conditionalFormatting sqref="AH32:AI32">
    <cfRule type="containsText" dxfId="1434" priority="3394" operator="containsText" text="NO INICIADO">
      <formula>NOT(ISERROR(SEARCH("NO INICIADO",AH32)))</formula>
    </cfRule>
    <cfRule type="containsText" dxfId="1433" priority="3395" operator="containsText" text="NO INICIADO">
      <formula>NOT(ISERROR(SEARCH("NO INICIADO",AH32)))</formula>
    </cfRule>
    <cfRule type="containsText" dxfId="1432" priority="3396" operator="containsText" text="CUMPLIDO">
      <formula>NOT(ISERROR(SEARCH("CUMPLIDO",AH32)))</formula>
    </cfRule>
    <cfRule type="containsText" dxfId="1431" priority="3397" operator="containsText" text="EN PROCESO">
      <formula>NOT(ISERROR(SEARCH("EN PROCESO",AH32)))</formula>
    </cfRule>
  </conditionalFormatting>
  <conditionalFormatting sqref="AH32:AI32">
    <cfRule type="containsText" dxfId="1430" priority="3398" operator="containsText" text="VENCIDO">
      <formula>NOT(ISERROR(SEARCH("VENCIDO",AH32)))</formula>
    </cfRule>
    <cfRule type="containsText" dxfId="1429" priority="3399" operator="containsText" text="CUMPLIDO">
      <formula>NOT(ISERROR(SEARCH("CUMPLIDO",AH32)))</formula>
    </cfRule>
    <cfRule type="containsText" dxfId="1428" priority="3400" operator="containsText" text="EN PROCESO">
      <formula>NOT(ISERROR(SEARCH("EN PROCESO",AH32)))</formula>
    </cfRule>
  </conditionalFormatting>
  <conditionalFormatting sqref="AH32:AI32">
    <cfRule type="containsText" dxfId="1427" priority="3392" operator="containsText" text="ACTIVIDAD APLAZADA">
      <formula>NOT(ISERROR(SEARCH("ACTIVIDAD APLAZADA",AH32)))</formula>
    </cfRule>
    <cfRule type="containsText" dxfId="1426" priority="3393" operator="containsText" text="ACTIVIDAD PERMANENTE">
      <formula>NOT(ISERROR(SEARCH("ACTIVIDAD PERMANENTE",AH32)))</formula>
    </cfRule>
  </conditionalFormatting>
  <conditionalFormatting sqref="AH33:AI33">
    <cfRule type="containsText" dxfId="1425" priority="3363" operator="containsText" text="NO INICIADO">
      <formula>NOT(ISERROR(SEARCH("NO INICIADO",AH33)))</formula>
    </cfRule>
    <cfRule type="containsText" dxfId="1424" priority="3364" operator="containsText" text="NO INICIADO">
      <formula>NOT(ISERROR(SEARCH("NO INICIADO",AH33)))</formula>
    </cfRule>
    <cfRule type="containsText" dxfId="1423" priority="3365" operator="containsText" text="CUMPLIDO">
      <formula>NOT(ISERROR(SEARCH("CUMPLIDO",AH33)))</formula>
    </cfRule>
    <cfRule type="containsText" dxfId="1422" priority="3366" operator="containsText" text="EN PROCESO">
      <formula>NOT(ISERROR(SEARCH("EN PROCESO",AH33)))</formula>
    </cfRule>
  </conditionalFormatting>
  <conditionalFormatting sqref="AH33:AI33">
    <cfRule type="containsText" dxfId="1421" priority="3367" operator="containsText" text="VENCIDO">
      <formula>NOT(ISERROR(SEARCH("VENCIDO",AH33)))</formula>
    </cfRule>
    <cfRule type="containsText" dxfId="1420" priority="3368" operator="containsText" text="CUMPLIDO">
      <formula>NOT(ISERROR(SEARCH("CUMPLIDO",AH33)))</formula>
    </cfRule>
    <cfRule type="containsText" dxfId="1419" priority="3369" operator="containsText" text="EN PROCESO">
      <formula>NOT(ISERROR(SEARCH("EN PROCESO",AH33)))</formula>
    </cfRule>
  </conditionalFormatting>
  <conditionalFormatting sqref="AH33:AI33">
    <cfRule type="containsText" dxfId="1418" priority="3361" operator="containsText" text="ACTIVIDAD APLAZADA">
      <formula>NOT(ISERROR(SEARCH("ACTIVIDAD APLAZADA",AH33)))</formula>
    </cfRule>
    <cfRule type="containsText" dxfId="1417" priority="3362" operator="containsText" text="ACTIVIDAD PERMANENTE">
      <formula>NOT(ISERROR(SEARCH("ACTIVIDAD PERMANENTE",AH33)))</formula>
    </cfRule>
  </conditionalFormatting>
  <conditionalFormatting sqref="AH34:AI34">
    <cfRule type="containsText" dxfId="1416" priority="3332" operator="containsText" text="NO INICIADO">
      <formula>NOT(ISERROR(SEARCH("NO INICIADO",AH34)))</formula>
    </cfRule>
    <cfRule type="containsText" dxfId="1415" priority="3333" operator="containsText" text="NO INICIADO">
      <formula>NOT(ISERROR(SEARCH("NO INICIADO",AH34)))</formula>
    </cfRule>
    <cfRule type="containsText" dxfId="1414" priority="3334" operator="containsText" text="CUMPLIDO">
      <formula>NOT(ISERROR(SEARCH("CUMPLIDO",AH34)))</formula>
    </cfRule>
    <cfRule type="containsText" dxfId="1413" priority="3335" operator="containsText" text="EN PROCESO">
      <formula>NOT(ISERROR(SEARCH("EN PROCESO",AH34)))</formula>
    </cfRule>
  </conditionalFormatting>
  <conditionalFormatting sqref="AH34:AI34">
    <cfRule type="containsText" dxfId="1412" priority="3336" operator="containsText" text="VENCIDO">
      <formula>NOT(ISERROR(SEARCH("VENCIDO",AH34)))</formula>
    </cfRule>
    <cfRule type="containsText" dxfId="1411" priority="3337" operator="containsText" text="CUMPLIDO">
      <formula>NOT(ISERROR(SEARCH("CUMPLIDO",AH34)))</formula>
    </cfRule>
    <cfRule type="containsText" dxfId="1410" priority="3338" operator="containsText" text="EN PROCESO">
      <formula>NOT(ISERROR(SEARCH("EN PROCESO",AH34)))</formula>
    </cfRule>
  </conditionalFormatting>
  <conditionalFormatting sqref="AH34:AI34">
    <cfRule type="containsText" dxfId="1409" priority="3330" operator="containsText" text="ACTIVIDAD APLAZADA">
      <formula>NOT(ISERROR(SEARCH("ACTIVIDAD APLAZADA",AH34)))</formula>
    </cfRule>
    <cfRule type="containsText" dxfId="1408" priority="3331" operator="containsText" text="ACTIVIDAD PERMANENTE">
      <formula>NOT(ISERROR(SEARCH("ACTIVIDAD PERMANENTE",AH34)))</formula>
    </cfRule>
  </conditionalFormatting>
  <conditionalFormatting sqref="AH35:AI35">
    <cfRule type="containsText" dxfId="1407" priority="3301" operator="containsText" text="NO INICIADO">
      <formula>NOT(ISERROR(SEARCH("NO INICIADO",AH35)))</formula>
    </cfRule>
    <cfRule type="containsText" dxfId="1406" priority="3302" operator="containsText" text="NO INICIADO">
      <formula>NOT(ISERROR(SEARCH("NO INICIADO",AH35)))</formula>
    </cfRule>
    <cfRule type="containsText" dxfId="1405" priority="3303" operator="containsText" text="CUMPLIDO">
      <formula>NOT(ISERROR(SEARCH("CUMPLIDO",AH35)))</formula>
    </cfRule>
    <cfRule type="containsText" dxfId="1404" priority="3304" operator="containsText" text="EN PROCESO">
      <formula>NOT(ISERROR(SEARCH("EN PROCESO",AH35)))</formula>
    </cfRule>
  </conditionalFormatting>
  <conditionalFormatting sqref="AH35:AI35">
    <cfRule type="containsText" dxfId="1403" priority="3305" operator="containsText" text="VENCIDO">
      <formula>NOT(ISERROR(SEARCH("VENCIDO",AH35)))</formula>
    </cfRule>
    <cfRule type="containsText" dxfId="1402" priority="3306" operator="containsText" text="CUMPLIDO">
      <formula>NOT(ISERROR(SEARCH("CUMPLIDO",AH35)))</formula>
    </cfRule>
    <cfRule type="containsText" dxfId="1401" priority="3307" operator="containsText" text="EN PROCESO">
      <formula>NOT(ISERROR(SEARCH("EN PROCESO",AH35)))</formula>
    </cfRule>
  </conditionalFormatting>
  <conditionalFormatting sqref="AH35:AI35">
    <cfRule type="containsText" dxfId="1400" priority="3299" operator="containsText" text="ACTIVIDAD APLAZADA">
      <formula>NOT(ISERROR(SEARCH("ACTIVIDAD APLAZADA",AH35)))</formula>
    </cfRule>
    <cfRule type="containsText" dxfId="1399" priority="3300" operator="containsText" text="ACTIVIDAD PERMANENTE">
      <formula>NOT(ISERROR(SEARCH("ACTIVIDAD PERMANENTE",AH35)))</formula>
    </cfRule>
  </conditionalFormatting>
  <conditionalFormatting sqref="AH36:AI36">
    <cfRule type="containsText" dxfId="1398" priority="3270" operator="containsText" text="NO INICIADO">
      <formula>NOT(ISERROR(SEARCH("NO INICIADO",AH36)))</formula>
    </cfRule>
    <cfRule type="containsText" dxfId="1397" priority="3271" operator="containsText" text="NO INICIADO">
      <formula>NOT(ISERROR(SEARCH("NO INICIADO",AH36)))</formula>
    </cfRule>
    <cfRule type="containsText" dxfId="1396" priority="3272" operator="containsText" text="CUMPLIDO">
      <formula>NOT(ISERROR(SEARCH("CUMPLIDO",AH36)))</formula>
    </cfRule>
    <cfRule type="containsText" dxfId="1395" priority="3273" operator="containsText" text="EN PROCESO">
      <formula>NOT(ISERROR(SEARCH("EN PROCESO",AH36)))</formula>
    </cfRule>
  </conditionalFormatting>
  <conditionalFormatting sqref="AH36:AI36">
    <cfRule type="containsText" dxfId="1394" priority="3274" operator="containsText" text="VENCIDO">
      <formula>NOT(ISERROR(SEARCH("VENCIDO",AH36)))</formula>
    </cfRule>
    <cfRule type="containsText" dxfId="1393" priority="3275" operator="containsText" text="CUMPLIDO">
      <formula>NOT(ISERROR(SEARCH("CUMPLIDO",AH36)))</formula>
    </cfRule>
    <cfRule type="containsText" dxfId="1392" priority="3276" operator="containsText" text="EN PROCESO">
      <formula>NOT(ISERROR(SEARCH("EN PROCESO",AH36)))</formula>
    </cfRule>
  </conditionalFormatting>
  <conditionalFormatting sqref="AH36:AI36">
    <cfRule type="containsText" dxfId="1391" priority="3268" operator="containsText" text="ACTIVIDAD APLAZADA">
      <formula>NOT(ISERROR(SEARCH("ACTIVIDAD APLAZADA",AH36)))</formula>
    </cfRule>
    <cfRule type="containsText" dxfId="1390" priority="3269" operator="containsText" text="ACTIVIDAD PERMANENTE">
      <formula>NOT(ISERROR(SEARCH("ACTIVIDAD PERMANENTE",AH36)))</formula>
    </cfRule>
  </conditionalFormatting>
  <conditionalFormatting sqref="AH37:AI37">
    <cfRule type="containsText" dxfId="1389" priority="3239" operator="containsText" text="NO INICIADO">
      <formula>NOT(ISERROR(SEARCH("NO INICIADO",AH37)))</formula>
    </cfRule>
    <cfRule type="containsText" dxfId="1388" priority="3240" operator="containsText" text="NO INICIADO">
      <formula>NOT(ISERROR(SEARCH("NO INICIADO",AH37)))</formula>
    </cfRule>
    <cfRule type="containsText" dxfId="1387" priority="3241" operator="containsText" text="CUMPLIDO">
      <formula>NOT(ISERROR(SEARCH("CUMPLIDO",AH37)))</formula>
    </cfRule>
    <cfRule type="containsText" dxfId="1386" priority="3242" operator="containsText" text="EN PROCESO">
      <formula>NOT(ISERROR(SEARCH("EN PROCESO",AH37)))</formula>
    </cfRule>
  </conditionalFormatting>
  <conditionalFormatting sqref="AH37:AI37">
    <cfRule type="containsText" dxfId="1385" priority="3243" operator="containsText" text="VENCIDO">
      <formula>NOT(ISERROR(SEARCH("VENCIDO",AH37)))</formula>
    </cfRule>
    <cfRule type="containsText" dxfId="1384" priority="3244" operator="containsText" text="CUMPLIDO">
      <formula>NOT(ISERROR(SEARCH("CUMPLIDO",AH37)))</formula>
    </cfRule>
    <cfRule type="containsText" dxfId="1383" priority="3245" operator="containsText" text="EN PROCESO">
      <formula>NOT(ISERROR(SEARCH("EN PROCESO",AH37)))</formula>
    </cfRule>
  </conditionalFormatting>
  <conditionalFormatting sqref="AH37:AI37">
    <cfRule type="containsText" dxfId="1382" priority="3237" operator="containsText" text="ACTIVIDAD APLAZADA">
      <formula>NOT(ISERROR(SEARCH("ACTIVIDAD APLAZADA",AH37)))</formula>
    </cfRule>
    <cfRule type="containsText" dxfId="1381" priority="3238" operator="containsText" text="ACTIVIDAD PERMANENTE">
      <formula>NOT(ISERROR(SEARCH("ACTIVIDAD PERMANENTE",AH37)))</formula>
    </cfRule>
  </conditionalFormatting>
  <conditionalFormatting sqref="AH42:AI42 AX58:BJ59">
    <cfRule type="containsText" dxfId="1380" priority="3208" operator="containsText" text="NO INICIADO">
      <formula>NOT(ISERROR(SEARCH("NO INICIADO",AH42)))</formula>
    </cfRule>
    <cfRule type="containsText" dxfId="1379" priority="3209" operator="containsText" text="NO INICIADO">
      <formula>NOT(ISERROR(SEARCH("NO INICIADO",AH42)))</formula>
    </cfRule>
    <cfRule type="containsText" dxfId="1378" priority="3210" operator="containsText" text="CUMPLIDO">
      <formula>NOT(ISERROR(SEARCH("CUMPLIDO",AH42)))</formula>
    </cfRule>
    <cfRule type="containsText" dxfId="1377" priority="3211" operator="containsText" text="EN PROCESO">
      <formula>NOT(ISERROR(SEARCH("EN PROCESO",AH42)))</formula>
    </cfRule>
  </conditionalFormatting>
  <conditionalFormatting sqref="AH42:AI42 AX58:BJ59">
    <cfRule type="containsText" dxfId="1376" priority="3212" operator="containsText" text="VENCIDO">
      <formula>NOT(ISERROR(SEARCH("VENCIDO",AH42)))</formula>
    </cfRule>
    <cfRule type="containsText" dxfId="1375" priority="3213" operator="containsText" text="CUMPLIDO">
      <formula>NOT(ISERROR(SEARCH("CUMPLIDO",AH42)))</formula>
    </cfRule>
    <cfRule type="containsText" dxfId="1374" priority="3214" operator="containsText" text="EN PROCESO">
      <formula>NOT(ISERROR(SEARCH("EN PROCESO",AH42)))</formula>
    </cfRule>
  </conditionalFormatting>
  <conditionalFormatting sqref="AH42:AI42 AX58:BJ59">
    <cfRule type="containsText" dxfId="1373" priority="3206" operator="containsText" text="ACTIVIDAD APLAZADA">
      <formula>NOT(ISERROR(SEARCH("ACTIVIDAD APLAZADA",AH42)))</formula>
    </cfRule>
    <cfRule type="containsText" dxfId="1372" priority="3207" operator="containsText" text="ACTIVIDAD PERMANENTE">
      <formula>NOT(ISERROR(SEARCH("ACTIVIDAD PERMANENTE",AH42)))</formula>
    </cfRule>
  </conditionalFormatting>
  <conditionalFormatting sqref="AH43:AI43">
    <cfRule type="containsText" dxfId="1371" priority="3177" operator="containsText" text="NO INICIADO">
      <formula>NOT(ISERROR(SEARCH("NO INICIADO",AH43)))</formula>
    </cfRule>
    <cfRule type="containsText" dxfId="1370" priority="3178" operator="containsText" text="NO INICIADO">
      <formula>NOT(ISERROR(SEARCH("NO INICIADO",AH43)))</formula>
    </cfRule>
    <cfRule type="containsText" dxfId="1369" priority="3179" operator="containsText" text="CUMPLIDO">
      <formula>NOT(ISERROR(SEARCH("CUMPLIDO",AH43)))</formula>
    </cfRule>
    <cfRule type="containsText" dxfId="1368" priority="3180" operator="containsText" text="EN PROCESO">
      <formula>NOT(ISERROR(SEARCH("EN PROCESO",AH43)))</formula>
    </cfRule>
  </conditionalFormatting>
  <conditionalFormatting sqref="AH43:AI43">
    <cfRule type="containsText" dxfId="1367" priority="3181" operator="containsText" text="VENCIDO">
      <formula>NOT(ISERROR(SEARCH("VENCIDO",AH43)))</formula>
    </cfRule>
    <cfRule type="containsText" dxfId="1366" priority="3182" operator="containsText" text="CUMPLIDO">
      <formula>NOT(ISERROR(SEARCH("CUMPLIDO",AH43)))</formula>
    </cfRule>
    <cfRule type="containsText" dxfId="1365" priority="3183" operator="containsText" text="EN PROCESO">
      <formula>NOT(ISERROR(SEARCH("EN PROCESO",AH43)))</formula>
    </cfRule>
  </conditionalFormatting>
  <conditionalFormatting sqref="AH43:AI43">
    <cfRule type="containsText" dxfId="1364" priority="3175" operator="containsText" text="ACTIVIDAD APLAZADA">
      <formula>NOT(ISERROR(SEARCH("ACTIVIDAD APLAZADA",AH43)))</formula>
    </cfRule>
    <cfRule type="containsText" dxfId="1363" priority="3176" operator="containsText" text="ACTIVIDAD PERMANENTE">
      <formula>NOT(ISERROR(SEARCH("ACTIVIDAD PERMANENTE",AH43)))</formula>
    </cfRule>
  </conditionalFormatting>
  <conditionalFormatting sqref="AH44:AI47 AJ47:AM47 AH48:AP48 AH49:AS51">
    <cfRule type="containsText" dxfId="1362" priority="3146" operator="containsText" text="NO INICIADO">
      <formula>NOT(ISERROR(SEARCH("NO INICIADO",AH44)))</formula>
    </cfRule>
    <cfRule type="containsText" dxfId="1361" priority="3147" operator="containsText" text="NO INICIADO">
      <formula>NOT(ISERROR(SEARCH("NO INICIADO",AH44)))</formula>
    </cfRule>
    <cfRule type="containsText" dxfId="1360" priority="3148" operator="containsText" text="CUMPLIDO">
      <formula>NOT(ISERROR(SEARCH("CUMPLIDO",AH44)))</formula>
    </cfRule>
    <cfRule type="containsText" dxfId="1359" priority="3149" operator="containsText" text="EN PROCESO">
      <formula>NOT(ISERROR(SEARCH("EN PROCESO",AH44)))</formula>
    </cfRule>
  </conditionalFormatting>
  <conditionalFormatting sqref="AH44:AI47 AJ47:AM47 AH48:AP48 AH49:AS51">
    <cfRule type="containsText" dxfId="1358" priority="3150" operator="containsText" text="VENCIDO">
      <formula>NOT(ISERROR(SEARCH("VENCIDO",AH44)))</formula>
    </cfRule>
    <cfRule type="containsText" dxfId="1357" priority="3151" operator="containsText" text="CUMPLIDO">
      <formula>NOT(ISERROR(SEARCH("CUMPLIDO",AH44)))</formula>
    </cfRule>
    <cfRule type="containsText" dxfId="1356" priority="3152" operator="containsText" text="EN PROCESO">
      <formula>NOT(ISERROR(SEARCH("EN PROCESO",AH44)))</formula>
    </cfRule>
  </conditionalFormatting>
  <conditionalFormatting sqref="AH44:AI47 AJ47:AM47 AH48:AP48 AH49:AS51">
    <cfRule type="containsText" dxfId="1355" priority="3144" operator="containsText" text="ACTIVIDAD APLAZADA">
      <formula>NOT(ISERROR(SEARCH("ACTIVIDAD APLAZADA",AH44)))</formula>
    </cfRule>
    <cfRule type="containsText" dxfId="1354" priority="3145" operator="containsText" text="ACTIVIDAD PERMANENTE">
      <formula>NOT(ISERROR(SEARCH("ACTIVIDAD PERMANENTE",AH44)))</formula>
    </cfRule>
  </conditionalFormatting>
  <conditionalFormatting sqref="BJ52 BH53:BI59">
    <cfRule type="containsText" dxfId="1353" priority="3115" operator="containsText" text="NO INICIADO">
      <formula>NOT(ISERROR(SEARCH("NO INICIADO",BH52)))</formula>
    </cfRule>
    <cfRule type="containsText" dxfId="1352" priority="3116" operator="containsText" text="NO INICIADO">
      <formula>NOT(ISERROR(SEARCH("NO INICIADO",BH52)))</formula>
    </cfRule>
    <cfRule type="containsText" dxfId="1351" priority="3117" operator="containsText" text="CUMPLIDO">
      <formula>NOT(ISERROR(SEARCH("CUMPLIDO",BH52)))</formula>
    </cfRule>
    <cfRule type="containsText" dxfId="1350" priority="3118" operator="containsText" text="EN PROCESO">
      <formula>NOT(ISERROR(SEARCH("EN PROCESO",BH52)))</formula>
    </cfRule>
  </conditionalFormatting>
  <conditionalFormatting sqref="BJ52 BH53:BI59">
    <cfRule type="containsText" dxfId="1349" priority="3119" operator="containsText" text="VENCIDO">
      <formula>NOT(ISERROR(SEARCH("VENCIDO",BH52)))</formula>
    </cfRule>
    <cfRule type="containsText" dxfId="1348" priority="3120" operator="containsText" text="CUMPLIDO">
      <formula>NOT(ISERROR(SEARCH("CUMPLIDO",BH52)))</formula>
    </cfRule>
    <cfRule type="containsText" dxfId="1347" priority="3121" operator="containsText" text="EN PROCESO">
      <formula>NOT(ISERROR(SEARCH("EN PROCESO",BH52)))</formula>
    </cfRule>
  </conditionalFormatting>
  <conditionalFormatting sqref="BJ52 BH53:BI59">
    <cfRule type="containsText" dxfId="1346" priority="3113" operator="containsText" text="ACTIVIDAD APLAZADA">
      <formula>NOT(ISERROR(SEARCH("ACTIVIDAD APLAZADA",BH52)))</formula>
    </cfRule>
    <cfRule type="containsText" dxfId="1345" priority="3114" operator="containsText" text="ACTIVIDAD PERMANENTE">
      <formula>NOT(ISERROR(SEARCH("ACTIVIDAD PERMANENTE",BH52)))</formula>
    </cfRule>
  </conditionalFormatting>
  <conditionalFormatting sqref="AH53:AI53 AX53:BJ53">
    <cfRule type="containsText" dxfId="1344" priority="3053" operator="containsText" text="NO INICIADO">
      <formula>NOT(ISERROR(SEARCH("NO INICIADO",AH53)))</formula>
    </cfRule>
    <cfRule type="containsText" dxfId="1343" priority="3054" operator="containsText" text="NO INICIADO">
      <formula>NOT(ISERROR(SEARCH("NO INICIADO",AH53)))</formula>
    </cfRule>
    <cfRule type="containsText" dxfId="1342" priority="3055" operator="containsText" text="CUMPLIDO">
      <formula>NOT(ISERROR(SEARCH("CUMPLIDO",AH53)))</formula>
    </cfRule>
    <cfRule type="containsText" dxfId="1341" priority="3056" operator="containsText" text="EN PROCESO">
      <formula>NOT(ISERROR(SEARCH("EN PROCESO",AH53)))</formula>
    </cfRule>
  </conditionalFormatting>
  <conditionalFormatting sqref="AH53:AI53 AX53:BJ53">
    <cfRule type="containsText" dxfId="1340" priority="3057" operator="containsText" text="VENCIDO">
      <formula>NOT(ISERROR(SEARCH("VENCIDO",AH53)))</formula>
    </cfRule>
    <cfRule type="containsText" dxfId="1339" priority="3058" operator="containsText" text="CUMPLIDO">
      <formula>NOT(ISERROR(SEARCH("CUMPLIDO",AH53)))</formula>
    </cfRule>
    <cfRule type="containsText" dxfId="1338" priority="3059" operator="containsText" text="EN PROCESO">
      <formula>NOT(ISERROR(SEARCH("EN PROCESO",AH53)))</formula>
    </cfRule>
  </conditionalFormatting>
  <conditionalFormatting sqref="AH53:AI53 AX53:BJ53">
    <cfRule type="containsText" dxfId="1337" priority="3051" operator="containsText" text="ACTIVIDAD APLAZADA">
      <formula>NOT(ISERROR(SEARCH("ACTIVIDAD APLAZADA",AH53)))</formula>
    </cfRule>
    <cfRule type="containsText" dxfId="1336" priority="3052" operator="containsText" text="ACTIVIDAD PERMANENTE">
      <formula>NOT(ISERROR(SEARCH("ACTIVIDAD PERMANENTE",AH53)))</formula>
    </cfRule>
  </conditionalFormatting>
  <conditionalFormatting sqref="AH54:AI54 AX54:BJ54">
    <cfRule type="containsText" dxfId="1335" priority="3022" operator="containsText" text="NO INICIADO">
      <formula>NOT(ISERROR(SEARCH("NO INICIADO",AH54)))</formula>
    </cfRule>
    <cfRule type="containsText" dxfId="1334" priority="3023" operator="containsText" text="NO INICIADO">
      <formula>NOT(ISERROR(SEARCH("NO INICIADO",AH54)))</formula>
    </cfRule>
    <cfRule type="containsText" dxfId="1333" priority="3024" operator="containsText" text="CUMPLIDO">
      <formula>NOT(ISERROR(SEARCH("CUMPLIDO",AH54)))</formula>
    </cfRule>
    <cfRule type="containsText" dxfId="1332" priority="3025" operator="containsText" text="EN PROCESO">
      <formula>NOT(ISERROR(SEARCH("EN PROCESO",AH54)))</formula>
    </cfRule>
  </conditionalFormatting>
  <conditionalFormatting sqref="AH54:AI54 AX54:BJ54">
    <cfRule type="containsText" dxfId="1331" priority="3026" operator="containsText" text="VENCIDO">
      <formula>NOT(ISERROR(SEARCH("VENCIDO",AH54)))</formula>
    </cfRule>
    <cfRule type="containsText" dxfId="1330" priority="3027" operator="containsText" text="CUMPLIDO">
      <formula>NOT(ISERROR(SEARCH("CUMPLIDO",AH54)))</formula>
    </cfRule>
    <cfRule type="containsText" dxfId="1329" priority="3028" operator="containsText" text="EN PROCESO">
      <formula>NOT(ISERROR(SEARCH("EN PROCESO",AH54)))</formula>
    </cfRule>
  </conditionalFormatting>
  <conditionalFormatting sqref="AH54:AI54 AX54:BJ54">
    <cfRule type="containsText" dxfId="1328" priority="3020" operator="containsText" text="ACTIVIDAD APLAZADA">
      <formula>NOT(ISERROR(SEARCH("ACTIVIDAD APLAZADA",AH54)))</formula>
    </cfRule>
    <cfRule type="containsText" dxfId="1327" priority="3021" operator="containsText" text="ACTIVIDAD PERMANENTE">
      <formula>NOT(ISERROR(SEARCH("ACTIVIDAD PERMANENTE",AH54)))</formula>
    </cfRule>
  </conditionalFormatting>
  <conditionalFormatting sqref="AH55:AI55 AX55:BJ55">
    <cfRule type="containsText" dxfId="1326" priority="2991" operator="containsText" text="NO INICIADO">
      <formula>NOT(ISERROR(SEARCH("NO INICIADO",AH55)))</formula>
    </cfRule>
    <cfRule type="containsText" dxfId="1325" priority="2992" operator="containsText" text="NO INICIADO">
      <formula>NOT(ISERROR(SEARCH("NO INICIADO",AH55)))</formula>
    </cfRule>
    <cfRule type="containsText" dxfId="1324" priority="2993" operator="containsText" text="CUMPLIDO">
      <formula>NOT(ISERROR(SEARCH("CUMPLIDO",AH55)))</formula>
    </cfRule>
    <cfRule type="containsText" dxfId="1323" priority="2994" operator="containsText" text="EN PROCESO">
      <formula>NOT(ISERROR(SEARCH("EN PROCESO",AH55)))</formula>
    </cfRule>
  </conditionalFormatting>
  <conditionalFormatting sqref="AH55:AI55 AX55:BJ55">
    <cfRule type="containsText" dxfId="1322" priority="2995" operator="containsText" text="VENCIDO">
      <formula>NOT(ISERROR(SEARCH("VENCIDO",AH55)))</formula>
    </cfRule>
    <cfRule type="containsText" dxfId="1321" priority="2996" operator="containsText" text="CUMPLIDO">
      <formula>NOT(ISERROR(SEARCH("CUMPLIDO",AH55)))</formula>
    </cfRule>
    <cfRule type="containsText" dxfId="1320" priority="2997" operator="containsText" text="EN PROCESO">
      <formula>NOT(ISERROR(SEARCH("EN PROCESO",AH55)))</formula>
    </cfRule>
  </conditionalFormatting>
  <conditionalFormatting sqref="AH55:AI55 AX55:BJ55">
    <cfRule type="containsText" dxfId="1319" priority="2989" operator="containsText" text="ACTIVIDAD APLAZADA">
      <formula>NOT(ISERROR(SEARCH("ACTIVIDAD APLAZADA",AH55)))</formula>
    </cfRule>
    <cfRule type="containsText" dxfId="1318" priority="2990" operator="containsText" text="ACTIVIDAD PERMANENTE">
      <formula>NOT(ISERROR(SEARCH("ACTIVIDAD PERMANENTE",AH55)))</formula>
    </cfRule>
  </conditionalFormatting>
  <conditionalFormatting sqref="AH56:AI56 AX56:BJ56">
    <cfRule type="containsText" dxfId="1317" priority="2929" operator="containsText" text="NO INICIADO">
      <formula>NOT(ISERROR(SEARCH("NO INICIADO",AH56)))</formula>
    </cfRule>
    <cfRule type="containsText" dxfId="1316" priority="2930" operator="containsText" text="NO INICIADO">
      <formula>NOT(ISERROR(SEARCH("NO INICIADO",AH56)))</formula>
    </cfRule>
    <cfRule type="containsText" dxfId="1315" priority="2931" operator="containsText" text="CUMPLIDO">
      <formula>NOT(ISERROR(SEARCH("CUMPLIDO",AH56)))</formula>
    </cfRule>
    <cfRule type="containsText" dxfId="1314" priority="2932" operator="containsText" text="EN PROCESO">
      <formula>NOT(ISERROR(SEARCH("EN PROCESO",AH56)))</formula>
    </cfRule>
  </conditionalFormatting>
  <conditionalFormatting sqref="AH56:AI56 AX56:BJ56">
    <cfRule type="containsText" dxfId="1313" priority="2933" operator="containsText" text="VENCIDO">
      <formula>NOT(ISERROR(SEARCH("VENCIDO",AH56)))</formula>
    </cfRule>
    <cfRule type="containsText" dxfId="1312" priority="2934" operator="containsText" text="CUMPLIDO">
      <formula>NOT(ISERROR(SEARCH("CUMPLIDO",AH56)))</formula>
    </cfRule>
    <cfRule type="containsText" dxfId="1311" priority="2935" operator="containsText" text="EN PROCESO">
      <formula>NOT(ISERROR(SEARCH("EN PROCESO",AH56)))</formula>
    </cfRule>
  </conditionalFormatting>
  <conditionalFormatting sqref="AH56:AI56 AX56:BJ56">
    <cfRule type="containsText" dxfId="1310" priority="2927" operator="containsText" text="ACTIVIDAD APLAZADA">
      <formula>NOT(ISERROR(SEARCH("ACTIVIDAD APLAZADA",AH56)))</formula>
    </cfRule>
    <cfRule type="containsText" dxfId="1309" priority="2928" operator="containsText" text="ACTIVIDAD PERMANENTE">
      <formula>NOT(ISERROR(SEARCH("ACTIVIDAD PERMANENTE",AH56)))</formula>
    </cfRule>
  </conditionalFormatting>
  <conditionalFormatting sqref="AH57:AI57 AX57:BJ57">
    <cfRule type="containsText" dxfId="1308" priority="2867" operator="containsText" text="NO INICIADO">
      <formula>NOT(ISERROR(SEARCH("NO INICIADO",AH57)))</formula>
    </cfRule>
    <cfRule type="containsText" dxfId="1307" priority="2868" operator="containsText" text="NO INICIADO">
      <formula>NOT(ISERROR(SEARCH("NO INICIADO",AH57)))</formula>
    </cfRule>
    <cfRule type="containsText" dxfId="1306" priority="2869" operator="containsText" text="CUMPLIDO">
      <formula>NOT(ISERROR(SEARCH("CUMPLIDO",AH57)))</formula>
    </cfRule>
    <cfRule type="containsText" dxfId="1305" priority="2870" operator="containsText" text="EN PROCESO">
      <formula>NOT(ISERROR(SEARCH("EN PROCESO",AH57)))</formula>
    </cfRule>
  </conditionalFormatting>
  <conditionalFormatting sqref="AH57:AI57 AX57:BJ57">
    <cfRule type="containsText" dxfId="1304" priority="2871" operator="containsText" text="VENCIDO">
      <formula>NOT(ISERROR(SEARCH("VENCIDO",AH57)))</formula>
    </cfRule>
    <cfRule type="containsText" dxfId="1303" priority="2872" operator="containsText" text="CUMPLIDO">
      <formula>NOT(ISERROR(SEARCH("CUMPLIDO",AH57)))</formula>
    </cfRule>
    <cfRule type="containsText" dxfId="1302" priority="2873" operator="containsText" text="EN PROCESO">
      <formula>NOT(ISERROR(SEARCH("EN PROCESO",AH57)))</formula>
    </cfRule>
  </conditionalFormatting>
  <conditionalFormatting sqref="AH57:AI57 AX57:BJ57">
    <cfRule type="containsText" dxfId="1301" priority="2865" operator="containsText" text="ACTIVIDAD APLAZADA">
      <formula>NOT(ISERROR(SEARCH("ACTIVIDAD APLAZADA",AH57)))</formula>
    </cfRule>
    <cfRule type="containsText" dxfId="1300" priority="2866" operator="containsText" text="ACTIVIDAD PERMANENTE">
      <formula>NOT(ISERROR(SEARCH("ACTIVIDAD PERMANENTE",AH57)))</formula>
    </cfRule>
  </conditionalFormatting>
  <conditionalFormatting sqref="AH67:AI72">
    <cfRule type="containsText" dxfId="1299" priority="2402" operator="containsText" text="NO INICIADO">
      <formula>NOT(ISERROR(SEARCH("NO INICIADO",AH67)))</formula>
    </cfRule>
    <cfRule type="containsText" dxfId="1298" priority="2403" operator="containsText" text="NO INICIADO">
      <formula>NOT(ISERROR(SEARCH("NO INICIADO",AH67)))</formula>
    </cfRule>
    <cfRule type="containsText" dxfId="1297" priority="2404" operator="containsText" text="CUMPLIDO">
      <formula>NOT(ISERROR(SEARCH("CUMPLIDO",AH67)))</formula>
    </cfRule>
    <cfRule type="containsText" dxfId="1296" priority="2405" operator="containsText" text="EN PROCESO">
      <formula>NOT(ISERROR(SEARCH("EN PROCESO",AH67)))</formula>
    </cfRule>
  </conditionalFormatting>
  <conditionalFormatting sqref="AH67:AI72">
    <cfRule type="containsText" dxfId="1295" priority="2406" operator="containsText" text="VENCIDO">
      <formula>NOT(ISERROR(SEARCH("VENCIDO",AH67)))</formula>
    </cfRule>
    <cfRule type="containsText" dxfId="1294" priority="2407" operator="containsText" text="CUMPLIDO">
      <formula>NOT(ISERROR(SEARCH("CUMPLIDO",AH67)))</formula>
    </cfRule>
    <cfRule type="containsText" dxfId="1293" priority="2408" operator="containsText" text="EN PROCESO">
      <formula>NOT(ISERROR(SEARCH("EN PROCESO",AH67)))</formula>
    </cfRule>
  </conditionalFormatting>
  <conditionalFormatting sqref="AH67:AI72">
    <cfRule type="containsText" dxfId="1292" priority="2400" operator="containsText" text="ACTIVIDAD APLAZADA">
      <formula>NOT(ISERROR(SEARCH("ACTIVIDAD APLAZADA",AH67)))</formula>
    </cfRule>
    <cfRule type="containsText" dxfId="1291" priority="2401" operator="containsText" text="ACTIVIDAD PERMANENTE">
      <formula>NOT(ISERROR(SEARCH("ACTIVIDAD PERMANENTE",AH67)))</formula>
    </cfRule>
  </conditionalFormatting>
  <conditionalFormatting sqref="AX68:BJ68">
    <cfRule type="containsText" dxfId="1290" priority="2372" operator="containsText" text="NO INICIADO">
      <formula>NOT(ISERROR(SEARCH("NO INICIADO",AX68)))</formula>
    </cfRule>
    <cfRule type="containsText" dxfId="1289" priority="2373" operator="containsText" text="NO INICIADO">
      <formula>NOT(ISERROR(SEARCH("NO INICIADO",AX68)))</formula>
    </cfRule>
    <cfRule type="containsText" dxfId="1288" priority="2374" operator="containsText" text="CUMPLIDO">
      <formula>NOT(ISERROR(SEARCH("CUMPLIDO",AX68)))</formula>
    </cfRule>
    <cfRule type="containsText" dxfId="1287" priority="2375" operator="containsText" text="EN PROCESO">
      <formula>NOT(ISERROR(SEARCH("EN PROCESO",AX68)))</formula>
    </cfRule>
  </conditionalFormatting>
  <conditionalFormatting sqref="AX68:BJ68">
    <cfRule type="containsText" dxfId="1286" priority="2376" operator="containsText" text="VENCIDO">
      <formula>NOT(ISERROR(SEARCH("VENCIDO",AX68)))</formula>
    </cfRule>
    <cfRule type="containsText" dxfId="1285" priority="2377" operator="containsText" text="CUMPLIDO">
      <formula>NOT(ISERROR(SEARCH("CUMPLIDO",AX68)))</formula>
    </cfRule>
    <cfRule type="containsText" dxfId="1284" priority="2378" operator="containsText" text="EN PROCESO">
      <formula>NOT(ISERROR(SEARCH("EN PROCESO",AX68)))</formula>
    </cfRule>
  </conditionalFormatting>
  <conditionalFormatting sqref="AX68:BJ68">
    <cfRule type="containsText" dxfId="1283" priority="2370" operator="containsText" text="ACTIVIDAD APLAZADA">
      <formula>NOT(ISERROR(SEARCH("ACTIVIDAD APLAZADA",AX68)))</formula>
    </cfRule>
    <cfRule type="containsText" dxfId="1282" priority="2371" operator="containsText" text="ACTIVIDAD PERMANENTE">
      <formula>NOT(ISERROR(SEARCH("ACTIVIDAD PERMANENTE",AX68)))</formula>
    </cfRule>
  </conditionalFormatting>
  <conditionalFormatting sqref="AH73:AI78">
    <cfRule type="containsText" dxfId="1281" priority="2362" operator="containsText" text="NO INICIADO">
      <formula>NOT(ISERROR(SEARCH("NO INICIADO",AH73)))</formula>
    </cfRule>
    <cfRule type="containsText" dxfId="1280" priority="2363" operator="containsText" text="NO INICIADO">
      <formula>NOT(ISERROR(SEARCH("NO INICIADO",AH73)))</formula>
    </cfRule>
    <cfRule type="containsText" dxfId="1279" priority="2364" operator="containsText" text="CUMPLIDO">
      <formula>NOT(ISERROR(SEARCH("CUMPLIDO",AH73)))</formula>
    </cfRule>
    <cfRule type="containsText" dxfId="1278" priority="2365" operator="containsText" text="EN PROCESO">
      <formula>NOT(ISERROR(SEARCH("EN PROCESO",AH73)))</formula>
    </cfRule>
  </conditionalFormatting>
  <conditionalFormatting sqref="AH73:AI78">
    <cfRule type="containsText" dxfId="1277" priority="2366" operator="containsText" text="VENCIDO">
      <formula>NOT(ISERROR(SEARCH("VENCIDO",AH73)))</formula>
    </cfRule>
    <cfRule type="containsText" dxfId="1276" priority="2367" operator="containsText" text="CUMPLIDO">
      <formula>NOT(ISERROR(SEARCH("CUMPLIDO",AH73)))</formula>
    </cfRule>
    <cfRule type="containsText" dxfId="1275" priority="2368" operator="containsText" text="EN PROCESO">
      <formula>NOT(ISERROR(SEARCH("EN PROCESO",AH73)))</formula>
    </cfRule>
  </conditionalFormatting>
  <conditionalFormatting sqref="AH73:AI78">
    <cfRule type="containsText" dxfId="1274" priority="2360" operator="containsText" text="ACTIVIDAD APLAZADA">
      <formula>NOT(ISERROR(SEARCH("ACTIVIDAD APLAZADA",AH73)))</formula>
    </cfRule>
    <cfRule type="containsText" dxfId="1273" priority="2361" operator="containsText" text="ACTIVIDAD PERMANENTE">
      <formula>NOT(ISERROR(SEARCH("ACTIVIDAD PERMANENTE",AH73)))</formula>
    </cfRule>
  </conditionalFormatting>
  <conditionalFormatting sqref="AX75:BJ75">
    <cfRule type="containsText" dxfId="1272" priority="2332" operator="containsText" text="NO INICIADO">
      <formula>NOT(ISERROR(SEARCH("NO INICIADO",AX75)))</formula>
    </cfRule>
    <cfRule type="containsText" dxfId="1271" priority="2333" operator="containsText" text="NO INICIADO">
      <formula>NOT(ISERROR(SEARCH("NO INICIADO",AX75)))</formula>
    </cfRule>
    <cfRule type="containsText" dxfId="1270" priority="2334" operator="containsText" text="CUMPLIDO">
      <formula>NOT(ISERROR(SEARCH("CUMPLIDO",AX75)))</formula>
    </cfRule>
    <cfRule type="containsText" dxfId="1269" priority="2335" operator="containsText" text="EN PROCESO">
      <formula>NOT(ISERROR(SEARCH("EN PROCESO",AX75)))</formula>
    </cfRule>
  </conditionalFormatting>
  <conditionalFormatting sqref="AX75:BJ75">
    <cfRule type="containsText" dxfId="1268" priority="2336" operator="containsText" text="VENCIDO">
      <formula>NOT(ISERROR(SEARCH("VENCIDO",AX75)))</formula>
    </cfRule>
    <cfRule type="containsText" dxfId="1267" priority="2337" operator="containsText" text="CUMPLIDO">
      <formula>NOT(ISERROR(SEARCH("CUMPLIDO",AX75)))</formula>
    </cfRule>
    <cfRule type="containsText" dxfId="1266" priority="2338" operator="containsText" text="EN PROCESO">
      <formula>NOT(ISERROR(SEARCH("EN PROCESO",AX75)))</formula>
    </cfRule>
  </conditionalFormatting>
  <conditionalFormatting sqref="AX75:BJ75">
    <cfRule type="containsText" dxfId="1265" priority="2330" operator="containsText" text="ACTIVIDAD APLAZADA">
      <formula>NOT(ISERROR(SEARCH("ACTIVIDAD APLAZADA",AX75)))</formula>
    </cfRule>
    <cfRule type="containsText" dxfId="1264" priority="2331" operator="containsText" text="ACTIVIDAD PERMANENTE">
      <formula>NOT(ISERROR(SEARCH("ACTIVIDAD PERMANENTE",AX75)))</formula>
    </cfRule>
  </conditionalFormatting>
  <conditionalFormatting sqref="AH79:AI83">
    <cfRule type="containsText" dxfId="1263" priority="2322" operator="containsText" text="NO INICIADO">
      <formula>NOT(ISERROR(SEARCH("NO INICIADO",AH79)))</formula>
    </cfRule>
    <cfRule type="containsText" dxfId="1262" priority="2323" operator="containsText" text="NO INICIADO">
      <formula>NOT(ISERROR(SEARCH("NO INICIADO",AH79)))</formula>
    </cfRule>
    <cfRule type="containsText" dxfId="1261" priority="2324" operator="containsText" text="CUMPLIDO">
      <formula>NOT(ISERROR(SEARCH("CUMPLIDO",AH79)))</formula>
    </cfRule>
    <cfRule type="containsText" dxfId="1260" priority="2325" operator="containsText" text="EN PROCESO">
      <formula>NOT(ISERROR(SEARCH("EN PROCESO",AH79)))</formula>
    </cfRule>
  </conditionalFormatting>
  <conditionalFormatting sqref="AH79:AI83">
    <cfRule type="containsText" dxfId="1259" priority="2326" operator="containsText" text="VENCIDO">
      <formula>NOT(ISERROR(SEARCH("VENCIDO",AH79)))</formula>
    </cfRule>
    <cfRule type="containsText" dxfId="1258" priority="2327" operator="containsText" text="CUMPLIDO">
      <formula>NOT(ISERROR(SEARCH("CUMPLIDO",AH79)))</formula>
    </cfRule>
    <cfRule type="containsText" dxfId="1257" priority="2328" operator="containsText" text="EN PROCESO">
      <formula>NOT(ISERROR(SEARCH("EN PROCESO",AH79)))</formula>
    </cfRule>
  </conditionalFormatting>
  <conditionalFormatting sqref="AH79:AI83">
    <cfRule type="containsText" dxfId="1256" priority="2320" operator="containsText" text="ACTIVIDAD APLAZADA">
      <formula>NOT(ISERROR(SEARCH("ACTIVIDAD APLAZADA",AH79)))</formula>
    </cfRule>
    <cfRule type="containsText" dxfId="1255" priority="2321" operator="containsText" text="ACTIVIDAD PERMANENTE">
      <formula>NOT(ISERROR(SEARCH("ACTIVIDAD PERMANENTE",AH79)))</formula>
    </cfRule>
  </conditionalFormatting>
  <conditionalFormatting sqref="AX82:BJ82">
    <cfRule type="containsText" dxfId="1254" priority="2292" operator="containsText" text="NO INICIADO">
      <formula>NOT(ISERROR(SEARCH("NO INICIADO",AX82)))</formula>
    </cfRule>
    <cfRule type="containsText" dxfId="1253" priority="2293" operator="containsText" text="NO INICIADO">
      <formula>NOT(ISERROR(SEARCH("NO INICIADO",AX82)))</formula>
    </cfRule>
    <cfRule type="containsText" dxfId="1252" priority="2294" operator="containsText" text="CUMPLIDO">
      <formula>NOT(ISERROR(SEARCH("CUMPLIDO",AX82)))</formula>
    </cfRule>
    <cfRule type="containsText" dxfId="1251" priority="2295" operator="containsText" text="EN PROCESO">
      <formula>NOT(ISERROR(SEARCH("EN PROCESO",AX82)))</formula>
    </cfRule>
  </conditionalFormatting>
  <conditionalFormatting sqref="AX82:BJ82">
    <cfRule type="containsText" dxfId="1250" priority="2296" operator="containsText" text="VENCIDO">
      <formula>NOT(ISERROR(SEARCH("VENCIDO",AX82)))</formula>
    </cfRule>
    <cfRule type="containsText" dxfId="1249" priority="2297" operator="containsText" text="CUMPLIDO">
      <formula>NOT(ISERROR(SEARCH("CUMPLIDO",AX82)))</formula>
    </cfRule>
    <cfRule type="containsText" dxfId="1248" priority="2298" operator="containsText" text="EN PROCESO">
      <formula>NOT(ISERROR(SEARCH("EN PROCESO",AX82)))</formula>
    </cfRule>
  </conditionalFormatting>
  <conditionalFormatting sqref="AX82:BJ82">
    <cfRule type="containsText" dxfId="1247" priority="2290" operator="containsText" text="ACTIVIDAD APLAZADA">
      <formula>NOT(ISERROR(SEARCH("ACTIVIDAD APLAZADA",AX82)))</formula>
    </cfRule>
    <cfRule type="containsText" dxfId="1246" priority="2291" operator="containsText" text="ACTIVIDAD PERMANENTE">
      <formula>NOT(ISERROR(SEARCH("ACTIVIDAD PERMANENTE",AX82)))</formula>
    </cfRule>
  </conditionalFormatting>
  <conditionalFormatting sqref="AH84:AI89">
    <cfRule type="containsText" dxfId="1245" priority="2282" operator="containsText" text="NO INICIADO">
      <formula>NOT(ISERROR(SEARCH("NO INICIADO",AH84)))</formula>
    </cfRule>
    <cfRule type="containsText" dxfId="1244" priority="2283" operator="containsText" text="NO INICIADO">
      <formula>NOT(ISERROR(SEARCH("NO INICIADO",AH84)))</formula>
    </cfRule>
    <cfRule type="containsText" dxfId="1243" priority="2284" operator="containsText" text="CUMPLIDO">
      <formula>NOT(ISERROR(SEARCH("CUMPLIDO",AH84)))</formula>
    </cfRule>
    <cfRule type="containsText" dxfId="1242" priority="2285" operator="containsText" text="EN PROCESO">
      <formula>NOT(ISERROR(SEARCH("EN PROCESO",AH84)))</formula>
    </cfRule>
  </conditionalFormatting>
  <conditionalFormatting sqref="AH84:AI89">
    <cfRule type="containsText" dxfId="1241" priority="2286" operator="containsText" text="VENCIDO">
      <formula>NOT(ISERROR(SEARCH("VENCIDO",AH84)))</formula>
    </cfRule>
    <cfRule type="containsText" dxfId="1240" priority="2287" operator="containsText" text="CUMPLIDO">
      <formula>NOT(ISERROR(SEARCH("CUMPLIDO",AH84)))</formula>
    </cfRule>
    <cfRule type="containsText" dxfId="1239" priority="2288" operator="containsText" text="EN PROCESO">
      <formula>NOT(ISERROR(SEARCH("EN PROCESO",AH84)))</formula>
    </cfRule>
  </conditionalFormatting>
  <conditionalFormatting sqref="AH84:AI89">
    <cfRule type="containsText" dxfId="1238" priority="2280" operator="containsText" text="ACTIVIDAD APLAZADA">
      <formula>NOT(ISERROR(SEARCH("ACTIVIDAD APLAZADA",AH84)))</formula>
    </cfRule>
    <cfRule type="containsText" dxfId="1237" priority="2281" operator="containsText" text="ACTIVIDAD PERMANENTE">
      <formula>NOT(ISERROR(SEARCH("ACTIVIDAD PERMANENTE",AH84)))</formula>
    </cfRule>
  </conditionalFormatting>
  <conditionalFormatting sqref="AX89:BJ89">
    <cfRule type="containsText" dxfId="1236" priority="2252" operator="containsText" text="NO INICIADO">
      <formula>NOT(ISERROR(SEARCH("NO INICIADO",AX89)))</formula>
    </cfRule>
    <cfRule type="containsText" dxfId="1235" priority="2253" operator="containsText" text="NO INICIADO">
      <formula>NOT(ISERROR(SEARCH("NO INICIADO",AX89)))</formula>
    </cfRule>
    <cfRule type="containsText" dxfId="1234" priority="2254" operator="containsText" text="CUMPLIDO">
      <formula>NOT(ISERROR(SEARCH("CUMPLIDO",AX89)))</formula>
    </cfRule>
    <cfRule type="containsText" dxfId="1233" priority="2255" operator="containsText" text="EN PROCESO">
      <formula>NOT(ISERROR(SEARCH("EN PROCESO",AX89)))</formula>
    </cfRule>
  </conditionalFormatting>
  <conditionalFormatting sqref="AX89:BJ89">
    <cfRule type="containsText" dxfId="1232" priority="2256" operator="containsText" text="VENCIDO">
      <formula>NOT(ISERROR(SEARCH("VENCIDO",AX89)))</formula>
    </cfRule>
    <cfRule type="containsText" dxfId="1231" priority="2257" operator="containsText" text="CUMPLIDO">
      <formula>NOT(ISERROR(SEARCH("CUMPLIDO",AX89)))</formula>
    </cfRule>
    <cfRule type="containsText" dxfId="1230" priority="2258" operator="containsText" text="EN PROCESO">
      <formula>NOT(ISERROR(SEARCH("EN PROCESO",AX89)))</formula>
    </cfRule>
  </conditionalFormatting>
  <conditionalFormatting sqref="AX89:BJ89">
    <cfRule type="containsText" dxfId="1229" priority="2250" operator="containsText" text="ACTIVIDAD APLAZADA">
      <formula>NOT(ISERROR(SEARCH("ACTIVIDAD APLAZADA",AX89)))</formula>
    </cfRule>
    <cfRule type="containsText" dxfId="1228" priority="2251" operator="containsText" text="ACTIVIDAD PERMANENTE">
      <formula>NOT(ISERROR(SEARCH("ACTIVIDAD PERMANENTE",AX89)))</formula>
    </cfRule>
  </conditionalFormatting>
  <conditionalFormatting sqref="AH90:AI97">
    <cfRule type="containsText" dxfId="1227" priority="2242" operator="containsText" text="NO INICIADO">
      <formula>NOT(ISERROR(SEARCH("NO INICIADO",AH90)))</formula>
    </cfRule>
    <cfRule type="containsText" dxfId="1226" priority="2243" operator="containsText" text="NO INICIADO">
      <formula>NOT(ISERROR(SEARCH("NO INICIADO",AH90)))</formula>
    </cfRule>
    <cfRule type="containsText" dxfId="1225" priority="2244" operator="containsText" text="CUMPLIDO">
      <formula>NOT(ISERROR(SEARCH("CUMPLIDO",AH90)))</formula>
    </cfRule>
    <cfRule type="containsText" dxfId="1224" priority="2245" operator="containsText" text="EN PROCESO">
      <formula>NOT(ISERROR(SEARCH("EN PROCESO",AH90)))</formula>
    </cfRule>
  </conditionalFormatting>
  <conditionalFormatting sqref="AH90:AI97">
    <cfRule type="containsText" dxfId="1223" priority="2246" operator="containsText" text="VENCIDO">
      <formula>NOT(ISERROR(SEARCH("VENCIDO",AH90)))</formula>
    </cfRule>
    <cfRule type="containsText" dxfId="1222" priority="2247" operator="containsText" text="CUMPLIDO">
      <formula>NOT(ISERROR(SEARCH("CUMPLIDO",AH90)))</formula>
    </cfRule>
    <cfRule type="containsText" dxfId="1221" priority="2248" operator="containsText" text="EN PROCESO">
      <formula>NOT(ISERROR(SEARCH("EN PROCESO",AH90)))</formula>
    </cfRule>
  </conditionalFormatting>
  <conditionalFormatting sqref="AH90:AI97">
    <cfRule type="containsText" dxfId="1220" priority="2240" operator="containsText" text="ACTIVIDAD APLAZADA">
      <formula>NOT(ISERROR(SEARCH("ACTIVIDAD APLAZADA",AH90)))</formula>
    </cfRule>
    <cfRule type="containsText" dxfId="1219" priority="2241" operator="containsText" text="ACTIVIDAD PERMANENTE">
      <formula>NOT(ISERROR(SEARCH("ACTIVIDAD PERMANENTE",AH90)))</formula>
    </cfRule>
  </conditionalFormatting>
  <conditionalFormatting sqref="AH98:AI101 AH102:AQ103">
    <cfRule type="containsText" dxfId="1218" priority="2202" operator="containsText" text="NO INICIADO">
      <formula>NOT(ISERROR(SEARCH("NO INICIADO",AH98)))</formula>
    </cfRule>
    <cfRule type="containsText" dxfId="1217" priority="2203" operator="containsText" text="NO INICIADO">
      <formula>NOT(ISERROR(SEARCH("NO INICIADO",AH98)))</formula>
    </cfRule>
    <cfRule type="containsText" dxfId="1216" priority="2204" operator="containsText" text="CUMPLIDO">
      <formula>NOT(ISERROR(SEARCH("CUMPLIDO",AH98)))</formula>
    </cfRule>
    <cfRule type="containsText" dxfId="1215" priority="2205" operator="containsText" text="EN PROCESO">
      <formula>NOT(ISERROR(SEARCH("EN PROCESO",AH98)))</formula>
    </cfRule>
  </conditionalFormatting>
  <conditionalFormatting sqref="AH98:AI101 AH102:AQ103">
    <cfRule type="containsText" dxfId="1214" priority="2206" operator="containsText" text="VENCIDO">
      <formula>NOT(ISERROR(SEARCH("VENCIDO",AH98)))</formula>
    </cfRule>
    <cfRule type="containsText" dxfId="1213" priority="2207" operator="containsText" text="CUMPLIDO">
      <formula>NOT(ISERROR(SEARCH("CUMPLIDO",AH98)))</formula>
    </cfRule>
    <cfRule type="containsText" dxfId="1212" priority="2208" operator="containsText" text="EN PROCESO">
      <formula>NOT(ISERROR(SEARCH("EN PROCESO",AH98)))</formula>
    </cfRule>
  </conditionalFormatting>
  <conditionalFormatting sqref="AH98:AI101 AH102:AQ103">
    <cfRule type="containsText" dxfId="1211" priority="2200" operator="containsText" text="ACTIVIDAD APLAZADA">
      <formula>NOT(ISERROR(SEARCH("ACTIVIDAD APLAZADA",AH98)))</formula>
    </cfRule>
    <cfRule type="containsText" dxfId="1210" priority="2201" operator="containsText" text="ACTIVIDAD PERMANENTE">
      <formula>NOT(ISERROR(SEARCH("ACTIVIDAD PERMANENTE",AH98)))</formula>
    </cfRule>
  </conditionalFormatting>
  <conditionalFormatting sqref="BJ104 BF102:BH102 AX98:BJ99 BH105:BI105 BH107:BI107 BH109:BI109 BH111:BI111 BH113:BI113 BH115:BI115 BH117:BI117 BH119:BI119">
    <cfRule type="containsText" dxfId="1209" priority="2172" operator="containsText" text="NO INICIADO">
      <formula>NOT(ISERROR(SEARCH("NO INICIADO",AX98)))</formula>
    </cfRule>
    <cfRule type="containsText" dxfId="1208" priority="2173" operator="containsText" text="NO INICIADO">
      <formula>NOT(ISERROR(SEARCH("NO INICIADO",AX98)))</formula>
    </cfRule>
    <cfRule type="containsText" dxfId="1207" priority="2174" operator="containsText" text="CUMPLIDO">
      <formula>NOT(ISERROR(SEARCH("CUMPLIDO",AX98)))</formula>
    </cfRule>
    <cfRule type="containsText" dxfId="1206" priority="2175" operator="containsText" text="EN PROCESO">
      <formula>NOT(ISERROR(SEARCH("EN PROCESO",AX98)))</formula>
    </cfRule>
  </conditionalFormatting>
  <conditionalFormatting sqref="BJ104 BF102:BH102 AX98:BJ99 BH105:BI105 BH107:BI107 BH109:BI109 BH111:BI111 BH113:BI113 BH115:BI115 BH117:BI117 BH119:BI119">
    <cfRule type="containsText" dxfId="1205" priority="2176" operator="containsText" text="VENCIDO">
      <formula>NOT(ISERROR(SEARCH("VENCIDO",AX98)))</formula>
    </cfRule>
    <cfRule type="containsText" dxfId="1204" priority="2177" operator="containsText" text="CUMPLIDO">
      <formula>NOT(ISERROR(SEARCH("CUMPLIDO",AX98)))</formula>
    </cfRule>
    <cfRule type="containsText" dxfId="1203" priority="2178" operator="containsText" text="EN PROCESO">
      <formula>NOT(ISERROR(SEARCH("EN PROCESO",AX98)))</formula>
    </cfRule>
  </conditionalFormatting>
  <conditionalFormatting sqref="BJ104 BF102:BH102 AX98:BJ99 BH105:BI105 BH107:BI107 BH109:BI109 BH111:BI111 BH113:BI113 BH115:BI115 BH117:BI117 BH119:BI119">
    <cfRule type="containsText" dxfId="1202" priority="2170" operator="containsText" text="ACTIVIDAD APLAZADA">
      <formula>NOT(ISERROR(SEARCH("ACTIVIDAD APLAZADA",AX98)))</formula>
    </cfRule>
    <cfRule type="containsText" dxfId="1201" priority="2171" operator="containsText" text="ACTIVIDAD PERMANENTE">
      <formula>NOT(ISERROR(SEARCH("ACTIVIDAD PERMANENTE",AX98)))</formula>
    </cfRule>
  </conditionalFormatting>
  <conditionalFormatting sqref="AH105:AI108">
    <cfRule type="containsText" dxfId="1200" priority="2162" operator="containsText" text="NO INICIADO">
      <formula>NOT(ISERROR(SEARCH("NO INICIADO",AH105)))</formula>
    </cfRule>
    <cfRule type="containsText" dxfId="1199" priority="2163" operator="containsText" text="NO INICIADO">
      <formula>NOT(ISERROR(SEARCH("NO INICIADO",AH105)))</formula>
    </cfRule>
    <cfRule type="containsText" dxfId="1198" priority="2164" operator="containsText" text="CUMPLIDO">
      <formula>NOT(ISERROR(SEARCH("CUMPLIDO",AH105)))</formula>
    </cfRule>
    <cfRule type="containsText" dxfId="1197" priority="2165" operator="containsText" text="EN PROCESO">
      <formula>NOT(ISERROR(SEARCH("EN PROCESO",AH105)))</formula>
    </cfRule>
  </conditionalFormatting>
  <conditionalFormatting sqref="AH105:AI108">
    <cfRule type="containsText" dxfId="1196" priority="2166" operator="containsText" text="VENCIDO">
      <formula>NOT(ISERROR(SEARCH("VENCIDO",AH105)))</formula>
    </cfRule>
    <cfRule type="containsText" dxfId="1195" priority="2167" operator="containsText" text="CUMPLIDO">
      <formula>NOT(ISERROR(SEARCH("CUMPLIDO",AH105)))</formula>
    </cfRule>
    <cfRule type="containsText" dxfId="1194" priority="2168" operator="containsText" text="EN PROCESO">
      <formula>NOT(ISERROR(SEARCH("EN PROCESO",AH105)))</formula>
    </cfRule>
  </conditionalFormatting>
  <conditionalFormatting sqref="AH105:AI108">
    <cfRule type="containsText" dxfId="1193" priority="2160" operator="containsText" text="ACTIVIDAD APLAZADA">
      <formula>NOT(ISERROR(SEARCH("ACTIVIDAD APLAZADA",AH105)))</formula>
    </cfRule>
    <cfRule type="containsText" dxfId="1192" priority="2161" operator="containsText" text="ACTIVIDAD PERMANENTE">
      <formula>NOT(ISERROR(SEARCH("ACTIVIDAD PERMANENTE",AH105)))</formula>
    </cfRule>
  </conditionalFormatting>
  <conditionalFormatting sqref="AX105:BG105 AX107:BG107 BG106 BG108 BI107:BJ107 BI105:BJ105">
    <cfRule type="containsText" dxfId="1191" priority="2132" operator="containsText" text="NO INICIADO">
      <formula>NOT(ISERROR(SEARCH("NO INICIADO",AX105)))</formula>
    </cfRule>
    <cfRule type="containsText" dxfId="1190" priority="2133" operator="containsText" text="NO INICIADO">
      <formula>NOT(ISERROR(SEARCH("NO INICIADO",AX105)))</formula>
    </cfRule>
    <cfRule type="containsText" dxfId="1189" priority="2134" operator="containsText" text="CUMPLIDO">
      <formula>NOT(ISERROR(SEARCH("CUMPLIDO",AX105)))</formula>
    </cfRule>
    <cfRule type="containsText" dxfId="1188" priority="2135" operator="containsText" text="EN PROCESO">
      <formula>NOT(ISERROR(SEARCH("EN PROCESO",AX105)))</formula>
    </cfRule>
  </conditionalFormatting>
  <conditionalFormatting sqref="AX105:BG105 AX107:BG107 BG106 BG108 BI107:BJ107 BI105:BJ105">
    <cfRule type="containsText" dxfId="1187" priority="2136" operator="containsText" text="VENCIDO">
      <formula>NOT(ISERROR(SEARCH("VENCIDO",AX105)))</formula>
    </cfRule>
    <cfRule type="containsText" dxfId="1186" priority="2137" operator="containsText" text="CUMPLIDO">
      <formula>NOT(ISERROR(SEARCH("CUMPLIDO",AX105)))</formula>
    </cfRule>
    <cfRule type="containsText" dxfId="1185" priority="2138" operator="containsText" text="EN PROCESO">
      <formula>NOT(ISERROR(SEARCH("EN PROCESO",AX105)))</formula>
    </cfRule>
  </conditionalFormatting>
  <conditionalFormatting sqref="AX105:BG105 AX107:BG107 BG106 BG108 BI107:BJ107 BI105:BJ105">
    <cfRule type="containsText" dxfId="1184" priority="2130" operator="containsText" text="ACTIVIDAD APLAZADA">
      <formula>NOT(ISERROR(SEARCH("ACTIVIDAD APLAZADA",AX105)))</formula>
    </cfRule>
    <cfRule type="containsText" dxfId="1183" priority="2131" operator="containsText" text="ACTIVIDAD PERMANENTE">
      <formula>NOT(ISERROR(SEARCH("ACTIVIDAD PERMANENTE",AX105)))</formula>
    </cfRule>
  </conditionalFormatting>
  <conditionalFormatting sqref="AH123:AI123">
    <cfRule type="containsText" dxfId="1182" priority="2122" operator="containsText" text="NO INICIADO">
      <formula>NOT(ISERROR(SEARCH("NO INICIADO",AH123)))</formula>
    </cfRule>
    <cfRule type="containsText" dxfId="1181" priority="2123" operator="containsText" text="NO INICIADO">
      <formula>NOT(ISERROR(SEARCH("NO INICIADO",AH123)))</formula>
    </cfRule>
    <cfRule type="containsText" dxfId="1180" priority="2124" operator="containsText" text="CUMPLIDO">
      <formula>NOT(ISERROR(SEARCH("CUMPLIDO",AH123)))</formula>
    </cfRule>
    <cfRule type="containsText" dxfId="1179" priority="2125" operator="containsText" text="EN PROCESO">
      <formula>NOT(ISERROR(SEARCH("EN PROCESO",AH123)))</formula>
    </cfRule>
  </conditionalFormatting>
  <conditionalFormatting sqref="AH123:AI123">
    <cfRule type="containsText" dxfId="1178" priority="2126" operator="containsText" text="VENCIDO">
      <formula>NOT(ISERROR(SEARCH("VENCIDO",AH123)))</formula>
    </cfRule>
    <cfRule type="containsText" dxfId="1177" priority="2127" operator="containsText" text="CUMPLIDO">
      <formula>NOT(ISERROR(SEARCH("CUMPLIDO",AH123)))</formula>
    </cfRule>
    <cfRule type="containsText" dxfId="1176" priority="2128" operator="containsText" text="EN PROCESO">
      <formula>NOT(ISERROR(SEARCH("EN PROCESO",AH123)))</formula>
    </cfRule>
  </conditionalFormatting>
  <conditionalFormatting sqref="AH123:AI123">
    <cfRule type="containsText" dxfId="1175" priority="2120" operator="containsText" text="ACTIVIDAD APLAZADA">
      <formula>NOT(ISERROR(SEARCH("ACTIVIDAD APLAZADA",AH123)))</formula>
    </cfRule>
    <cfRule type="containsText" dxfId="1174" priority="2121" operator="containsText" text="ACTIVIDAD PERMANENTE">
      <formula>NOT(ISERROR(SEARCH("ACTIVIDAD PERMANENTE",AH123)))</formula>
    </cfRule>
  </conditionalFormatting>
  <conditionalFormatting sqref="AH124:AI124">
    <cfRule type="containsText" dxfId="1173" priority="2082" operator="containsText" text="NO INICIADO">
      <formula>NOT(ISERROR(SEARCH("NO INICIADO",AH124)))</formula>
    </cfRule>
    <cfRule type="containsText" dxfId="1172" priority="2083" operator="containsText" text="NO INICIADO">
      <formula>NOT(ISERROR(SEARCH("NO INICIADO",AH124)))</formula>
    </cfRule>
    <cfRule type="containsText" dxfId="1171" priority="2084" operator="containsText" text="CUMPLIDO">
      <formula>NOT(ISERROR(SEARCH("CUMPLIDO",AH124)))</formula>
    </cfRule>
    <cfRule type="containsText" dxfId="1170" priority="2085" operator="containsText" text="EN PROCESO">
      <formula>NOT(ISERROR(SEARCH("EN PROCESO",AH124)))</formula>
    </cfRule>
  </conditionalFormatting>
  <conditionalFormatting sqref="AH124:AI124">
    <cfRule type="containsText" dxfId="1169" priority="2086" operator="containsText" text="VENCIDO">
      <formula>NOT(ISERROR(SEARCH("VENCIDO",AH124)))</formula>
    </cfRule>
    <cfRule type="containsText" dxfId="1168" priority="2087" operator="containsText" text="CUMPLIDO">
      <formula>NOT(ISERROR(SEARCH("CUMPLIDO",AH124)))</formula>
    </cfRule>
    <cfRule type="containsText" dxfId="1167" priority="2088" operator="containsText" text="EN PROCESO">
      <formula>NOT(ISERROR(SEARCH("EN PROCESO",AH124)))</formula>
    </cfRule>
  </conditionalFormatting>
  <conditionalFormatting sqref="AH124:AI124">
    <cfRule type="containsText" dxfId="1166" priority="2080" operator="containsText" text="ACTIVIDAD APLAZADA">
      <formula>NOT(ISERROR(SEARCH("ACTIVIDAD APLAZADA",AH124)))</formula>
    </cfRule>
    <cfRule type="containsText" dxfId="1165" priority="2081" operator="containsText" text="ACTIVIDAD PERMANENTE">
      <formula>NOT(ISERROR(SEARCH("ACTIVIDAD PERMANENTE",AH124)))</formula>
    </cfRule>
  </conditionalFormatting>
  <conditionalFormatting sqref="AH125:AI125">
    <cfRule type="containsText" dxfId="1164" priority="2042" operator="containsText" text="NO INICIADO">
      <formula>NOT(ISERROR(SEARCH("NO INICIADO",AH125)))</formula>
    </cfRule>
    <cfRule type="containsText" dxfId="1163" priority="2043" operator="containsText" text="NO INICIADO">
      <formula>NOT(ISERROR(SEARCH("NO INICIADO",AH125)))</formula>
    </cfRule>
    <cfRule type="containsText" dxfId="1162" priority="2044" operator="containsText" text="CUMPLIDO">
      <formula>NOT(ISERROR(SEARCH("CUMPLIDO",AH125)))</formula>
    </cfRule>
    <cfRule type="containsText" dxfId="1161" priority="2045" operator="containsText" text="EN PROCESO">
      <formula>NOT(ISERROR(SEARCH("EN PROCESO",AH125)))</formula>
    </cfRule>
  </conditionalFormatting>
  <conditionalFormatting sqref="AH125:AI125">
    <cfRule type="containsText" dxfId="1160" priority="2046" operator="containsText" text="VENCIDO">
      <formula>NOT(ISERROR(SEARCH("VENCIDO",AH125)))</formula>
    </cfRule>
    <cfRule type="containsText" dxfId="1159" priority="2047" operator="containsText" text="CUMPLIDO">
      <formula>NOT(ISERROR(SEARCH("CUMPLIDO",AH125)))</formula>
    </cfRule>
    <cfRule type="containsText" dxfId="1158" priority="2048" operator="containsText" text="EN PROCESO">
      <formula>NOT(ISERROR(SEARCH("EN PROCESO",AH125)))</formula>
    </cfRule>
  </conditionalFormatting>
  <conditionalFormatting sqref="AH125:AI125">
    <cfRule type="containsText" dxfId="1157" priority="2040" operator="containsText" text="ACTIVIDAD APLAZADA">
      <formula>NOT(ISERROR(SEARCH("ACTIVIDAD APLAZADA",AH125)))</formula>
    </cfRule>
    <cfRule type="containsText" dxfId="1156" priority="2041" operator="containsText" text="ACTIVIDAD PERMANENTE">
      <formula>NOT(ISERROR(SEARCH("ACTIVIDAD PERMANENTE",AH125)))</formula>
    </cfRule>
  </conditionalFormatting>
  <conditionalFormatting sqref="AH126:AI126">
    <cfRule type="containsText" dxfId="1155" priority="2002" operator="containsText" text="NO INICIADO">
      <formula>NOT(ISERROR(SEARCH("NO INICIADO",AH126)))</formula>
    </cfRule>
    <cfRule type="containsText" dxfId="1154" priority="2003" operator="containsText" text="NO INICIADO">
      <formula>NOT(ISERROR(SEARCH("NO INICIADO",AH126)))</formula>
    </cfRule>
    <cfRule type="containsText" dxfId="1153" priority="2004" operator="containsText" text="CUMPLIDO">
      <formula>NOT(ISERROR(SEARCH("CUMPLIDO",AH126)))</formula>
    </cfRule>
    <cfRule type="containsText" dxfId="1152" priority="2005" operator="containsText" text="EN PROCESO">
      <formula>NOT(ISERROR(SEARCH("EN PROCESO",AH126)))</formula>
    </cfRule>
  </conditionalFormatting>
  <conditionalFormatting sqref="AH126:AI126">
    <cfRule type="containsText" dxfId="1151" priority="2006" operator="containsText" text="VENCIDO">
      <formula>NOT(ISERROR(SEARCH("VENCIDO",AH126)))</formula>
    </cfRule>
    <cfRule type="containsText" dxfId="1150" priority="2007" operator="containsText" text="CUMPLIDO">
      <formula>NOT(ISERROR(SEARCH("CUMPLIDO",AH126)))</formula>
    </cfRule>
    <cfRule type="containsText" dxfId="1149" priority="2008" operator="containsText" text="EN PROCESO">
      <formula>NOT(ISERROR(SEARCH("EN PROCESO",AH126)))</formula>
    </cfRule>
  </conditionalFormatting>
  <conditionalFormatting sqref="AH126:AI126">
    <cfRule type="containsText" dxfId="1148" priority="2000" operator="containsText" text="ACTIVIDAD APLAZADA">
      <formula>NOT(ISERROR(SEARCH("ACTIVIDAD APLAZADA",AH126)))</formula>
    </cfRule>
    <cfRule type="containsText" dxfId="1147" priority="2001" operator="containsText" text="ACTIVIDAD PERMANENTE">
      <formula>NOT(ISERROR(SEARCH("ACTIVIDAD PERMANENTE",AH126)))</formula>
    </cfRule>
  </conditionalFormatting>
  <conditionalFormatting sqref="U191:AG199 U201:AG201 U105:AG105 U106:AC116 AG106:AG116 AD106:AF120 U53:AG59">
    <cfRule type="containsText" dxfId="1146" priority="1829" operator="containsText" text="EXCLUIDO">
      <formula>NOT(ISERROR(SEARCH("EXCLUIDO",U53)))</formula>
    </cfRule>
    <cfRule type="containsText" dxfId="1145" priority="1830" operator="containsText" text="PROGRAMADO">
      <formula>NOT(ISERROR(SEARCH("PROGRAMADO",U53)))</formula>
    </cfRule>
    <cfRule type="containsText" dxfId="1144" priority="1831" operator="containsText" text="SIN PROGRAMA">
      <formula>NOT(ISERROR(SEARCH("SIN PROGRAMA",U53)))</formula>
    </cfRule>
  </conditionalFormatting>
  <conditionalFormatting sqref="U117:AC120 AG117:AG120">
    <cfRule type="containsText" dxfId="1143" priority="1559" operator="containsText" text="EXCLUIDO">
      <formula>NOT(ISERROR(SEARCH("EXCLUIDO",U117)))</formula>
    </cfRule>
    <cfRule type="containsText" dxfId="1142" priority="1560" operator="containsText" text="PROGRAMADO">
      <formula>NOT(ISERROR(SEARCH("PROGRAMADO",U117)))</formula>
    </cfRule>
    <cfRule type="containsText" dxfId="1141" priority="1561" operator="containsText" text="SIN PROGRAMA">
      <formula>NOT(ISERROR(SEARCH("SIN PROGRAMA",U117)))</formula>
    </cfRule>
  </conditionalFormatting>
  <conditionalFormatting sqref="U122:AG126">
    <cfRule type="containsText" dxfId="1140" priority="1556" operator="containsText" text="EXCLUIDO">
      <formula>NOT(ISERROR(SEARCH("EXCLUIDO",U122)))</formula>
    </cfRule>
    <cfRule type="containsText" dxfId="1139" priority="1557" operator="containsText" text="PROGRAMADO">
      <formula>NOT(ISERROR(SEARCH("PROGRAMADO",U122)))</formula>
    </cfRule>
    <cfRule type="containsText" dxfId="1138" priority="1558" operator="containsText" text="SIN PROGRAMA">
      <formula>NOT(ISERROR(SEARCH("SIN PROGRAMA",U122)))</formula>
    </cfRule>
  </conditionalFormatting>
  <conditionalFormatting sqref="U38:AG51">
    <cfRule type="containsText" dxfId="1137" priority="1832" operator="containsText" text="EXCLUIDO">
      <formula>NOT(ISERROR(SEARCH("EXCLUIDO",U38)))</formula>
    </cfRule>
    <cfRule type="containsText" dxfId="1136" priority="1833" operator="containsText" text="PROGRAMADO">
      <formula>NOT(ISERROR(SEARCH("PROGRAMADO",U38)))</formula>
    </cfRule>
    <cfRule type="containsText" dxfId="1135" priority="1834" operator="containsText" text="SIN PROGRAMA">
      <formula>NOT(ISERROR(SEARCH("SIN PROGRAMA",U38)))</formula>
    </cfRule>
  </conditionalFormatting>
  <conditionalFormatting sqref="U6:AG12">
    <cfRule type="containsText" dxfId="1134" priority="1847" operator="containsText" text="EXCLUIDO">
      <formula>NOT(ISERROR(SEARCH("EXCLUIDO",U6)))</formula>
    </cfRule>
    <cfRule type="containsText" dxfId="1133" priority="1848" operator="containsText" text="PROGRAMADO">
      <formula>NOT(ISERROR(SEARCH("PROGRAMADO",U6)))</formula>
    </cfRule>
    <cfRule type="containsText" dxfId="1132" priority="1849" operator="containsText" text="SIN PROGRAMA">
      <formula>NOT(ISERROR(SEARCH("SIN PROGRAMA",U6)))</formula>
    </cfRule>
  </conditionalFormatting>
  <conditionalFormatting sqref="U13:AG16">
    <cfRule type="containsText" dxfId="1131" priority="1844" operator="containsText" text="EXCLUIDO">
      <formula>NOT(ISERROR(SEARCH("EXCLUIDO",U13)))</formula>
    </cfRule>
    <cfRule type="containsText" dxfId="1130" priority="1845" operator="containsText" text="PROGRAMADO">
      <formula>NOT(ISERROR(SEARCH("PROGRAMADO",U13)))</formula>
    </cfRule>
    <cfRule type="containsText" dxfId="1129" priority="1846" operator="containsText" text="SIN PROGRAMA">
      <formula>NOT(ISERROR(SEARCH("SIN PROGRAMA",U13)))</formula>
    </cfRule>
  </conditionalFormatting>
  <conditionalFormatting sqref="U17:AG23">
    <cfRule type="containsText" dxfId="1128" priority="1841" operator="containsText" text="EXCLUIDO">
      <formula>NOT(ISERROR(SEARCH("EXCLUIDO",U17)))</formula>
    </cfRule>
    <cfRule type="containsText" dxfId="1127" priority="1842" operator="containsText" text="PROGRAMADO">
      <formula>NOT(ISERROR(SEARCH("PROGRAMADO",U17)))</formula>
    </cfRule>
    <cfRule type="containsText" dxfId="1126" priority="1843" operator="containsText" text="SIN PROGRAMA">
      <formula>NOT(ISERROR(SEARCH("SIN PROGRAMA",U17)))</formula>
    </cfRule>
  </conditionalFormatting>
  <conditionalFormatting sqref="U24:AG30">
    <cfRule type="containsText" dxfId="1125" priority="1838" operator="containsText" text="EXCLUIDO">
      <formula>NOT(ISERROR(SEARCH("EXCLUIDO",U24)))</formula>
    </cfRule>
    <cfRule type="containsText" dxfId="1124" priority="1839" operator="containsText" text="PROGRAMADO">
      <formula>NOT(ISERROR(SEARCH("PROGRAMADO",U24)))</formula>
    </cfRule>
    <cfRule type="containsText" dxfId="1123" priority="1840" operator="containsText" text="SIN PROGRAMA">
      <formula>NOT(ISERROR(SEARCH("SIN PROGRAMA",U24)))</formula>
    </cfRule>
  </conditionalFormatting>
  <conditionalFormatting sqref="U31:AG37">
    <cfRule type="containsText" dxfId="1122" priority="1835" operator="containsText" text="EXCLUIDO">
      <formula>NOT(ISERROR(SEARCH("EXCLUIDO",U31)))</formula>
    </cfRule>
    <cfRule type="containsText" dxfId="1121" priority="1836" operator="containsText" text="PROGRAMADO">
      <formula>NOT(ISERROR(SEARCH("PROGRAMADO",U31)))</formula>
    </cfRule>
    <cfRule type="containsText" dxfId="1120" priority="1837" operator="containsText" text="SIN PROGRAMA">
      <formula>NOT(ISERROR(SEARCH("SIN PROGRAMA",U31)))</formula>
    </cfRule>
  </conditionalFormatting>
  <conditionalFormatting sqref="AH109:AI110">
    <cfRule type="containsText" dxfId="1119" priority="1821" operator="containsText" text="NO INICIADO">
      <formula>NOT(ISERROR(SEARCH("NO INICIADO",AH109)))</formula>
    </cfRule>
    <cfRule type="containsText" dxfId="1118" priority="1822" operator="containsText" text="NO INICIADO">
      <formula>NOT(ISERROR(SEARCH("NO INICIADO",AH109)))</formula>
    </cfRule>
    <cfRule type="containsText" dxfId="1117" priority="1823" operator="containsText" text="CUMPLIDO">
      <formula>NOT(ISERROR(SEARCH("CUMPLIDO",AH109)))</formula>
    </cfRule>
    <cfRule type="containsText" dxfId="1116" priority="1824" operator="containsText" text="EN PROCESO">
      <formula>NOT(ISERROR(SEARCH("EN PROCESO",AH109)))</formula>
    </cfRule>
  </conditionalFormatting>
  <conditionalFormatting sqref="AH109:AI110">
    <cfRule type="containsText" dxfId="1115" priority="1825" operator="containsText" text="VENCIDO">
      <formula>NOT(ISERROR(SEARCH("VENCIDO",AH109)))</formula>
    </cfRule>
    <cfRule type="containsText" dxfId="1114" priority="1826" operator="containsText" text="CUMPLIDO">
      <formula>NOT(ISERROR(SEARCH("CUMPLIDO",AH109)))</formula>
    </cfRule>
    <cfRule type="containsText" dxfId="1113" priority="1827" operator="containsText" text="EN PROCESO">
      <formula>NOT(ISERROR(SEARCH("EN PROCESO",AH109)))</formula>
    </cfRule>
  </conditionalFormatting>
  <conditionalFormatting sqref="AH109:AI110">
    <cfRule type="containsText" dxfId="1112" priority="1819" operator="containsText" text="ACTIVIDAD APLAZADA">
      <formula>NOT(ISERROR(SEARCH("ACTIVIDAD APLAZADA",AH109)))</formula>
    </cfRule>
    <cfRule type="containsText" dxfId="1111" priority="1820" operator="containsText" text="ACTIVIDAD PERMANENTE">
      <formula>NOT(ISERROR(SEARCH("ACTIVIDAD PERMANENTE",AH109)))</formula>
    </cfRule>
  </conditionalFormatting>
  <conditionalFormatting sqref="AX109:BG109 BG110 BI109:BJ109">
    <cfRule type="containsText" dxfId="1110" priority="1791" operator="containsText" text="NO INICIADO">
      <formula>NOT(ISERROR(SEARCH("NO INICIADO",AX109)))</formula>
    </cfRule>
    <cfRule type="containsText" dxfId="1109" priority="1792" operator="containsText" text="NO INICIADO">
      <formula>NOT(ISERROR(SEARCH("NO INICIADO",AX109)))</formula>
    </cfRule>
    <cfRule type="containsText" dxfId="1108" priority="1793" operator="containsText" text="CUMPLIDO">
      <formula>NOT(ISERROR(SEARCH("CUMPLIDO",AX109)))</formula>
    </cfRule>
    <cfRule type="containsText" dxfId="1107" priority="1794" operator="containsText" text="EN PROCESO">
      <formula>NOT(ISERROR(SEARCH("EN PROCESO",AX109)))</formula>
    </cfRule>
  </conditionalFormatting>
  <conditionalFormatting sqref="AX109:BG109 BG110 BI109:BJ109">
    <cfRule type="containsText" dxfId="1106" priority="1795" operator="containsText" text="VENCIDO">
      <formula>NOT(ISERROR(SEARCH("VENCIDO",AX109)))</formula>
    </cfRule>
    <cfRule type="containsText" dxfId="1105" priority="1796" operator="containsText" text="CUMPLIDO">
      <formula>NOT(ISERROR(SEARCH("CUMPLIDO",AX109)))</formula>
    </cfRule>
    <cfRule type="containsText" dxfId="1104" priority="1797" operator="containsText" text="EN PROCESO">
      <formula>NOT(ISERROR(SEARCH("EN PROCESO",AX109)))</formula>
    </cfRule>
  </conditionalFormatting>
  <conditionalFormatting sqref="AX109:BG109 BG110 BI109:BJ109">
    <cfRule type="containsText" dxfId="1103" priority="1789" operator="containsText" text="ACTIVIDAD APLAZADA">
      <formula>NOT(ISERROR(SEARCH("ACTIVIDAD APLAZADA",AX109)))</formula>
    </cfRule>
    <cfRule type="containsText" dxfId="1102" priority="1790" operator="containsText" text="ACTIVIDAD PERMANENTE">
      <formula>NOT(ISERROR(SEARCH("ACTIVIDAD PERMANENTE",AX109)))</formula>
    </cfRule>
  </conditionalFormatting>
  <conditionalFormatting sqref="AH111:AI111">
    <cfRule type="containsText" dxfId="1101" priority="1781" operator="containsText" text="NO INICIADO">
      <formula>NOT(ISERROR(SEARCH("NO INICIADO",AH111)))</formula>
    </cfRule>
    <cfRule type="containsText" dxfId="1100" priority="1782" operator="containsText" text="NO INICIADO">
      <formula>NOT(ISERROR(SEARCH("NO INICIADO",AH111)))</formula>
    </cfRule>
    <cfRule type="containsText" dxfId="1099" priority="1783" operator="containsText" text="CUMPLIDO">
      <formula>NOT(ISERROR(SEARCH("CUMPLIDO",AH111)))</formula>
    </cfRule>
    <cfRule type="containsText" dxfId="1098" priority="1784" operator="containsText" text="EN PROCESO">
      <formula>NOT(ISERROR(SEARCH("EN PROCESO",AH111)))</formula>
    </cfRule>
  </conditionalFormatting>
  <conditionalFormatting sqref="AH111:AI111">
    <cfRule type="containsText" dxfId="1097" priority="1785" operator="containsText" text="VENCIDO">
      <formula>NOT(ISERROR(SEARCH("VENCIDO",AH111)))</formula>
    </cfRule>
    <cfRule type="containsText" dxfId="1096" priority="1786" operator="containsText" text="CUMPLIDO">
      <formula>NOT(ISERROR(SEARCH("CUMPLIDO",AH111)))</formula>
    </cfRule>
    <cfRule type="containsText" dxfId="1095" priority="1787" operator="containsText" text="EN PROCESO">
      <formula>NOT(ISERROR(SEARCH("EN PROCESO",AH111)))</formula>
    </cfRule>
  </conditionalFormatting>
  <conditionalFormatting sqref="AH111:AI111">
    <cfRule type="containsText" dxfId="1094" priority="1779" operator="containsText" text="ACTIVIDAD APLAZADA">
      <formula>NOT(ISERROR(SEARCH("ACTIVIDAD APLAZADA",AH111)))</formula>
    </cfRule>
    <cfRule type="containsText" dxfId="1093" priority="1780" operator="containsText" text="ACTIVIDAD PERMANENTE">
      <formula>NOT(ISERROR(SEARCH("ACTIVIDAD PERMANENTE",AH111)))</formula>
    </cfRule>
  </conditionalFormatting>
  <conditionalFormatting sqref="AX111:BG111 BG112 BI111:BJ111">
    <cfRule type="containsText" dxfId="1092" priority="1751" operator="containsText" text="NO INICIADO">
      <formula>NOT(ISERROR(SEARCH("NO INICIADO",AX111)))</formula>
    </cfRule>
    <cfRule type="containsText" dxfId="1091" priority="1752" operator="containsText" text="NO INICIADO">
      <formula>NOT(ISERROR(SEARCH("NO INICIADO",AX111)))</formula>
    </cfRule>
    <cfRule type="containsText" dxfId="1090" priority="1753" operator="containsText" text="CUMPLIDO">
      <formula>NOT(ISERROR(SEARCH("CUMPLIDO",AX111)))</formula>
    </cfRule>
    <cfRule type="containsText" dxfId="1089" priority="1754" operator="containsText" text="EN PROCESO">
      <formula>NOT(ISERROR(SEARCH("EN PROCESO",AX111)))</formula>
    </cfRule>
  </conditionalFormatting>
  <conditionalFormatting sqref="AX111:BG111 BG112 BI111:BJ111">
    <cfRule type="containsText" dxfId="1088" priority="1755" operator="containsText" text="VENCIDO">
      <formula>NOT(ISERROR(SEARCH("VENCIDO",AX111)))</formula>
    </cfRule>
    <cfRule type="containsText" dxfId="1087" priority="1756" operator="containsText" text="CUMPLIDO">
      <formula>NOT(ISERROR(SEARCH("CUMPLIDO",AX111)))</formula>
    </cfRule>
    <cfRule type="containsText" dxfId="1086" priority="1757" operator="containsText" text="EN PROCESO">
      <formula>NOT(ISERROR(SEARCH("EN PROCESO",AX111)))</formula>
    </cfRule>
  </conditionalFormatting>
  <conditionalFormatting sqref="AX111:BG111 BG112 BI111:BJ111">
    <cfRule type="containsText" dxfId="1085" priority="1749" operator="containsText" text="ACTIVIDAD APLAZADA">
      <formula>NOT(ISERROR(SEARCH("ACTIVIDAD APLAZADA",AX111)))</formula>
    </cfRule>
    <cfRule type="containsText" dxfId="1084" priority="1750" operator="containsText" text="ACTIVIDAD PERMANENTE">
      <formula>NOT(ISERROR(SEARCH("ACTIVIDAD PERMANENTE",AX111)))</formula>
    </cfRule>
  </conditionalFormatting>
  <conditionalFormatting sqref="AH112:AI113">
    <cfRule type="containsText" dxfId="1083" priority="1741" operator="containsText" text="NO INICIADO">
      <formula>NOT(ISERROR(SEARCH("NO INICIADO",AH112)))</formula>
    </cfRule>
    <cfRule type="containsText" dxfId="1082" priority="1742" operator="containsText" text="NO INICIADO">
      <formula>NOT(ISERROR(SEARCH("NO INICIADO",AH112)))</formula>
    </cfRule>
    <cfRule type="containsText" dxfId="1081" priority="1743" operator="containsText" text="CUMPLIDO">
      <formula>NOT(ISERROR(SEARCH("CUMPLIDO",AH112)))</formula>
    </cfRule>
    <cfRule type="containsText" dxfId="1080" priority="1744" operator="containsText" text="EN PROCESO">
      <formula>NOT(ISERROR(SEARCH("EN PROCESO",AH112)))</formula>
    </cfRule>
  </conditionalFormatting>
  <conditionalFormatting sqref="AH112:AI113">
    <cfRule type="containsText" dxfId="1079" priority="1745" operator="containsText" text="VENCIDO">
      <formula>NOT(ISERROR(SEARCH("VENCIDO",AH112)))</formula>
    </cfRule>
    <cfRule type="containsText" dxfId="1078" priority="1746" operator="containsText" text="CUMPLIDO">
      <formula>NOT(ISERROR(SEARCH("CUMPLIDO",AH112)))</formula>
    </cfRule>
    <cfRule type="containsText" dxfId="1077" priority="1747" operator="containsText" text="EN PROCESO">
      <formula>NOT(ISERROR(SEARCH("EN PROCESO",AH112)))</formula>
    </cfRule>
  </conditionalFormatting>
  <conditionalFormatting sqref="AH112:AI113">
    <cfRule type="containsText" dxfId="1076" priority="1739" operator="containsText" text="ACTIVIDAD APLAZADA">
      <formula>NOT(ISERROR(SEARCH("ACTIVIDAD APLAZADA",AH112)))</formula>
    </cfRule>
    <cfRule type="containsText" dxfId="1075" priority="1740" operator="containsText" text="ACTIVIDAD PERMANENTE">
      <formula>NOT(ISERROR(SEARCH("ACTIVIDAD PERMANENTE",AH112)))</formula>
    </cfRule>
  </conditionalFormatting>
  <conditionalFormatting sqref="AX113:BG113 BI113:BJ113">
    <cfRule type="containsText" dxfId="1074" priority="1711" operator="containsText" text="NO INICIADO">
      <formula>NOT(ISERROR(SEARCH("NO INICIADO",AX113)))</formula>
    </cfRule>
    <cfRule type="containsText" dxfId="1073" priority="1712" operator="containsText" text="NO INICIADO">
      <formula>NOT(ISERROR(SEARCH("NO INICIADO",AX113)))</formula>
    </cfRule>
    <cfRule type="containsText" dxfId="1072" priority="1713" operator="containsText" text="CUMPLIDO">
      <formula>NOT(ISERROR(SEARCH("CUMPLIDO",AX113)))</formula>
    </cfRule>
    <cfRule type="containsText" dxfId="1071" priority="1714" operator="containsText" text="EN PROCESO">
      <formula>NOT(ISERROR(SEARCH("EN PROCESO",AX113)))</formula>
    </cfRule>
  </conditionalFormatting>
  <conditionalFormatting sqref="AX113:BG113 BI113:BJ113">
    <cfRule type="containsText" dxfId="1070" priority="1715" operator="containsText" text="VENCIDO">
      <formula>NOT(ISERROR(SEARCH("VENCIDO",AX113)))</formula>
    </cfRule>
    <cfRule type="containsText" dxfId="1069" priority="1716" operator="containsText" text="CUMPLIDO">
      <formula>NOT(ISERROR(SEARCH("CUMPLIDO",AX113)))</formula>
    </cfRule>
    <cfRule type="containsText" dxfId="1068" priority="1717" operator="containsText" text="EN PROCESO">
      <formula>NOT(ISERROR(SEARCH("EN PROCESO",AX113)))</formula>
    </cfRule>
  </conditionalFormatting>
  <conditionalFormatting sqref="AX113:BG113 BI113:BJ113">
    <cfRule type="containsText" dxfId="1067" priority="1709" operator="containsText" text="ACTIVIDAD APLAZADA">
      <formula>NOT(ISERROR(SEARCH("ACTIVIDAD APLAZADA",AX113)))</formula>
    </cfRule>
    <cfRule type="containsText" dxfId="1066" priority="1710" operator="containsText" text="ACTIVIDAD PERMANENTE">
      <formula>NOT(ISERROR(SEARCH("ACTIVIDAD PERMANENTE",AX113)))</formula>
    </cfRule>
  </conditionalFormatting>
  <conditionalFormatting sqref="AH114:AI117">
    <cfRule type="containsText" dxfId="1065" priority="1701" operator="containsText" text="NO INICIADO">
      <formula>NOT(ISERROR(SEARCH("NO INICIADO",AH114)))</formula>
    </cfRule>
    <cfRule type="containsText" dxfId="1064" priority="1702" operator="containsText" text="NO INICIADO">
      <formula>NOT(ISERROR(SEARCH("NO INICIADO",AH114)))</formula>
    </cfRule>
    <cfRule type="containsText" dxfId="1063" priority="1703" operator="containsText" text="CUMPLIDO">
      <formula>NOT(ISERROR(SEARCH("CUMPLIDO",AH114)))</formula>
    </cfRule>
    <cfRule type="containsText" dxfId="1062" priority="1704" operator="containsText" text="EN PROCESO">
      <formula>NOT(ISERROR(SEARCH("EN PROCESO",AH114)))</formula>
    </cfRule>
  </conditionalFormatting>
  <conditionalFormatting sqref="AH114:AI117">
    <cfRule type="containsText" dxfId="1061" priority="1705" operator="containsText" text="VENCIDO">
      <formula>NOT(ISERROR(SEARCH("VENCIDO",AH114)))</formula>
    </cfRule>
    <cfRule type="containsText" dxfId="1060" priority="1706" operator="containsText" text="CUMPLIDO">
      <formula>NOT(ISERROR(SEARCH("CUMPLIDO",AH114)))</formula>
    </cfRule>
    <cfRule type="containsText" dxfId="1059" priority="1707" operator="containsText" text="EN PROCESO">
      <formula>NOT(ISERROR(SEARCH("EN PROCESO",AH114)))</formula>
    </cfRule>
  </conditionalFormatting>
  <conditionalFormatting sqref="AH114:AI117">
    <cfRule type="containsText" dxfId="1058" priority="1699" operator="containsText" text="ACTIVIDAD APLAZADA">
      <formula>NOT(ISERROR(SEARCH("ACTIVIDAD APLAZADA",AH114)))</formula>
    </cfRule>
    <cfRule type="containsText" dxfId="1057" priority="1700" operator="containsText" text="ACTIVIDAD PERMANENTE">
      <formula>NOT(ISERROR(SEARCH("ACTIVIDAD PERMANENTE",AH114)))</formula>
    </cfRule>
  </conditionalFormatting>
  <conditionalFormatting sqref="AX115:BG115 BI117:BJ117 BI115:BJ115">
    <cfRule type="containsText" dxfId="1056" priority="1671" operator="containsText" text="NO INICIADO">
      <formula>NOT(ISERROR(SEARCH("NO INICIADO",AX115)))</formula>
    </cfRule>
    <cfRule type="containsText" dxfId="1055" priority="1672" operator="containsText" text="NO INICIADO">
      <formula>NOT(ISERROR(SEARCH("NO INICIADO",AX115)))</formula>
    </cfRule>
    <cfRule type="containsText" dxfId="1054" priority="1673" operator="containsText" text="CUMPLIDO">
      <formula>NOT(ISERROR(SEARCH("CUMPLIDO",AX115)))</formula>
    </cfRule>
    <cfRule type="containsText" dxfId="1053" priority="1674" operator="containsText" text="EN PROCESO">
      <formula>NOT(ISERROR(SEARCH("EN PROCESO",AX115)))</formula>
    </cfRule>
  </conditionalFormatting>
  <conditionalFormatting sqref="AX115:BG115 BI117:BJ117 BI115:BJ115">
    <cfRule type="containsText" dxfId="1052" priority="1675" operator="containsText" text="VENCIDO">
      <formula>NOT(ISERROR(SEARCH("VENCIDO",AX115)))</formula>
    </cfRule>
    <cfRule type="containsText" dxfId="1051" priority="1676" operator="containsText" text="CUMPLIDO">
      <formula>NOT(ISERROR(SEARCH("CUMPLIDO",AX115)))</formula>
    </cfRule>
    <cfRule type="containsText" dxfId="1050" priority="1677" operator="containsText" text="EN PROCESO">
      <formula>NOT(ISERROR(SEARCH("EN PROCESO",AX115)))</formula>
    </cfRule>
  </conditionalFormatting>
  <conditionalFormatting sqref="AX115:BG115 BI117:BJ117 BI115:BJ115">
    <cfRule type="containsText" dxfId="1049" priority="1669" operator="containsText" text="ACTIVIDAD APLAZADA">
      <formula>NOT(ISERROR(SEARCH("ACTIVIDAD APLAZADA",AX115)))</formula>
    </cfRule>
    <cfRule type="containsText" dxfId="1048" priority="1670" operator="containsText" text="ACTIVIDAD PERMANENTE">
      <formula>NOT(ISERROR(SEARCH("ACTIVIDAD PERMANENTE",AX115)))</formula>
    </cfRule>
  </conditionalFormatting>
  <conditionalFormatting sqref="AH118:AI119">
    <cfRule type="containsText" dxfId="1047" priority="1661" operator="containsText" text="NO INICIADO">
      <formula>NOT(ISERROR(SEARCH("NO INICIADO",AH118)))</formula>
    </cfRule>
    <cfRule type="containsText" dxfId="1046" priority="1662" operator="containsText" text="NO INICIADO">
      <formula>NOT(ISERROR(SEARCH("NO INICIADO",AH118)))</formula>
    </cfRule>
    <cfRule type="containsText" dxfId="1045" priority="1663" operator="containsText" text="CUMPLIDO">
      <formula>NOT(ISERROR(SEARCH("CUMPLIDO",AH118)))</formula>
    </cfRule>
    <cfRule type="containsText" dxfId="1044" priority="1664" operator="containsText" text="EN PROCESO">
      <formula>NOT(ISERROR(SEARCH("EN PROCESO",AH118)))</formula>
    </cfRule>
  </conditionalFormatting>
  <conditionalFormatting sqref="AH118:AI119">
    <cfRule type="containsText" dxfId="1043" priority="1665" operator="containsText" text="VENCIDO">
      <formula>NOT(ISERROR(SEARCH("VENCIDO",AH118)))</formula>
    </cfRule>
    <cfRule type="containsText" dxfId="1042" priority="1666" operator="containsText" text="CUMPLIDO">
      <formula>NOT(ISERROR(SEARCH("CUMPLIDO",AH118)))</formula>
    </cfRule>
    <cfRule type="containsText" dxfId="1041" priority="1667" operator="containsText" text="EN PROCESO">
      <formula>NOT(ISERROR(SEARCH("EN PROCESO",AH118)))</formula>
    </cfRule>
  </conditionalFormatting>
  <conditionalFormatting sqref="AH118:AI119">
    <cfRule type="containsText" dxfId="1040" priority="1659" operator="containsText" text="ACTIVIDAD APLAZADA">
      <formula>NOT(ISERROR(SEARCH("ACTIVIDAD APLAZADA",AH118)))</formula>
    </cfRule>
    <cfRule type="containsText" dxfId="1039" priority="1660" operator="containsText" text="ACTIVIDAD PERMANENTE">
      <formula>NOT(ISERROR(SEARCH("ACTIVIDAD PERMANENTE",AH118)))</formula>
    </cfRule>
  </conditionalFormatting>
  <conditionalFormatting sqref="BI119:BJ119">
    <cfRule type="containsText" dxfId="1038" priority="1631" operator="containsText" text="NO INICIADO">
      <formula>NOT(ISERROR(SEARCH("NO INICIADO",BI119)))</formula>
    </cfRule>
    <cfRule type="containsText" dxfId="1037" priority="1632" operator="containsText" text="NO INICIADO">
      <formula>NOT(ISERROR(SEARCH("NO INICIADO",BI119)))</formula>
    </cfRule>
    <cfRule type="containsText" dxfId="1036" priority="1633" operator="containsText" text="CUMPLIDO">
      <formula>NOT(ISERROR(SEARCH("CUMPLIDO",BI119)))</formula>
    </cfRule>
    <cfRule type="containsText" dxfId="1035" priority="1634" operator="containsText" text="EN PROCESO">
      <formula>NOT(ISERROR(SEARCH("EN PROCESO",BI119)))</formula>
    </cfRule>
  </conditionalFormatting>
  <conditionalFormatting sqref="BI119:BJ119">
    <cfRule type="containsText" dxfId="1034" priority="1635" operator="containsText" text="VENCIDO">
      <formula>NOT(ISERROR(SEARCH("VENCIDO",BI119)))</formula>
    </cfRule>
    <cfRule type="containsText" dxfId="1033" priority="1636" operator="containsText" text="CUMPLIDO">
      <formula>NOT(ISERROR(SEARCH("CUMPLIDO",BI119)))</formula>
    </cfRule>
    <cfRule type="containsText" dxfId="1032" priority="1637" operator="containsText" text="EN PROCESO">
      <formula>NOT(ISERROR(SEARCH("EN PROCESO",BI119)))</formula>
    </cfRule>
  </conditionalFormatting>
  <conditionalFormatting sqref="BI119:BJ119">
    <cfRule type="containsText" dxfId="1031" priority="1629" operator="containsText" text="ACTIVIDAD APLAZADA">
      <formula>NOT(ISERROR(SEARCH("ACTIVIDAD APLAZADA",BI119)))</formula>
    </cfRule>
    <cfRule type="containsText" dxfId="1030" priority="1630" operator="containsText" text="ACTIVIDAD PERMANENTE">
      <formula>NOT(ISERROR(SEARCH("ACTIVIDAD PERMANENTE",BI119)))</formula>
    </cfRule>
  </conditionalFormatting>
  <conditionalFormatting sqref="AH120:AI120">
    <cfRule type="containsText" dxfId="1029" priority="1621" operator="containsText" text="NO INICIADO">
      <formula>NOT(ISERROR(SEARCH("NO INICIADO",AH120)))</formula>
    </cfRule>
    <cfRule type="containsText" dxfId="1028" priority="1622" operator="containsText" text="NO INICIADO">
      <formula>NOT(ISERROR(SEARCH("NO INICIADO",AH120)))</formula>
    </cfRule>
    <cfRule type="containsText" dxfId="1027" priority="1623" operator="containsText" text="CUMPLIDO">
      <formula>NOT(ISERROR(SEARCH("CUMPLIDO",AH120)))</formula>
    </cfRule>
    <cfRule type="containsText" dxfId="1026" priority="1624" operator="containsText" text="EN PROCESO">
      <formula>NOT(ISERROR(SEARCH("EN PROCESO",AH120)))</formula>
    </cfRule>
  </conditionalFormatting>
  <conditionalFormatting sqref="AH120:AI120">
    <cfRule type="containsText" dxfId="1025" priority="1625" operator="containsText" text="VENCIDO">
      <formula>NOT(ISERROR(SEARCH("VENCIDO",AH120)))</formula>
    </cfRule>
    <cfRule type="containsText" dxfId="1024" priority="1626" operator="containsText" text="CUMPLIDO">
      <formula>NOT(ISERROR(SEARCH("CUMPLIDO",AH120)))</formula>
    </cfRule>
    <cfRule type="containsText" dxfId="1023" priority="1627" operator="containsText" text="EN PROCESO">
      <formula>NOT(ISERROR(SEARCH("EN PROCESO",AH120)))</formula>
    </cfRule>
  </conditionalFormatting>
  <conditionalFormatting sqref="AH120:AI120">
    <cfRule type="containsText" dxfId="1022" priority="1619" operator="containsText" text="ACTIVIDAD APLAZADA">
      <formula>NOT(ISERROR(SEARCH("ACTIVIDAD APLAZADA",AH120)))</formula>
    </cfRule>
    <cfRule type="containsText" dxfId="1021" priority="1620" operator="containsText" text="ACTIVIDAD PERMANENTE">
      <formula>NOT(ISERROR(SEARCH("ACTIVIDAD PERMANENTE",AH120)))</formula>
    </cfRule>
  </conditionalFormatting>
  <conditionalFormatting sqref="U61:AG67">
    <cfRule type="containsText" dxfId="1020" priority="1586" operator="containsText" text="EXCLUIDO">
      <formula>NOT(ISERROR(SEARCH("EXCLUIDO",U61)))</formula>
    </cfRule>
    <cfRule type="containsText" dxfId="1019" priority="1587" operator="containsText" text="PROGRAMADO">
      <formula>NOT(ISERROR(SEARCH("PROGRAMADO",U61)))</formula>
    </cfRule>
    <cfRule type="containsText" dxfId="1018" priority="1588" operator="containsText" text="SIN PROGRAMA">
      <formula>NOT(ISERROR(SEARCH("SIN PROGRAMA",U61)))</formula>
    </cfRule>
  </conditionalFormatting>
  <conditionalFormatting sqref="U68:AG74">
    <cfRule type="containsText" dxfId="1017" priority="1583" operator="containsText" text="EXCLUIDO">
      <formula>NOT(ISERROR(SEARCH("EXCLUIDO",U68)))</formula>
    </cfRule>
    <cfRule type="containsText" dxfId="1016" priority="1584" operator="containsText" text="PROGRAMADO">
      <formula>NOT(ISERROR(SEARCH("PROGRAMADO",U68)))</formula>
    </cfRule>
    <cfRule type="containsText" dxfId="1015" priority="1585" operator="containsText" text="SIN PROGRAMA">
      <formula>NOT(ISERROR(SEARCH("SIN PROGRAMA",U68)))</formula>
    </cfRule>
  </conditionalFormatting>
  <conditionalFormatting sqref="U75:AG95">
    <cfRule type="containsText" dxfId="1014" priority="1580" operator="containsText" text="EXCLUIDO">
      <formula>NOT(ISERROR(SEARCH("EXCLUIDO",U75)))</formula>
    </cfRule>
    <cfRule type="containsText" dxfId="1013" priority="1581" operator="containsText" text="PROGRAMADO">
      <formula>NOT(ISERROR(SEARCH("PROGRAMADO",U75)))</formula>
    </cfRule>
    <cfRule type="containsText" dxfId="1012" priority="1582" operator="containsText" text="SIN PROGRAMA">
      <formula>NOT(ISERROR(SEARCH("SIN PROGRAMA",U75)))</formula>
    </cfRule>
  </conditionalFormatting>
  <conditionalFormatting sqref="U96:AG97">
    <cfRule type="containsText" dxfId="1011" priority="1574" operator="containsText" text="EXCLUIDO">
      <formula>NOT(ISERROR(SEARCH("EXCLUIDO",U96)))</formula>
    </cfRule>
    <cfRule type="containsText" dxfId="1010" priority="1575" operator="containsText" text="PROGRAMADO">
      <formula>NOT(ISERROR(SEARCH("PROGRAMADO",U96)))</formula>
    </cfRule>
    <cfRule type="containsText" dxfId="1009" priority="1576" operator="containsText" text="SIN PROGRAMA">
      <formula>NOT(ISERROR(SEARCH("SIN PROGRAMA",U96)))</formula>
    </cfRule>
  </conditionalFormatting>
  <conditionalFormatting sqref="U96:AG97">
    <cfRule type="containsText" dxfId="1008" priority="1571" operator="containsText" text="EXCLUIDO">
      <formula>NOT(ISERROR(SEARCH("EXCLUIDO",U96)))</formula>
    </cfRule>
    <cfRule type="containsText" dxfId="1007" priority="1572" operator="containsText" text="PROGRAMADO">
      <formula>NOT(ISERROR(SEARCH("PROGRAMADO",U96)))</formula>
    </cfRule>
    <cfRule type="containsText" dxfId="1006" priority="1573" operator="containsText" text="SIN PROGRAMA">
      <formula>NOT(ISERROR(SEARCH("SIN PROGRAMA",U96)))</formula>
    </cfRule>
  </conditionalFormatting>
  <conditionalFormatting sqref="U98:AG98">
    <cfRule type="containsText" dxfId="1005" priority="1568" operator="containsText" text="EXCLUIDO">
      <formula>NOT(ISERROR(SEARCH("EXCLUIDO",U98)))</formula>
    </cfRule>
    <cfRule type="containsText" dxfId="1004" priority="1569" operator="containsText" text="PROGRAMADO">
      <formula>NOT(ISERROR(SEARCH("PROGRAMADO",U98)))</formula>
    </cfRule>
    <cfRule type="containsText" dxfId="1003" priority="1570" operator="containsText" text="SIN PROGRAMA">
      <formula>NOT(ISERROR(SEARCH("SIN PROGRAMA",U98)))</formula>
    </cfRule>
  </conditionalFormatting>
  <conditionalFormatting sqref="U99:AG103">
    <cfRule type="containsText" dxfId="1002" priority="1565" operator="containsText" text="EXCLUIDO">
      <formula>NOT(ISERROR(SEARCH("EXCLUIDO",U99)))</formula>
    </cfRule>
    <cfRule type="containsText" dxfId="1001" priority="1566" operator="containsText" text="PROGRAMADO">
      <formula>NOT(ISERROR(SEARCH("PROGRAMADO",U99)))</formula>
    </cfRule>
    <cfRule type="containsText" dxfId="1000" priority="1567" operator="containsText" text="SIN PROGRAMA">
      <formula>NOT(ISERROR(SEARCH("SIN PROGRAMA",U99)))</formula>
    </cfRule>
  </conditionalFormatting>
  <conditionalFormatting sqref="U143:AG145">
    <cfRule type="containsText" dxfId="999" priority="1550" operator="containsText" text="EXCLUIDO">
      <formula>NOT(ISERROR(SEARCH("EXCLUIDO",U143)))</formula>
    </cfRule>
    <cfRule type="containsText" dxfId="998" priority="1551" operator="containsText" text="PROGRAMADO">
      <formula>NOT(ISERROR(SEARCH("PROGRAMADO",U143)))</formula>
    </cfRule>
    <cfRule type="containsText" dxfId="997" priority="1552" operator="containsText" text="SIN PROGRAMA">
      <formula>NOT(ISERROR(SEARCH("SIN PROGRAMA",U143)))</formula>
    </cfRule>
  </conditionalFormatting>
  <conditionalFormatting sqref="BK148 BL155 BK152:BK155 BK158:BL158 BK161:BL164 BK166:BL166 BK169:BL169 BK181:BK183 BK171:BK172 BK185:BK187 BK206:BK209 BK204 BK191:BK202 BN158 BN155 BN172 BN174">
    <cfRule type="containsText" dxfId="996" priority="1201" operator="containsText" text="NO INICIADO">
      <formula>NOT(ISERROR(SEARCH("NO INICIADO",BK148)))</formula>
    </cfRule>
    <cfRule type="containsText" dxfId="995" priority="1202" operator="containsText" text="NO INICIADO">
      <formula>NOT(ISERROR(SEARCH("NO INICIADO",BK148)))</formula>
    </cfRule>
    <cfRule type="containsText" dxfId="994" priority="1203" operator="containsText" text="CUMPLIDO">
      <formula>NOT(ISERROR(SEARCH("CUMPLIDO",BK148)))</formula>
    </cfRule>
    <cfRule type="containsText" dxfId="993" priority="1204" operator="containsText" text="EN PROCESO">
      <formula>NOT(ISERROR(SEARCH("EN PROCESO",BK148)))</formula>
    </cfRule>
  </conditionalFormatting>
  <conditionalFormatting sqref="BK148 BL155 BK152:BK155 BK158:BL158 BK161:BL164 BK166:BL166 BK169:BL169 BK181:BK183 BK171:BK172 BK185:BK187 BK206:BK209 BK204 BK191:BK202 BN158 BN155 BN172 BN174">
    <cfRule type="containsText" dxfId="992" priority="1205" operator="containsText" text="VENCIDO">
      <formula>NOT(ISERROR(SEARCH("VENCIDO",BK148)))</formula>
    </cfRule>
    <cfRule type="containsText" dxfId="991" priority="1206" stopIfTrue="1" operator="containsText" text="CUMPLIDO">
      <formula>NOT(ISERROR(SEARCH("CUMPLIDO",BK148)))</formula>
    </cfRule>
    <cfRule type="containsText" dxfId="990" priority="1207" stopIfTrue="1" operator="containsText" text="EN PROCESO">
      <formula>NOT(ISERROR(SEARCH("EN PROCESO",BK148)))</formula>
    </cfRule>
  </conditionalFormatting>
  <conditionalFormatting sqref="U132:AG141">
    <cfRule type="containsText" dxfId="989" priority="1196" operator="containsText" text="EXCLUIDO">
      <formula>NOT(ISERROR(SEARCH("EXCLUIDO",U132)))</formula>
    </cfRule>
    <cfRule type="containsText" dxfId="988" priority="1197" operator="containsText" text="PROGRAMADO">
      <formula>NOT(ISERROR(SEARCH("PROGRAMADO",U132)))</formula>
    </cfRule>
    <cfRule type="containsText" dxfId="987" priority="1198" operator="containsText" text="SIN PROGRAMA">
      <formula>NOT(ISERROR(SEARCH("SIN PROGRAMA",U132)))</formula>
    </cfRule>
  </conditionalFormatting>
  <conditionalFormatting sqref="U166 U158:AG158 U147:AG150 U152:AG153 U167:AG174">
    <cfRule type="containsText" dxfId="986" priority="1154" operator="containsText" text="EXCLUIDO">
      <formula>NOT(ISERROR(SEARCH("EXCLUIDO",U147)))</formula>
    </cfRule>
    <cfRule type="containsText" dxfId="985" priority="1155" operator="containsText" text="PROGRAMADO">
      <formula>NOT(ISERROR(SEARCH("PROGRAMADO",U147)))</formula>
    </cfRule>
    <cfRule type="containsText" dxfId="984" priority="1156" operator="containsText" text="SIN PROGRAMA">
      <formula>NOT(ISERROR(SEARCH("SIN PROGRAMA",U147)))</formula>
    </cfRule>
  </conditionalFormatting>
  <conditionalFormatting sqref="U161:AG161">
    <cfRule type="containsText" dxfId="983" priority="1151" operator="containsText" text="EXCLUIDO">
      <formula>NOT(ISERROR(SEARCH("EXCLUIDO",U161)))</formula>
    </cfRule>
    <cfRule type="containsText" dxfId="982" priority="1152" operator="containsText" text="PROGRAMADO">
      <formula>NOT(ISERROR(SEARCH("PROGRAMADO",U161)))</formula>
    </cfRule>
    <cfRule type="containsText" dxfId="981" priority="1153" operator="containsText" text="SIN PROGRAMA">
      <formula>NOT(ISERROR(SEARCH("SIN PROGRAMA",U161)))</formula>
    </cfRule>
  </conditionalFormatting>
  <conditionalFormatting sqref="U162:V162 Y162:AG162">
    <cfRule type="containsText" dxfId="980" priority="1148" operator="containsText" text="EXCLUIDO">
      <formula>NOT(ISERROR(SEARCH("EXCLUIDO",U162)))</formula>
    </cfRule>
    <cfRule type="containsText" dxfId="979" priority="1149" operator="containsText" text="PROGRAMADO">
      <formula>NOT(ISERROR(SEARCH("PROGRAMADO",U162)))</formula>
    </cfRule>
    <cfRule type="containsText" dxfId="978" priority="1150" operator="containsText" text="SIN PROGRAMA">
      <formula>NOT(ISERROR(SEARCH("SIN PROGRAMA",U162)))</formula>
    </cfRule>
  </conditionalFormatting>
  <conditionalFormatting sqref="U156:AF156">
    <cfRule type="containsText" dxfId="977" priority="1166" operator="containsText" text="EXCLUIDO">
      <formula>NOT(ISERROR(SEARCH("EXCLUIDO",U156)))</formula>
    </cfRule>
    <cfRule type="containsText" dxfId="976" priority="1167" operator="containsText" text="PROGRAMADO">
      <formula>NOT(ISERROR(SEARCH("PROGRAMADO",U156)))</formula>
    </cfRule>
    <cfRule type="containsText" dxfId="975" priority="1168" operator="containsText" text="SIN PROGRAMA">
      <formula>NOT(ISERROR(SEARCH("SIN PROGRAMA",U156)))</formula>
    </cfRule>
  </conditionalFormatting>
  <conditionalFormatting sqref="U154:AG154">
    <cfRule type="containsText" dxfId="974" priority="1163" operator="containsText" text="EXCLUIDO">
      <formula>NOT(ISERROR(SEARCH("EXCLUIDO",U154)))</formula>
    </cfRule>
    <cfRule type="containsText" dxfId="973" priority="1164" operator="containsText" text="PROGRAMADO">
      <formula>NOT(ISERROR(SEARCH("PROGRAMADO",U154)))</formula>
    </cfRule>
    <cfRule type="containsText" dxfId="972" priority="1165" operator="containsText" text="SIN PROGRAMA">
      <formula>NOT(ISERROR(SEARCH("SIN PROGRAMA",U154)))</formula>
    </cfRule>
  </conditionalFormatting>
  <conditionalFormatting sqref="U155:AG155">
    <cfRule type="containsText" dxfId="971" priority="1160" operator="containsText" text="EXCLUIDO">
      <formula>NOT(ISERROR(SEARCH("EXCLUIDO",U155)))</formula>
    </cfRule>
    <cfRule type="containsText" dxfId="970" priority="1161" operator="containsText" text="PROGRAMADO">
      <formula>NOT(ISERROR(SEARCH("PROGRAMADO",U155)))</formula>
    </cfRule>
    <cfRule type="containsText" dxfId="969" priority="1162" operator="containsText" text="SIN PROGRAMA">
      <formula>NOT(ISERROR(SEARCH("SIN PROGRAMA",U155)))</formula>
    </cfRule>
  </conditionalFormatting>
  <conditionalFormatting sqref="U159:AF159">
    <cfRule type="containsText" dxfId="968" priority="1157" operator="containsText" text="EXCLUIDO">
      <formula>NOT(ISERROR(SEARCH("EXCLUIDO",U159)))</formula>
    </cfRule>
    <cfRule type="containsText" dxfId="967" priority="1158" operator="containsText" text="PROGRAMADO">
      <formula>NOT(ISERROR(SEARCH("PROGRAMADO",U159)))</formula>
    </cfRule>
    <cfRule type="containsText" dxfId="966" priority="1159" operator="containsText" text="SIN PROGRAMA">
      <formula>NOT(ISERROR(SEARCH("SIN PROGRAMA",U159)))</formula>
    </cfRule>
  </conditionalFormatting>
  <conditionalFormatting sqref="U163:AG163">
    <cfRule type="containsText" dxfId="965" priority="1145" operator="containsText" text="EXCLUIDO">
      <formula>NOT(ISERROR(SEARCH("EXCLUIDO",U163)))</formula>
    </cfRule>
    <cfRule type="containsText" dxfId="964" priority="1146" operator="containsText" text="PROGRAMADO">
      <formula>NOT(ISERROR(SEARCH("PROGRAMADO",U163)))</formula>
    </cfRule>
    <cfRule type="containsText" dxfId="963" priority="1147" operator="containsText" text="SIN PROGRAMA">
      <formula>NOT(ISERROR(SEARCH("SIN PROGRAMA",U163)))</formula>
    </cfRule>
  </conditionalFormatting>
  <conditionalFormatting sqref="V166:AG166">
    <cfRule type="containsText" dxfId="962" priority="1142" operator="containsText" text="EXCLUIDO">
      <formula>NOT(ISERROR(SEARCH("EXCLUIDO",V166)))</formula>
    </cfRule>
    <cfRule type="containsText" dxfId="961" priority="1143" operator="containsText" text="PROGRAMADO">
      <formula>NOT(ISERROR(SEARCH("PROGRAMADO",V166)))</formula>
    </cfRule>
    <cfRule type="containsText" dxfId="960" priority="1144" operator="containsText" text="SIN PROGRAMA">
      <formula>NOT(ISERROR(SEARCH("SIN PROGRAMA",V166)))</formula>
    </cfRule>
  </conditionalFormatting>
  <conditionalFormatting sqref="W162:X162">
    <cfRule type="containsText" dxfId="959" priority="1139" operator="containsText" text="EXCLUIDO">
      <formula>NOT(ISERROR(SEARCH("EXCLUIDO",W162)))</formula>
    </cfRule>
    <cfRule type="containsText" dxfId="958" priority="1140" operator="containsText" text="PROGRAMADO">
      <formula>NOT(ISERROR(SEARCH("PROGRAMADO",W162)))</formula>
    </cfRule>
    <cfRule type="containsText" dxfId="957" priority="1141" operator="containsText" text="SIN PROGRAMA">
      <formula>NOT(ISERROR(SEARCH("SIN PROGRAMA",W162)))</formula>
    </cfRule>
  </conditionalFormatting>
  <conditionalFormatting sqref="U164:AG164">
    <cfRule type="containsText" dxfId="956" priority="1136" operator="containsText" text="EXCLUIDO">
      <formula>NOT(ISERROR(SEARCH("EXCLUIDO",U164)))</formula>
    </cfRule>
    <cfRule type="containsText" dxfId="955" priority="1137" operator="containsText" text="PROGRAMADO">
      <formula>NOT(ISERROR(SEARCH("PROGRAMADO",U164)))</formula>
    </cfRule>
    <cfRule type="containsText" dxfId="954" priority="1138" operator="containsText" text="SIN PROGRAMA">
      <formula>NOT(ISERROR(SEARCH("SIN PROGRAMA",U164)))</formula>
    </cfRule>
  </conditionalFormatting>
  <conditionalFormatting sqref="AG156">
    <cfRule type="containsText" dxfId="953" priority="1133" operator="containsText" text="EXCLUIDO">
      <formula>NOT(ISERROR(SEARCH("EXCLUIDO",AG156)))</formula>
    </cfRule>
    <cfRule type="containsText" dxfId="952" priority="1134" operator="containsText" text="PROGRAMADO">
      <formula>NOT(ISERROR(SEARCH("PROGRAMADO",AG156)))</formula>
    </cfRule>
    <cfRule type="containsText" dxfId="951" priority="1135" operator="containsText" text="SIN PROGRAMA">
      <formula>NOT(ISERROR(SEARCH("SIN PROGRAMA",AG156)))</formula>
    </cfRule>
  </conditionalFormatting>
  <conditionalFormatting sqref="AG159">
    <cfRule type="containsText" dxfId="950" priority="1130" operator="containsText" text="EXCLUIDO">
      <formula>NOT(ISERROR(SEARCH("EXCLUIDO",AG159)))</formula>
    </cfRule>
    <cfRule type="containsText" dxfId="949" priority="1131" operator="containsText" text="PROGRAMADO">
      <formula>NOT(ISERROR(SEARCH("PROGRAMADO",AG159)))</formula>
    </cfRule>
    <cfRule type="containsText" dxfId="948" priority="1132" operator="containsText" text="SIN PROGRAMA">
      <formula>NOT(ISERROR(SEARCH("SIN PROGRAMA",AG159)))</formula>
    </cfRule>
  </conditionalFormatting>
  <conditionalFormatting sqref="U165:AG165">
    <cfRule type="containsText" dxfId="947" priority="1127" operator="containsText" text="EXCLUIDO">
      <formula>NOT(ISERROR(SEARCH("EXCLUIDO",U165)))</formula>
    </cfRule>
    <cfRule type="containsText" dxfId="946" priority="1128" operator="containsText" text="PROGRAMADO">
      <formula>NOT(ISERROR(SEARCH("PROGRAMADO",U165)))</formula>
    </cfRule>
    <cfRule type="containsText" dxfId="945" priority="1129" operator="containsText" text="SIN PROGRAMA">
      <formula>NOT(ISERROR(SEARCH("SIN PROGRAMA",U165)))</formula>
    </cfRule>
  </conditionalFormatting>
  <conditionalFormatting sqref="U157:AG157">
    <cfRule type="containsText" dxfId="944" priority="1124" operator="containsText" text="EXCLUIDO">
      <formula>NOT(ISERROR(SEARCH("EXCLUIDO",U157)))</formula>
    </cfRule>
    <cfRule type="containsText" dxfId="943" priority="1125" operator="containsText" text="PROGRAMADO">
      <formula>NOT(ISERROR(SEARCH("PROGRAMADO",U157)))</formula>
    </cfRule>
    <cfRule type="containsText" dxfId="942" priority="1126" operator="containsText" text="SIN PROGRAMA">
      <formula>NOT(ISERROR(SEARCH("SIN PROGRAMA",U157)))</formula>
    </cfRule>
  </conditionalFormatting>
  <conditionalFormatting sqref="U151:AG151">
    <cfRule type="containsText" dxfId="941" priority="1121" operator="containsText" text="EXCLUIDO">
      <formula>NOT(ISERROR(SEARCH("EXCLUIDO",U151)))</formula>
    </cfRule>
    <cfRule type="containsText" dxfId="940" priority="1122" operator="containsText" text="PROGRAMADO">
      <formula>NOT(ISERROR(SEARCH("PROGRAMADO",U151)))</formula>
    </cfRule>
    <cfRule type="containsText" dxfId="939" priority="1123" operator="containsText" text="SIN PROGRAMA">
      <formula>NOT(ISERROR(SEARCH("SIN PROGRAMA",U151)))</formula>
    </cfRule>
  </conditionalFormatting>
  <conditionalFormatting sqref="U160:AG160">
    <cfRule type="containsText" dxfId="938" priority="1118" operator="containsText" text="EXCLUIDO">
      <formula>NOT(ISERROR(SEARCH("EXCLUIDO",U160)))</formula>
    </cfRule>
    <cfRule type="containsText" dxfId="937" priority="1119" operator="containsText" text="PROGRAMADO">
      <formula>NOT(ISERROR(SEARCH("PROGRAMADO",U160)))</formula>
    </cfRule>
    <cfRule type="containsText" dxfId="936" priority="1120" operator="containsText" text="SIN PROGRAMA">
      <formula>NOT(ISERROR(SEARCH("SIN PROGRAMA",U160)))</formula>
    </cfRule>
  </conditionalFormatting>
  <conditionalFormatting sqref="BL147:BM148 BL152:BL154">
    <cfRule type="containsText" dxfId="935" priority="1111" operator="containsText" text="NO INICIADO">
      <formula>NOT(ISERROR(SEARCH("NO INICIADO",BL147)))</formula>
    </cfRule>
    <cfRule type="containsText" dxfId="934" priority="1112" operator="containsText" text="NO INICIADO">
      <formula>NOT(ISERROR(SEARCH("NO INICIADO",BL147)))</formula>
    </cfRule>
    <cfRule type="containsText" dxfId="933" priority="1113" operator="containsText" text="CUMPLIDO">
      <formula>NOT(ISERROR(SEARCH("CUMPLIDO",BL147)))</formula>
    </cfRule>
    <cfRule type="containsText" dxfId="932" priority="1114" operator="containsText" text="EN PROCESO">
      <formula>NOT(ISERROR(SEARCH("EN PROCESO",BL147)))</formula>
    </cfRule>
  </conditionalFormatting>
  <conditionalFormatting sqref="BL147:BM148 BL152:BL154">
    <cfRule type="containsText" dxfId="931" priority="1109" operator="containsText" text="ACTIVIDAD APLAZADA">
      <formula>NOT(ISERROR(SEARCH("ACTIVIDAD APLAZADA",BL147)))</formula>
    </cfRule>
    <cfRule type="containsText" dxfId="930" priority="1110" operator="containsText" text="ACTIVIDAD PERMANENTE">
      <formula>NOT(ISERROR(SEARCH("ACTIVIDAD PERMANENTE",BL147)))</formula>
    </cfRule>
  </conditionalFormatting>
  <conditionalFormatting sqref="BL147:BM148 BL152:BL154">
    <cfRule type="containsText" dxfId="929" priority="1115" operator="containsText" text="VENCIDO">
      <formula>NOT(ISERROR(SEARCH("VENCIDO",BL147)))</formula>
    </cfRule>
    <cfRule type="containsText" dxfId="928" priority="1116" stopIfTrue="1" operator="containsText" text="CUMPLIDO">
      <formula>NOT(ISERROR(SEARCH("CUMPLIDO",BL147)))</formula>
    </cfRule>
    <cfRule type="containsText" dxfId="927" priority="1117" stopIfTrue="1" operator="containsText" text="EN PROCESO">
      <formula>NOT(ISERROR(SEARCH("EN PROCESO",BL147)))</formula>
    </cfRule>
  </conditionalFormatting>
  <conditionalFormatting sqref="BL172">
    <cfRule type="containsText" dxfId="926" priority="1102" operator="containsText" text="NO INICIADO">
      <formula>NOT(ISERROR(SEARCH("NO INICIADO",BL172)))</formula>
    </cfRule>
    <cfRule type="containsText" dxfId="925" priority="1103" operator="containsText" text="NO INICIADO">
      <formula>NOT(ISERROR(SEARCH("NO INICIADO",BL172)))</formula>
    </cfRule>
    <cfRule type="containsText" dxfId="924" priority="1104" operator="containsText" text="CUMPLIDO">
      <formula>NOT(ISERROR(SEARCH("CUMPLIDO",BL172)))</formula>
    </cfRule>
    <cfRule type="containsText" dxfId="923" priority="1105" operator="containsText" text="EN PROCESO">
      <formula>NOT(ISERROR(SEARCH("EN PROCESO",BL172)))</formula>
    </cfRule>
  </conditionalFormatting>
  <conditionalFormatting sqref="BL172">
    <cfRule type="containsText" dxfId="922" priority="1100" operator="containsText" text="ACTIVIDAD APLAZADA">
      <formula>NOT(ISERROR(SEARCH("ACTIVIDAD APLAZADA",BL172)))</formula>
    </cfRule>
    <cfRule type="containsText" dxfId="921" priority="1101" operator="containsText" text="ACTIVIDAD PERMANENTE">
      <formula>NOT(ISERROR(SEARCH("ACTIVIDAD PERMANENTE",BL172)))</formula>
    </cfRule>
  </conditionalFormatting>
  <conditionalFormatting sqref="BL172">
    <cfRule type="containsText" dxfId="920" priority="1106" operator="containsText" text="VENCIDO">
      <formula>NOT(ISERROR(SEARCH("VENCIDO",BL172)))</formula>
    </cfRule>
    <cfRule type="containsText" dxfId="919" priority="1107" stopIfTrue="1" operator="containsText" text="CUMPLIDO">
      <formula>NOT(ISERROR(SEARCH("CUMPLIDO",BL172)))</formula>
    </cfRule>
    <cfRule type="containsText" dxfId="918" priority="1108" stopIfTrue="1" operator="containsText" text="EN PROCESO">
      <formula>NOT(ISERROR(SEARCH("EN PROCESO",BL172)))</formula>
    </cfRule>
  </conditionalFormatting>
  <conditionalFormatting sqref="BL171">
    <cfRule type="containsText" dxfId="917" priority="1093" operator="containsText" text="NO INICIADO">
      <formula>NOT(ISERROR(SEARCH("NO INICIADO",BL171)))</formula>
    </cfRule>
    <cfRule type="containsText" dxfId="916" priority="1094" operator="containsText" text="NO INICIADO">
      <formula>NOT(ISERROR(SEARCH("NO INICIADO",BL171)))</formula>
    </cfRule>
    <cfRule type="containsText" dxfId="915" priority="1095" operator="containsText" text="CUMPLIDO">
      <formula>NOT(ISERROR(SEARCH("CUMPLIDO",BL171)))</formula>
    </cfRule>
    <cfRule type="containsText" dxfId="914" priority="1096" operator="containsText" text="EN PROCESO">
      <formula>NOT(ISERROR(SEARCH("EN PROCESO",BL171)))</formula>
    </cfRule>
  </conditionalFormatting>
  <conditionalFormatting sqref="BL171">
    <cfRule type="containsText" dxfId="913" priority="1097" operator="containsText" text="VENCIDO">
      <formula>NOT(ISERROR(SEARCH("VENCIDO",BL171)))</formula>
    </cfRule>
    <cfRule type="containsText" dxfId="912" priority="1098" stopIfTrue="1" operator="containsText" text="CUMPLIDO">
      <formula>NOT(ISERROR(SEARCH("CUMPLIDO",BL171)))</formula>
    </cfRule>
    <cfRule type="containsText" dxfId="911" priority="1099" stopIfTrue="1" operator="containsText" text="EN PROCESO">
      <formula>NOT(ISERROR(SEARCH("EN PROCESO",BL171)))</formula>
    </cfRule>
  </conditionalFormatting>
  <conditionalFormatting sqref="BL171">
    <cfRule type="containsText" dxfId="910" priority="1091" operator="containsText" text="ACTIVIDAD APLAZADA">
      <formula>NOT(ISERROR(SEARCH("ACTIVIDAD APLAZADA",BL171)))</formula>
    </cfRule>
    <cfRule type="containsText" dxfId="909" priority="1092" operator="containsText" text="ACTIVIDAD PERMANENTE">
      <formula>NOT(ISERROR(SEARCH("ACTIVIDAD PERMANENTE",BL171)))</formula>
    </cfRule>
  </conditionalFormatting>
  <conditionalFormatting sqref="AW181:AW182">
    <cfRule type="containsText" dxfId="908" priority="1075" operator="containsText" text="NO INICIADO">
      <formula>NOT(ISERROR(SEARCH("NO INICIADO",AW181)))</formula>
    </cfRule>
    <cfRule type="containsText" dxfId="907" priority="1076" operator="containsText" text="NO INICIADO">
      <formula>NOT(ISERROR(SEARCH("NO INICIADO",AW181)))</formula>
    </cfRule>
    <cfRule type="containsText" dxfId="906" priority="1077" operator="containsText" text="CUMPLIDO">
      <formula>NOT(ISERROR(SEARCH("CUMPLIDO",AW181)))</formula>
    </cfRule>
    <cfRule type="containsText" dxfId="905" priority="1078" operator="containsText" text="EN PROCESO">
      <formula>NOT(ISERROR(SEARCH("EN PROCESO",AW181)))</formula>
    </cfRule>
  </conditionalFormatting>
  <conditionalFormatting sqref="AW181:AW182">
    <cfRule type="containsText" dxfId="904" priority="1079" operator="containsText" text="VENCIDO">
      <formula>NOT(ISERROR(SEARCH("VENCIDO",AW181)))</formula>
    </cfRule>
    <cfRule type="containsText" dxfId="903" priority="1080" stopIfTrue="1" operator="containsText" text="CUMPLIDO">
      <formula>NOT(ISERROR(SEARCH("CUMPLIDO",AW181)))</formula>
    </cfRule>
    <cfRule type="containsText" dxfId="902" priority="1081" stopIfTrue="1" operator="containsText" text="EN PROCESO">
      <formula>NOT(ISERROR(SEARCH("EN PROCESO",AW181)))</formula>
    </cfRule>
  </conditionalFormatting>
  <conditionalFormatting sqref="AW181:AW182">
    <cfRule type="containsText" dxfId="901" priority="1073" operator="containsText" text="ACTIVIDAD APLAZADA">
      <formula>NOT(ISERROR(SEARCH("ACTIVIDAD APLAZADA",AW181)))</formula>
    </cfRule>
    <cfRule type="containsText" dxfId="900" priority="1074" operator="containsText" text="ACTIVIDAD PERMANENTE">
      <formula>NOT(ISERROR(SEARCH("ACTIVIDAD PERMANENTE",AW181)))</formula>
    </cfRule>
  </conditionalFormatting>
  <conditionalFormatting sqref="AT181:AT182 AV181:AV187">
    <cfRule type="containsText" dxfId="899" priority="1066" operator="containsText" text="NO INICIADO">
      <formula>NOT(ISERROR(SEARCH("NO INICIADO",AT181)))</formula>
    </cfRule>
    <cfRule type="containsText" dxfId="898" priority="1067" operator="containsText" text="NO INICIADO">
      <formula>NOT(ISERROR(SEARCH("NO INICIADO",AT181)))</formula>
    </cfRule>
    <cfRule type="containsText" dxfId="897" priority="1068" operator="containsText" text="CUMPLIDO">
      <formula>NOT(ISERROR(SEARCH("CUMPLIDO",AT181)))</formula>
    </cfRule>
    <cfRule type="containsText" dxfId="896" priority="1069" operator="containsText" text="EN PROCESO">
      <formula>NOT(ISERROR(SEARCH("EN PROCESO",AT181)))</formula>
    </cfRule>
  </conditionalFormatting>
  <conditionalFormatting sqref="AT181:AT182 AV181:AV187">
    <cfRule type="containsText" dxfId="895" priority="1070" operator="containsText" text="VENCIDO">
      <formula>NOT(ISERROR(SEARCH("VENCIDO",AT181)))</formula>
    </cfRule>
    <cfRule type="containsText" dxfId="894" priority="1071" stopIfTrue="1" operator="containsText" text="CUMPLIDO">
      <formula>NOT(ISERROR(SEARCH("CUMPLIDO",AT181)))</formula>
    </cfRule>
    <cfRule type="containsText" dxfId="893" priority="1072" stopIfTrue="1" operator="containsText" text="EN PROCESO">
      <formula>NOT(ISERROR(SEARCH("EN PROCESO",AT181)))</formula>
    </cfRule>
  </conditionalFormatting>
  <conditionalFormatting sqref="AT181:AT182 AV181:AV187">
    <cfRule type="containsText" dxfId="892" priority="1064" operator="containsText" text="ACTIVIDAD APLAZADA">
      <formula>NOT(ISERROR(SEARCH("ACTIVIDAD APLAZADA",AT181)))</formula>
    </cfRule>
    <cfRule type="containsText" dxfId="891" priority="1065" operator="containsText" text="ACTIVIDAD PERMANENTE">
      <formula>NOT(ISERROR(SEARCH("ACTIVIDAD PERMANENTE",AT181)))</formula>
    </cfRule>
  </conditionalFormatting>
  <conditionalFormatting sqref="AW183:AW184">
    <cfRule type="containsText" dxfId="890" priority="1057" operator="containsText" text="NO INICIADO">
      <formula>NOT(ISERROR(SEARCH("NO INICIADO",AW183)))</formula>
    </cfRule>
    <cfRule type="containsText" dxfId="889" priority="1058" operator="containsText" text="NO INICIADO">
      <formula>NOT(ISERROR(SEARCH("NO INICIADO",AW183)))</formula>
    </cfRule>
    <cfRule type="containsText" dxfId="888" priority="1059" operator="containsText" text="CUMPLIDO">
      <formula>NOT(ISERROR(SEARCH("CUMPLIDO",AW183)))</formula>
    </cfRule>
    <cfRule type="containsText" dxfId="887" priority="1060" operator="containsText" text="EN PROCESO">
      <formula>NOT(ISERROR(SEARCH("EN PROCESO",AW183)))</formula>
    </cfRule>
  </conditionalFormatting>
  <conditionalFormatting sqref="AW183:AW184">
    <cfRule type="containsText" dxfId="886" priority="1061" operator="containsText" text="VENCIDO">
      <formula>NOT(ISERROR(SEARCH("VENCIDO",AW183)))</formula>
    </cfRule>
    <cfRule type="containsText" dxfId="885" priority="1062" stopIfTrue="1" operator="containsText" text="CUMPLIDO">
      <formula>NOT(ISERROR(SEARCH("CUMPLIDO",AW183)))</formula>
    </cfRule>
    <cfRule type="containsText" dxfId="884" priority="1063" stopIfTrue="1" operator="containsText" text="EN PROCESO">
      <formula>NOT(ISERROR(SEARCH("EN PROCESO",AW183)))</formula>
    </cfRule>
  </conditionalFormatting>
  <conditionalFormatting sqref="AW183:AW184">
    <cfRule type="containsText" dxfId="883" priority="1055" operator="containsText" text="ACTIVIDAD APLAZADA">
      <formula>NOT(ISERROR(SEARCH("ACTIVIDAD APLAZADA",AW183)))</formula>
    </cfRule>
    <cfRule type="containsText" dxfId="882" priority="1056" operator="containsText" text="ACTIVIDAD PERMANENTE">
      <formula>NOT(ISERROR(SEARCH("ACTIVIDAD PERMANENTE",AW183)))</formula>
    </cfRule>
  </conditionalFormatting>
  <conditionalFormatting sqref="AT183:AT184">
    <cfRule type="containsText" dxfId="881" priority="1048" operator="containsText" text="NO INICIADO">
      <formula>NOT(ISERROR(SEARCH("NO INICIADO",AT183)))</formula>
    </cfRule>
    <cfRule type="containsText" dxfId="880" priority="1049" operator="containsText" text="NO INICIADO">
      <formula>NOT(ISERROR(SEARCH("NO INICIADO",AT183)))</formula>
    </cfRule>
    <cfRule type="containsText" dxfId="879" priority="1050" operator="containsText" text="CUMPLIDO">
      <formula>NOT(ISERROR(SEARCH("CUMPLIDO",AT183)))</formula>
    </cfRule>
    <cfRule type="containsText" dxfId="878" priority="1051" operator="containsText" text="EN PROCESO">
      <formula>NOT(ISERROR(SEARCH("EN PROCESO",AT183)))</formula>
    </cfRule>
  </conditionalFormatting>
  <conditionalFormatting sqref="AT183:AT184">
    <cfRule type="containsText" dxfId="877" priority="1052" operator="containsText" text="VENCIDO">
      <formula>NOT(ISERROR(SEARCH("VENCIDO",AT183)))</formula>
    </cfRule>
    <cfRule type="containsText" dxfId="876" priority="1053" stopIfTrue="1" operator="containsText" text="CUMPLIDO">
      <formula>NOT(ISERROR(SEARCH("CUMPLIDO",AT183)))</formula>
    </cfRule>
    <cfRule type="containsText" dxfId="875" priority="1054" stopIfTrue="1" operator="containsText" text="EN PROCESO">
      <formula>NOT(ISERROR(SEARCH("EN PROCESO",AT183)))</formula>
    </cfRule>
  </conditionalFormatting>
  <conditionalFormatting sqref="AT183:AT184">
    <cfRule type="containsText" dxfId="874" priority="1046" operator="containsText" text="ACTIVIDAD APLAZADA">
      <formula>NOT(ISERROR(SEARCH("ACTIVIDAD APLAZADA",AT183)))</formula>
    </cfRule>
    <cfRule type="containsText" dxfId="873" priority="1047" operator="containsText" text="ACTIVIDAD PERMANENTE">
      <formula>NOT(ISERROR(SEARCH("ACTIVIDAD PERMANENTE",AT183)))</formula>
    </cfRule>
  </conditionalFormatting>
  <conditionalFormatting sqref="BL191">
    <cfRule type="containsText" dxfId="872" priority="1006" operator="containsText" text="NO INICIADO">
      <formula>NOT(ISERROR(SEARCH("NO INICIADO",BL191)))</formula>
    </cfRule>
  </conditionalFormatting>
  <conditionalFormatting sqref="BL191">
    <cfRule type="containsText" dxfId="871" priority="1005" operator="containsText" text="ACTIVIDAD APLAZADA">
      <formula>NOT(ISERROR(SEARCH("ACTIVIDAD APLAZADA",BL191)))</formula>
    </cfRule>
  </conditionalFormatting>
  <conditionalFormatting sqref="BL191">
    <cfRule type="containsText" dxfId="870" priority="1007" operator="containsText" text="VENCIDO">
      <formula>NOT(ISERROR(SEARCH("VENCIDO",BL191)))</formula>
    </cfRule>
    <cfRule type="containsText" dxfId="869" priority="1008" stopIfTrue="1" operator="containsText" text="CUMPLIDO">
      <formula>NOT(ISERROR(SEARCH("CUMPLIDO",BL191)))</formula>
    </cfRule>
    <cfRule type="containsText" dxfId="868" priority="1009" stopIfTrue="1" operator="containsText" text="EN PROCESO">
      <formula>NOT(ISERROR(SEARCH("EN PROCESO",BL191)))</formula>
    </cfRule>
  </conditionalFormatting>
  <conditionalFormatting sqref="U202:AG209">
    <cfRule type="containsText" dxfId="867" priority="993" operator="containsText" text="EXCLUIDO">
      <formula>NOT(ISERROR(SEARCH("EXCLUIDO",U202)))</formula>
    </cfRule>
    <cfRule type="containsText" dxfId="866" priority="994" operator="containsText" text="PROGRAMADO">
      <formula>NOT(ISERROR(SEARCH("PROGRAMADO",U202)))</formula>
    </cfRule>
    <cfRule type="containsText" dxfId="865" priority="995" operator="containsText" text="SIN PROGRAMA">
      <formula>NOT(ISERROR(SEARCH("SIN PROGRAMA",U202)))</formula>
    </cfRule>
  </conditionalFormatting>
  <conditionalFormatting sqref="U176:AG177">
    <cfRule type="containsText" dxfId="864" priority="990" operator="containsText" text="EXCLUIDO">
      <formula>NOT(ISERROR(SEARCH("EXCLUIDO",U176)))</formula>
    </cfRule>
    <cfRule type="containsText" dxfId="863" priority="991" operator="containsText" text="PROGRAMADO">
      <formula>NOT(ISERROR(SEARCH("PROGRAMADO",U176)))</formula>
    </cfRule>
    <cfRule type="containsText" dxfId="862" priority="992" operator="containsText" text="SIN PROGRAMA">
      <formula>NOT(ISERROR(SEARCH("SIN PROGRAMA",U176)))</formula>
    </cfRule>
  </conditionalFormatting>
  <conditionalFormatting sqref="U180:AG180">
    <cfRule type="containsText" dxfId="861" priority="987" operator="containsText" text="EXCLUIDO">
      <formula>NOT(ISERROR(SEARCH("EXCLUIDO",U180)))</formula>
    </cfRule>
    <cfRule type="containsText" dxfId="860" priority="988" operator="containsText" text="PROGRAMADO">
      <formula>NOT(ISERROR(SEARCH("PROGRAMADO",U180)))</formula>
    </cfRule>
    <cfRule type="containsText" dxfId="859" priority="989" operator="containsText" text="SIN PROGRAMA">
      <formula>NOT(ISERROR(SEARCH("SIN PROGRAMA",U180)))</formula>
    </cfRule>
  </conditionalFormatting>
  <conditionalFormatting sqref="U178:AG178">
    <cfRule type="containsText" dxfId="858" priority="984" operator="containsText" text="EXCLUIDO">
      <formula>NOT(ISERROR(SEARCH("EXCLUIDO",U178)))</formula>
    </cfRule>
    <cfRule type="containsText" dxfId="857" priority="985" operator="containsText" text="PROGRAMADO">
      <formula>NOT(ISERROR(SEARCH("PROGRAMADO",U178)))</formula>
    </cfRule>
    <cfRule type="containsText" dxfId="856" priority="986" operator="containsText" text="SIN PROGRAMA">
      <formula>NOT(ISERROR(SEARCH("SIN PROGRAMA",U178)))</formula>
    </cfRule>
  </conditionalFormatting>
  <conditionalFormatting sqref="U179:AG179">
    <cfRule type="containsText" dxfId="855" priority="981" operator="containsText" text="EXCLUIDO">
      <formula>NOT(ISERROR(SEARCH("EXCLUIDO",U179)))</formula>
    </cfRule>
    <cfRule type="containsText" dxfId="854" priority="982" operator="containsText" text="PROGRAMADO">
      <formula>NOT(ISERROR(SEARCH("PROGRAMADO",U179)))</formula>
    </cfRule>
    <cfRule type="containsText" dxfId="853" priority="983" operator="containsText" text="SIN PROGRAMA">
      <formula>NOT(ISERROR(SEARCH("SIN PROGRAMA",U179)))</formula>
    </cfRule>
  </conditionalFormatting>
  <conditionalFormatting sqref="U181:AG182">
    <cfRule type="containsText" dxfId="852" priority="978" operator="containsText" text="EXCLUIDO">
      <formula>NOT(ISERROR(SEARCH("EXCLUIDO",U181)))</formula>
    </cfRule>
    <cfRule type="containsText" dxfId="851" priority="979" operator="containsText" text="PROGRAMADO">
      <formula>NOT(ISERROR(SEARCH("PROGRAMADO",U181)))</formula>
    </cfRule>
    <cfRule type="containsText" dxfId="850" priority="980" operator="containsText" text="SIN PROGRAMA">
      <formula>NOT(ISERROR(SEARCH("SIN PROGRAMA",U181)))</formula>
    </cfRule>
  </conditionalFormatting>
  <conditionalFormatting sqref="U183:AG184 AA187 AD187 AG187">
    <cfRule type="containsText" dxfId="849" priority="975" operator="containsText" text="EXCLUIDO">
      <formula>NOT(ISERROR(SEARCH("EXCLUIDO",U183)))</formula>
    </cfRule>
    <cfRule type="containsText" dxfId="848" priority="976" operator="containsText" text="PROGRAMADO">
      <formula>NOT(ISERROR(SEARCH("PROGRAMADO",U183)))</formula>
    </cfRule>
    <cfRule type="containsText" dxfId="847" priority="977" operator="containsText" text="SIN PROGRAMA">
      <formula>NOT(ISERROR(SEARCH("SIN PROGRAMA",U183)))</formula>
    </cfRule>
  </conditionalFormatting>
  <conditionalFormatting sqref="U185:W185 AE187:AF187 AB187:AC187 Y187:Z187 Y185:AG185 U187:W187">
    <cfRule type="containsText" dxfId="846" priority="972" operator="containsText" text="EXCLUIDO">
      <formula>NOT(ISERROR(SEARCH("EXCLUIDO",U185)))</formula>
    </cfRule>
    <cfRule type="containsText" dxfId="845" priority="973" operator="containsText" text="PROGRAMADO">
      <formula>NOT(ISERROR(SEARCH("PROGRAMADO",U185)))</formula>
    </cfRule>
    <cfRule type="containsText" dxfId="844" priority="974" operator="containsText" text="SIN PROGRAMA">
      <formula>NOT(ISERROR(SEARCH("SIN PROGRAMA",U185)))</formula>
    </cfRule>
  </conditionalFormatting>
  <conditionalFormatting sqref="X185 X187">
    <cfRule type="containsText" dxfId="843" priority="969" operator="containsText" text="EXCLUIDO">
      <formula>NOT(ISERROR(SEARCH("EXCLUIDO",X185)))</formula>
    </cfRule>
    <cfRule type="containsText" dxfId="842" priority="970" operator="containsText" text="PROGRAMADO">
      <formula>NOT(ISERROR(SEARCH("PROGRAMADO",X185)))</formula>
    </cfRule>
    <cfRule type="containsText" dxfId="841" priority="971" operator="containsText" text="SIN PROGRAMA">
      <formula>NOT(ISERROR(SEARCH("SIN PROGRAMA",X185)))</formula>
    </cfRule>
  </conditionalFormatting>
  <conditionalFormatting sqref="U200">
    <cfRule type="containsText" dxfId="840" priority="957" operator="containsText" text="EXCLUIDO">
      <formula>NOT(ISERROR(SEARCH("EXCLUIDO",U200)))</formula>
    </cfRule>
    <cfRule type="containsText" dxfId="839" priority="958" operator="containsText" text="PROGRAMADO">
      <formula>NOT(ISERROR(SEARCH("PROGRAMADO",U200)))</formula>
    </cfRule>
    <cfRule type="containsText" dxfId="838" priority="959" operator="containsText" text="SIN PROGRAMA">
      <formula>NOT(ISERROR(SEARCH("SIN PROGRAMA",U200)))</formula>
    </cfRule>
  </conditionalFormatting>
  <conditionalFormatting sqref="V200">
    <cfRule type="containsText" dxfId="837" priority="954" operator="containsText" text="EXCLUIDO">
      <formula>NOT(ISERROR(SEARCH("EXCLUIDO",V200)))</formula>
    </cfRule>
    <cfRule type="containsText" dxfId="836" priority="955" operator="containsText" text="PROGRAMADO">
      <formula>NOT(ISERROR(SEARCH("PROGRAMADO",V200)))</formula>
    </cfRule>
    <cfRule type="containsText" dxfId="835" priority="956" operator="containsText" text="SIN PROGRAMA">
      <formula>NOT(ISERROR(SEARCH("SIN PROGRAMA",V200)))</formula>
    </cfRule>
  </conditionalFormatting>
  <conditionalFormatting sqref="W200">
    <cfRule type="containsText" dxfId="834" priority="951" operator="containsText" text="EXCLUIDO">
      <formula>NOT(ISERROR(SEARCH("EXCLUIDO",W200)))</formula>
    </cfRule>
    <cfRule type="containsText" dxfId="833" priority="952" operator="containsText" text="PROGRAMADO">
      <formula>NOT(ISERROR(SEARCH("PROGRAMADO",W200)))</formula>
    </cfRule>
    <cfRule type="containsText" dxfId="832" priority="953" operator="containsText" text="SIN PROGRAMA">
      <formula>NOT(ISERROR(SEARCH("SIN PROGRAMA",W200)))</formula>
    </cfRule>
  </conditionalFormatting>
  <conditionalFormatting sqref="X200">
    <cfRule type="containsText" dxfId="831" priority="948" operator="containsText" text="EXCLUIDO">
      <formula>NOT(ISERROR(SEARCH("EXCLUIDO",X200)))</formula>
    </cfRule>
    <cfRule type="containsText" dxfId="830" priority="949" operator="containsText" text="PROGRAMADO">
      <formula>NOT(ISERROR(SEARCH("PROGRAMADO",X200)))</formula>
    </cfRule>
    <cfRule type="containsText" dxfId="829" priority="950" operator="containsText" text="SIN PROGRAMA">
      <formula>NOT(ISERROR(SEARCH("SIN PROGRAMA",X200)))</formula>
    </cfRule>
  </conditionalFormatting>
  <conditionalFormatting sqref="Y200">
    <cfRule type="containsText" dxfId="828" priority="945" operator="containsText" text="EXCLUIDO">
      <formula>NOT(ISERROR(SEARCH("EXCLUIDO",Y200)))</formula>
    </cfRule>
    <cfRule type="containsText" dxfId="827" priority="946" operator="containsText" text="PROGRAMADO">
      <formula>NOT(ISERROR(SEARCH("PROGRAMADO",Y200)))</formula>
    </cfRule>
    <cfRule type="containsText" dxfId="826" priority="947" operator="containsText" text="SIN PROGRAMA">
      <formula>NOT(ISERROR(SEARCH("SIN PROGRAMA",Y200)))</formula>
    </cfRule>
  </conditionalFormatting>
  <conditionalFormatting sqref="Z200">
    <cfRule type="containsText" dxfId="825" priority="942" operator="containsText" text="EXCLUIDO">
      <formula>NOT(ISERROR(SEARCH("EXCLUIDO",Z200)))</formula>
    </cfRule>
    <cfRule type="containsText" dxfId="824" priority="943" operator="containsText" text="PROGRAMADO">
      <formula>NOT(ISERROR(SEARCH("PROGRAMADO",Z200)))</formula>
    </cfRule>
    <cfRule type="containsText" dxfId="823" priority="944" operator="containsText" text="SIN PROGRAMA">
      <formula>NOT(ISERROR(SEARCH("SIN PROGRAMA",Z200)))</formula>
    </cfRule>
  </conditionalFormatting>
  <conditionalFormatting sqref="AA200">
    <cfRule type="containsText" dxfId="822" priority="939" operator="containsText" text="EXCLUIDO">
      <formula>NOT(ISERROR(SEARCH("EXCLUIDO",AA200)))</formula>
    </cfRule>
    <cfRule type="containsText" dxfId="821" priority="940" operator="containsText" text="PROGRAMADO">
      <formula>NOT(ISERROR(SEARCH("PROGRAMADO",AA200)))</formula>
    </cfRule>
    <cfRule type="containsText" dxfId="820" priority="941" operator="containsText" text="SIN PROGRAMA">
      <formula>NOT(ISERROR(SEARCH("SIN PROGRAMA",AA200)))</formula>
    </cfRule>
  </conditionalFormatting>
  <conditionalFormatting sqref="AB200">
    <cfRule type="containsText" dxfId="819" priority="936" operator="containsText" text="EXCLUIDO">
      <formula>NOT(ISERROR(SEARCH("EXCLUIDO",AB200)))</formula>
    </cfRule>
    <cfRule type="containsText" dxfId="818" priority="937" operator="containsText" text="PROGRAMADO">
      <formula>NOT(ISERROR(SEARCH("PROGRAMADO",AB200)))</formula>
    </cfRule>
    <cfRule type="containsText" dxfId="817" priority="938" operator="containsText" text="SIN PROGRAMA">
      <formula>NOT(ISERROR(SEARCH("SIN PROGRAMA",AB200)))</formula>
    </cfRule>
  </conditionalFormatting>
  <conditionalFormatting sqref="AC200">
    <cfRule type="containsText" dxfId="816" priority="933" operator="containsText" text="EXCLUIDO">
      <formula>NOT(ISERROR(SEARCH("EXCLUIDO",AC200)))</formula>
    </cfRule>
    <cfRule type="containsText" dxfId="815" priority="934" operator="containsText" text="PROGRAMADO">
      <formula>NOT(ISERROR(SEARCH("PROGRAMADO",AC200)))</formula>
    </cfRule>
    <cfRule type="containsText" dxfId="814" priority="935" operator="containsText" text="SIN PROGRAMA">
      <formula>NOT(ISERROR(SEARCH("SIN PROGRAMA",AC200)))</formula>
    </cfRule>
  </conditionalFormatting>
  <conditionalFormatting sqref="AD200">
    <cfRule type="containsText" dxfId="813" priority="930" operator="containsText" text="EXCLUIDO">
      <formula>NOT(ISERROR(SEARCH("EXCLUIDO",AD200)))</formula>
    </cfRule>
    <cfRule type="containsText" dxfId="812" priority="931" operator="containsText" text="PROGRAMADO">
      <formula>NOT(ISERROR(SEARCH("PROGRAMADO",AD200)))</formula>
    </cfRule>
    <cfRule type="containsText" dxfId="811" priority="932" operator="containsText" text="SIN PROGRAMA">
      <formula>NOT(ISERROR(SEARCH("SIN PROGRAMA",AD200)))</formula>
    </cfRule>
  </conditionalFormatting>
  <conditionalFormatting sqref="AE200">
    <cfRule type="containsText" dxfId="810" priority="927" operator="containsText" text="EXCLUIDO">
      <formula>NOT(ISERROR(SEARCH("EXCLUIDO",AE200)))</formula>
    </cfRule>
    <cfRule type="containsText" dxfId="809" priority="928" operator="containsText" text="PROGRAMADO">
      <formula>NOT(ISERROR(SEARCH("PROGRAMADO",AE200)))</formula>
    </cfRule>
    <cfRule type="containsText" dxfId="808" priority="929" operator="containsText" text="SIN PROGRAMA">
      <formula>NOT(ISERROR(SEARCH("SIN PROGRAMA",AE200)))</formula>
    </cfRule>
  </conditionalFormatting>
  <conditionalFormatting sqref="AF200">
    <cfRule type="containsText" dxfId="807" priority="924" operator="containsText" text="EXCLUIDO">
      <formula>NOT(ISERROR(SEARCH("EXCLUIDO",AF200)))</formula>
    </cfRule>
    <cfRule type="containsText" dxfId="806" priority="925" operator="containsText" text="PROGRAMADO">
      <formula>NOT(ISERROR(SEARCH("PROGRAMADO",AF200)))</formula>
    </cfRule>
    <cfRule type="containsText" dxfId="805" priority="926" operator="containsText" text="SIN PROGRAMA">
      <formula>NOT(ISERROR(SEARCH("SIN PROGRAMA",AF200)))</formula>
    </cfRule>
  </conditionalFormatting>
  <conditionalFormatting sqref="AG200">
    <cfRule type="containsText" dxfId="804" priority="921" operator="containsText" text="EXCLUIDO">
      <formula>NOT(ISERROR(SEARCH("EXCLUIDO",AG200)))</formula>
    </cfRule>
    <cfRule type="containsText" dxfId="803" priority="922" operator="containsText" text="PROGRAMADO">
      <formula>NOT(ISERROR(SEARCH("PROGRAMADO",AG200)))</formula>
    </cfRule>
    <cfRule type="containsText" dxfId="802" priority="923" operator="containsText" text="SIN PROGRAMA">
      <formula>NOT(ISERROR(SEARCH("SIN PROGRAMA",AG200)))</formula>
    </cfRule>
  </conditionalFormatting>
  <conditionalFormatting sqref="U186:AG186">
    <cfRule type="containsText" dxfId="801" priority="918" operator="containsText" text="EXCLUIDO">
      <formula>NOT(ISERROR(SEARCH("EXCLUIDO",U186)))</formula>
    </cfRule>
    <cfRule type="containsText" dxfId="800" priority="919" operator="containsText" text="PROGRAMADO">
      <formula>NOT(ISERROR(SEARCH("PROGRAMADO",U186)))</formula>
    </cfRule>
    <cfRule type="containsText" dxfId="799" priority="920" operator="containsText" text="SIN PROGRAMA">
      <formula>NOT(ISERROR(SEARCH("SIN PROGRAMA",U186)))</formula>
    </cfRule>
  </conditionalFormatting>
  <conditionalFormatting sqref="AX166 AZ166:BJ166 AX167:BJ174 AX147:BJ165">
    <cfRule type="containsText" dxfId="798" priority="910" operator="containsText" text="NO INICIADO">
      <formula>NOT(ISERROR(SEARCH("NO INICIADO",AX147)))</formula>
    </cfRule>
    <cfRule type="containsText" dxfId="797" priority="911" operator="containsText" text="NO INICIADO">
      <formula>NOT(ISERROR(SEARCH("NO INICIADO",AX147)))</formula>
    </cfRule>
    <cfRule type="containsText" dxfId="796" priority="912" operator="containsText" text="CUMPLIDO">
      <formula>NOT(ISERROR(SEARCH("CUMPLIDO",AX147)))</formula>
    </cfRule>
    <cfRule type="containsText" dxfId="795" priority="913" operator="containsText" text="EN PROCESO">
      <formula>NOT(ISERROR(SEARCH("EN PROCESO",AX147)))</formula>
    </cfRule>
  </conditionalFormatting>
  <conditionalFormatting sqref="AX166 AZ166:BJ166 AX167:BJ174 AX147:BJ165">
    <cfRule type="containsText" dxfId="794" priority="914" operator="containsText" text="VENCIDO">
      <formula>NOT(ISERROR(SEARCH("VENCIDO",AX147)))</formula>
    </cfRule>
    <cfRule type="containsText" dxfId="793" priority="915" operator="containsText" text="CUMPLIDO">
      <formula>NOT(ISERROR(SEARCH("CUMPLIDO",AX147)))</formula>
    </cfRule>
    <cfRule type="containsText" dxfId="792" priority="916" operator="containsText" text="EN PROCESO">
      <formula>NOT(ISERROR(SEARCH("EN PROCESO",AX147)))</formula>
    </cfRule>
  </conditionalFormatting>
  <conditionalFormatting sqref="AX166 AZ166:BJ166 AX167:BJ174 AX147:BJ165">
    <cfRule type="containsText" dxfId="791" priority="908" operator="containsText" text="ACTIVIDAD APLAZADA">
      <formula>NOT(ISERROR(SEARCH("ACTIVIDAD APLAZADA",AX147)))</formula>
    </cfRule>
    <cfRule type="containsText" dxfId="790" priority="909" operator="containsText" text="ACTIVIDAD PERMANENTE">
      <formula>NOT(ISERROR(SEARCH("ACTIVIDAD PERMANENTE",AX147)))</formula>
    </cfRule>
  </conditionalFormatting>
  <conditionalFormatting sqref="BK176">
    <cfRule type="containsText" dxfId="789" priority="893" operator="containsText" text="ACTIVIDAD APLAZADA">
      <formula>NOT(ISERROR(SEARCH("ACTIVIDAD APLAZADA",BK176)))</formula>
    </cfRule>
    <cfRule type="containsText" dxfId="788" priority="894" operator="containsText" text="ACTIVIDAD PERMANENTE">
      <formula>NOT(ISERROR(SEARCH("ACTIVIDAD PERMANENTE",BK176)))</formula>
    </cfRule>
  </conditionalFormatting>
  <conditionalFormatting sqref="BK176">
    <cfRule type="containsText" dxfId="787" priority="886" operator="containsText" text="NO INICIADO">
      <formula>NOT(ISERROR(SEARCH("NO INICIADO",BK176)))</formula>
    </cfRule>
    <cfRule type="containsText" dxfId="786" priority="887" operator="containsText" text="NO INICIADO">
      <formula>NOT(ISERROR(SEARCH("NO INICIADO",BK176)))</formula>
    </cfRule>
    <cfRule type="containsText" dxfId="785" priority="888" operator="containsText" text="CUMPLIDO">
      <formula>NOT(ISERROR(SEARCH("CUMPLIDO",BK176)))</formula>
    </cfRule>
    <cfRule type="containsText" dxfId="784" priority="889" operator="containsText" text="EN PROCESO">
      <formula>NOT(ISERROR(SEARCH("EN PROCESO",BK176)))</formula>
    </cfRule>
  </conditionalFormatting>
  <conditionalFormatting sqref="BK176">
    <cfRule type="containsText" dxfId="783" priority="890" operator="containsText" text="VENCIDO">
      <formula>NOT(ISERROR(SEARCH("VENCIDO",BK176)))</formula>
    </cfRule>
    <cfRule type="containsText" dxfId="782" priority="891" stopIfTrue="1" operator="containsText" text="CUMPLIDO">
      <formula>NOT(ISERROR(SEARCH("CUMPLIDO",BK176)))</formula>
    </cfRule>
    <cfRule type="containsText" dxfId="781" priority="892" stopIfTrue="1" operator="containsText" text="EN PROCESO">
      <formula>NOT(ISERROR(SEARCH("EN PROCESO",BK176)))</formula>
    </cfRule>
  </conditionalFormatting>
  <conditionalFormatting sqref="AX96:BJ96">
    <cfRule type="containsText" dxfId="780" priority="842" operator="containsText" text="NO INICIADO">
      <formula>NOT(ISERROR(SEARCH("NO INICIADO",AX96)))</formula>
    </cfRule>
    <cfRule type="containsText" dxfId="779" priority="843" operator="containsText" text="NO INICIADO">
      <formula>NOT(ISERROR(SEARCH("NO INICIADO",AX96)))</formula>
    </cfRule>
    <cfRule type="containsText" dxfId="778" priority="844" operator="containsText" text="CUMPLIDO">
      <formula>NOT(ISERROR(SEARCH("CUMPLIDO",AX96)))</formula>
    </cfRule>
    <cfRule type="containsText" dxfId="777" priority="845" operator="containsText" text="EN PROCESO">
      <formula>NOT(ISERROR(SEARCH("EN PROCESO",AX96)))</formula>
    </cfRule>
  </conditionalFormatting>
  <conditionalFormatting sqref="AX96:BJ96">
    <cfRule type="containsText" dxfId="776" priority="846" operator="containsText" text="VENCIDO">
      <formula>NOT(ISERROR(SEARCH("VENCIDO",AX96)))</formula>
    </cfRule>
    <cfRule type="containsText" dxfId="775" priority="847" operator="containsText" text="CUMPLIDO">
      <formula>NOT(ISERROR(SEARCH("CUMPLIDO",AX96)))</formula>
    </cfRule>
    <cfRule type="containsText" dxfId="774" priority="848" operator="containsText" text="EN PROCESO">
      <formula>NOT(ISERROR(SEARCH("EN PROCESO",AX96)))</formula>
    </cfRule>
  </conditionalFormatting>
  <conditionalFormatting sqref="AX96:BJ96">
    <cfRule type="containsText" dxfId="773" priority="840" operator="containsText" text="ACTIVIDAD APLAZADA">
      <formula>NOT(ISERROR(SEARCH("ACTIVIDAD APLAZADA",AX96)))</formula>
    </cfRule>
    <cfRule type="containsText" dxfId="772" priority="841" operator="containsText" text="ACTIVIDAD PERMANENTE">
      <formula>NOT(ISERROR(SEARCH("ACTIVIDAD PERMANENTE",AX96)))</formula>
    </cfRule>
  </conditionalFormatting>
  <conditionalFormatting sqref="AH132:AI141">
    <cfRule type="containsText" dxfId="771" priority="832" operator="containsText" text="NO INICIADO">
      <formula>NOT(ISERROR(SEARCH("NO INICIADO",AH132)))</formula>
    </cfRule>
    <cfRule type="containsText" dxfId="770" priority="833" operator="containsText" text="NO INICIADO">
      <formula>NOT(ISERROR(SEARCH("NO INICIADO",AH132)))</formula>
    </cfRule>
    <cfRule type="containsText" dxfId="769" priority="834" operator="containsText" text="CUMPLIDO">
      <formula>NOT(ISERROR(SEARCH("CUMPLIDO",AH132)))</formula>
    </cfRule>
    <cfRule type="containsText" dxfId="768" priority="835" operator="containsText" text="EN PROCESO">
      <formula>NOT(ISERROR(SEARCH("EN PROCESO",AH132)))</formula>
    </cfRule>
  </conditionalFormatting>
  <conditionalFormatting sqref="AH132:AI141">
    <cfRule type="containsText" dxfId="767" priority="836" operator="containsText" text="VENCIDO">
      <formula>NOT(ISERROR(SEARCH("VENCIDO",AH132)))</formula>
    </cfRule>
    <cfRule type="containsText" dxfId="766" priority="837" operator="containsText" text="CUMPLIDO">
      <formula>NOT(ISERROR(SEARCH("CUMPLIDO",AH132)))</formula>
    </cfRule>
    <cfRule type="containsText" dxfId="765" priority="838" operator="containsText" text="EN PROCESO">
      <formula>NOT(ISERROR(SEARCH("EN PROCESO",AH132)))</formula>
    </cfRule>
  </conditionalFormatting>
  <conditionalFormatting sqref="AH132:AI141">
    <cfRule type="containsText" dxfId="764" priority="830" operator="containsText" text="ACTIVIDAD APLAZADA">
      <formula>NOT(ISERROR(SEARCH("ACTIVIDAD APLAZADA",AH132)))</formula>
    </cfRule>
    <cfRule type="containsText" dxfId="763" priority="831" operator="containsText" text="ACTIVIDAD PERMANENTE">
      <formula>NOT(ISERROR(SEARCH("ACTIVIDAD PERMANENTE",AH132)))</formula>
    </cfRule>
  </conditionalFormatting>
  <conditionalFormatting sqref="AH167:AI174 AH165:AH166 AH147:AI164">
    <cfRule type="containsText" dxfId="762" priority="822" operator="containsText" text="NO INICIADO">
      <formula>NOT(ISERROR(SEARCH("NO INICIADO",AH147)))</formula>
    </cfRule>
    <cfRule type="containsText" dxfId="761" priority="823" operator="containsText" text="NO INICIADO">
      <formula>NOT(ISERROR(SEARCH("NO INICIADO",AH147)))</formula>
    </cfRule>
    <cfRule type="containsText" dxfId="760" priority="824" operator="containsText" text="CUMPLIDO">
      <formula>NOT(ISERROR(SEARCH("CUMPLIDO",AH147)))</formula>
    </cfRule>
    <cfRule type="containsText" dxfId="759" priority="825" operator="containsText" text="EN PROCESO">
      <formula>NOT(ISERROR(SEARCH("EN PROCESO",AH147)))</formula>
    </cfRule>
  </conditionalFormatting>
  <conditionalFormatting sqref="AH167:AI174 AH165:AH166 AH147:AI164">
    <cfRule type="containsText" dxfId="758" priority="826" operator="containsText" text="VENCIDO">
      <formula>NOT(ISERROR(SEARCH("VENCIDO",AH147)))</formula>
    </cfRule>
    <cfRule type="containsText" dxfId="757" priority="827" operator="containsText" text="CUMPLIDO">
      <formula>NOT(ISERROR(SEARCH("CUMPLIDO",AH147)))</formula>
    </cfRule>
    <cfRule type="containsText" dxfId="756" priority="828" operator="containsText" text="EN PROCESO">
      <formula>NOT(ISERROR(SEARCH("EN PROCESO",AH147)))</formula>
    </cfRule>
  </conditionalFormatting>
  <conditionalFormatting sqref="AH167:AI174 AH165:AH166 AH147:AI164">
    <cfRule type="containsText" dxfId="755" priority="820" operator="containsText" text="ACTIVIDAD APLAZADA">
      <formula>NOT(ISERROR(SEARCH("ACTIVIDAD APLAZADA",AH147)))</formula>
    </cfRule>
    <cfRule type="containsText" dxfId="754" priority="821" operator="containsText" text="ACTIVIDAD PERMANENTE">
      <formula>NOT(ISERROR(SEARCH("ACTIVIDAD PERMANENTE",AH147)))</formula>
    </cfRule>
  </conditionalFormatting>
  <conditionalFormatting sqref="AH210:AI222 AJ218:AK218 AX210:BJ222">
    <cfRule type="containsText" dxfId="753" priority="777" operator="containsText" text="NO INICIADO">
      <formula>NOT(ISERROR(SEARCH("NO INICIADO",AH210)))</formula>
    </cfRule>
    <cfRule type="containsText" dxfId="752" priority="778" operator="containsText" text="NO INICIADO">
      <formula>NOT(ISERROR(SEARCH("NO INICIADO",AH210)))</formula>
    </cfRule>
    <cfRule type="containsText" dxfId="751" priority="779" operator="containsText" text="CUMPLIDO">
      <formula>NOT(ISERROR(SEARCH("CUMPLIDO",AH210)))</formula>
    </cfRule>
    <cfRule type="containsText" dxfId="750" priority="780" operator="containsText" text="EN PROCESO">
      <formula>NOT(ISERROR(SEARCH("EN PROCESO",AH210)))</formula>
    </cfRule>
  </conditionalFormatting>
  <conditionalFormatting sqref="AH210:AI222 AJ218:AK218 AX210:BJ222">
    <cfRule type="containsText" dxfId="749" priority="781" operator="containsText" text="VENCIDO">
      <formula>NOT(ISERROR(SEARCH("VENCIDO",AH210)))</formula>
    </cfRule>
    <cfRule type="containsText" dxfId="748" priority="782" operator="containsText" text="CUMPLIDO">
      <formula>NOT(ISERROR(SEARCH("CUMPLIDO",AH210)))</formula>
    </cfRule>
    <cfRule type="containsText" dxfId="747" priority="783" operator="containsText" text="EN PROCESO">
      <formula>NOT(ISERROR(SEARCH("EN PROCESO",AH210)))</formula>
    </cfRule>
  </conditionalFormatting>
  <conditionalFormatting sqref="AH210:AI222 AJ218:AK218">
    <cfRule type="containsText" dxfId="746" priority="775" operator="containsText" text="ACTIVIDAD APLAZADA">
      <formula>NOT(ISERROR(SEARCH("ACTIVIDAD APLAZADA",AH210)))</formula>
    </cfRule>
    <cfRule type="containsText" dxfId="745" priority="776" operator="containsText" text="ACTIVIDAD PERMANENTE">
      <formula>NOT(ISERROR(SEARCH("ACTIVIDAD PERMANENTE",AH210)))</formula>
    </cfRule>
  </conditionalFormatting>
  <conditionalFormatting sqref="U210:AG220">
    <cfRule type="containsText" dxfId="744" priority="771" operator="containsText" text="EXCLUIDO">
      <formula>NOT(ISERROR(SEARCH("EXCLUIDO",U210)))</formula>
    </cfRule>
    <cfRule type="containsText" dxfId="743" priority="772" operator="containsText" text="PROGRAMADO">
      <formula>NOT(ISERROR(SEARCH("PROGRAMADO",U210)))</formula>
    </cfRule>
    <cfRule type="containsText" dxfId="742" priority="773" operator="containsText" text="SIN PROGRAMA">
      <formula>NOT(ISERROR(SEARCH("SIN PROGRAMA",U210)))</formula>
    </cfRule>
  </conditionalFormatting>
  <conditionalFormatting sqref="BK210:BK222">
    <cfRule type="containsText" dxfId="741" priority="747" operator="containsText" text="NO INICIADO">
      <formula>NOT(ISERROR(SEARCH("NO INICIADO",BK210)))</formula>
    </cfRule>
    <cfRule type="containsText" dxfId="740" priority="748" operator="containsText" text="NO INICIADO">
      <formula>NOT(ISERROR(SEARCH("NO INICIADO",BK210)))</formula>
    </cfRule>
    <cfRule type="containsText" dxfId="739" priority="749" operator="containsText" text="CUMPLIDO">
      <formula>NOT(ISERROR(SEARCH("CUMPLIDO",BK210)))</formula>
    </cfRule>
    <cfRule type="containsText" dxfId="738" priority="750" operator="containsText" text="EN PROCESO">
      <formula>NOT(ISERROR(SEARCH("EN PROCESO",BK210)))</formula>
    </cfRule>
  </conditionalFormatting>
  <conditionalFormatting sqref="BK210:BK222">
    <cfRule type="containsText" dxfId="737" priority="751" operator="containsText" text="VENCIDO">
      <formula>NOT(ISERROR(SEARCH("VENCIDO",BK210)))</formula>
    </cfRule>
    <cfRule type="containsText" dxfId="736" priority="752" stopIfTrue="1" operator="containsText" text="CUMPLIDO">
      <formula>NOT(ISERROR(SEARCH("CUMPLIDO",BK210)))</formula>
    </cfRule>
    <cfRule type="containsText" dxfId="735" priority="753" stopIfTrue="1" operator="containsText" text="EN PROCESO">
      <formula>NOT(ISERROR(SEARCH("EN PROCESO",BK210)))</formula>
    </cfRule>
  </conditionalFormatting>
  <conditionalFormatting sqref="U221:AG221">
    <cfRule type="containsText" dxfId="734" priority="744" operator="containsText" text="EXCLUIDO">
      <formula>NOT(ISERROR(SEARCH("EXCLUIDO",U221)))</formula>
    </cfRule>
    <cfRule type="containsText" dxfId="733" priority="745" operator="containsText" text="PROGRAMADO">
      <formula>NOT(ISERROR(SEARCH("PROGRAMADO",U221)))</formula>
    </cfRule>
    <cfRule type="containsText" dxfId="732" priority="746" operator="containsText" text="SIN PROGRAMA">
      <formula>NOT(ISERROR(SEARCH("SIN PROGRAMA",U221)))</formula>
    </cfRule>
  </conditionalFormatting>
  <conditionalFormatting sqref="U222:AG222">
    <cfRule type="containsText" dxfId="731" priority="741" operator="containsText" text="EXCLUIDO">
      <formula>NOT(ISERROR(SEARCH("EXCLUIDO",U222)))</formula>
    </cfRule>
    <cfRule type="containsText" dxfId="730" priority="742" operator="containsText" text="PROGRAMADO">
      <formula>NOT(ISERROR(SEARCH("PROGRAMADO",U222)))</formula>
    </cfRule>
    <cfRule type="containsText" dxfId="729" priority="743" operator="containsText" text="SIN PROGRAMA">
      <formula>NOT(ISERROR(SEARCH("SIN PROGRAMA",U222)))</formula>
    </cfRule>
  </conditionalFormatting>
  <conditionalFormatting sqref="BK188:BK190">
    <cfRule type="containsText" dxfId="728" priority="667" operator="containsText" text="NO INICIADO">
      <formula>NOT(ISERROR(SEARCH("NO INICIADO",BK188)))</formula>
    </cfRule>
    <cfRule type="containsText" dxfId="727" priority="668" operator="containsText" text="NO INICIADO">
      <formula>NOT(ISERROR(SEARCH("NO INICIADO",BK188)))</formula>
    </cfRule>
    <cfRule type="containsText" dxfId="726" priority="669" operator="containsText" text="CUMPLIDO">
      <formula>NOT(ISERROR(SEARCH("CUMPLIDO",BK188)))</formula>
    </cfRule>
    <cfRule type="containsText" dxfId="725" priority="670" operator="containsText" text="EN PROCESO">
      <formula>NOT(ISERROR(SEARCH("EN PROCESO",BK188)))</formula>
    </cfRule>
  </conditionalFormatting>
  <conditionalFormatting sqref="AX188:BJ190">
    <cfRule type="containsText" dxfId="724" priority="696" operator="containsText" text="NO INICIADO">
      <formula>NOT(ISERROR(SEARCH("NO INICIADO",AX188)))</formula>
    </cfRule>
    <cfRule type="containsText" dxfId="723" priority="697" operator="containsText" text="NO INICIADO">
      <formula>NOT(ISERROR(SEARCH("NO INICIADO",AX188)))</formula>
    </cfRule>
    <cfRule type="containsText" dxfId="722" priority="698" operator="containsText" text="CUMPLIDO">
      <formula>NOT(ISERROR(SEARCH("CUMPLIDO",AX188)))</formula>
    </cfRule>
    <cfRule type="containsText" dxfId="721" priority="699" operator="containsText" text="EN PROCESO">
      <formula>NOT(ISERROR(SEARCH("EN PROCESO",AX188)))</formula>
    </cfRule>
  </conditionalFormatting>
  <conditionalFormatting sqref="AX188:BJ190">
    <cfRule type="containsText" dxfId="720" priority="700" operator="containsText" text="VENCIDO">
      <formula>NOT(ISERROR(SEARCH("VENCIDO",AX188)))</formula>
    </cfRule>
    <cfRule type="containsText" dxfId="719" priority="701" operator="containsText" text="CUMPLIDO">
      <formula>NOT(ISERROR(SEARCH("CUMPLIDO",AX188)))</formula>
    </cfRule>
    <cfRule type="containsText" dxfId="718" priority="702" operator="containsText" text="EN PROCESO">
      <formula>NOT(ISERROR(SEARCH("EN PROCESO",AX188)))</formula>
    </cfRule>
  </conditionalFormatting>
  <conditionalFormatting sqref="U188:AG190">
    <cfRule type="containsText" dxfId="717" priority="691" operator="containsText" text="EXCLUIDO">
      <formula>NOT(ISERROR(SEARCH("EXCLUIDO",U188)))</formula>
    </cfRule>
    <cfRule type="containsText" dxfId="716" priority="692" operator="containsText" text="PROGRAMADO">
      <formula>NOT(ISERROR(SEARCH("PROGRAMADO",U188)))</formula>
    </cfRule>
    <cfRule type="containsText" dxfId="715" priority="693" operator="containsText" text="SIN PROGRAMA">
      <formula>NOT(ISERROR(SEARCH("SIN PROGRAMA",U188)))</formula>
    </cfRule>
  </conditionalFormatting>
  <conditionalFormatting sqref="BK188:BK190">
    <cfRule type="containsText" dxfId="714" priority="671" operator="containsText" text="VENCIDO">
      <formula>NOT(ISERROR(SEARCH("VENCIDO",BK188)))</formula>
    </cfRule>
    <cfRule type="containsText" dxfId="713" priority="672" stopIfTrue="1" operator="containsText" text="CUMPLIDO">
      <formula>NOT(ISERROR(SEARCH("CUMPLIDO",BK188)))</formula>
    </cfRule>
    <cfRule type="containsText" dxfId="712" priority="673" stopIfTrue="1" operator="containsText" text="EN PROCESO">
      <formula>NOT(ISERROR(SEARCH("EN PROCESO",BK188)))</formula>
    </cfRule>
  </conditionalFormatting>
  <conditionalFormatting sqref="AX45:BJ45 AY47:BD51 BJ49:BJ51 BE49:BF51">
    <cfRule type="containsText" dxfId="711" priority="660" operator="containsText" text="NO INICIADO">
      <formula>NOT(ISERROR(SEARCH("NO INICIADO",AX45)))</formula>
    </cfRule>
    <cfRule type="containsText" dxfId="710" priority="661" operator="containsText" text="NO INICIADO">
      <formula>NOT(ISERROR(SEARCH("NO INICIADO",AX45)))</formula>
    </cfRule>
    <cfRule type="containsText" dxfId="709" priority="662" operator="containsText" text="CUMPLIDO">
      <formula>NOT(ISERROR(SEARCH("CUMPLIDO",AX45)))</formula>
    </cfRule>
    <cfRule type="containsText" dxfId="708" priority="663" operator="containsText" text="EN PROCESO">
      <formula>NOT(ISERROR(SEARCH("EN PROCESO",AX45)))</formula>
    </cfRule>
  </conditionalFormatting>
  <conditionalFormatting sqref="AX45:BJ45 AY47:BD51 BJ49:BJ51 BE49:BF51">
    <cfRule type="containsText" dxfId="707" priority="664" operator="containsText" text="VENCIDO">
      <formula>NOT(ISERROR(SEARCH("VENCIDO",AX45)))</formula>
    </cfRule>
    <cfRule type="containsText" dxfId="706" priority="665" operator="containsText" text="CUMPLIDO">
      <formula>NOT(ISERROR(SEARCH("CUMPLIDO",AX45)))</formula>
    </cfRule>
    <cfRule type="containsText" dxfId="705" priority="666" operator="containsText" text="EN PROCESO">
      <formula>NOT(ISERROR(SEARCH("EN PROCESO",AX45)))</formula>
    </cfRule>
  </conditionalFormatting>
  <conditionalFormatting sqref="AX45:BJ45 AY47:BD51 BJ49:BJ51 BE49:BF51">
    <cfRule type="containsText" dxfId="704" priority="658" operator="containsText" text="ACTIVIDAD APLAZADA">
      <formula>NOT(ISERROR(SEARCH("ACTIVIDAD APLAZADA",AX45)))</formula>
    </cfRule>
    <cfRule type="containsText" dxfId="703" priority="659" operator="containsText" text="ACTIVIDAD PERMANENTE">
      <formula>NOT(ISERROR(SEARCH("ACTIVIDAD PERMANENTE",AX45)))</formula>
    </cfRule>
  </conditionalFormatting>
  <conditionalFormatting sqref="AI6 AN47:AS47 AQ48:AS48 AJ6:AS46 AJ53:AS59">
    <cfRule type="containsText" dxfId="702" priority="656" operator="containsText" text="FINALIZADO">
      <formula>NOT(ISERROR(SEARCH("FINALIZADO",AI6)))</formula>
    </cfRule>
  </conditionalFormatting>
  <conditionalFormatting sqref="AI7:AI12">
    <cfRule type="containsText" dxfId="701" priority="637" operator="containsText" text="NO INICIADO">
      <formula>NOT(ISERROR(SEARCH("NO INICIADO",AI7)))</formula>
    </cfRule>
    <cfRule type="containsText" dxfId="700" priority="638" operator="containsText" text="NO INICIADO">
      <formula>NOT(ISERROR(SEARCH("NO INICIADO",AI7)))</formula>
    </cfRule>
    <cfRule type="containsText" dxfId="699" priority="639" operator="containsText" text="CUMPLIDO">
      <formula>NOT(ISERROR(SEARCH("CUMPLIDO",AI7)))</formula>
    </cfRule>
    <cfRule type="containsText" dxfId="698" priority="640" operator="containsText" text="EN PROCESO">
      <formula>NOT(ISERROR(SEARCH("EN PROCESO",AI7)))</formula>
    </cfRule>
  </conditionalFormatting>
  <conditionalFormatting sqref="AI7:AI12">
    <cfRule type="containsText" dxfId="697" priority="641" operator="containsText" text="VENCIDO">
      <formula>NOT(ISERROR(SEARCH("VENCIDO",AI7)))</formula>
    </cfRule>
    <cfRule type="containsText" dxfId="696" priority="642" operator="containsText" text="CUMPLIDO">
      <formula>NOT(ISERROR(SEARCH("CUMPLIDO",AI7)))</formula>
    </cfRule>
    <cfRule type="containsText" dxfId="695" priority="643" operator="containsText" text="EN PROCESO">
      <formula>NOT(ISERROR(SEARCH("EN PROCESO",AI7)))</formula>
    </cfRule>
  </conditionalFormatting>
  <conditionalFormatting sqref="AI7:AI12">
    <cfRule type="containsText" dxfId="694" priority="635" operator="containsText" text="ACTIVIDAD APLAZADA">
      <formula>NOT(ISERROR(SEARCH("ACTIVIDAD APLAZADA",AI7)))</formula>
    </cfRule>
    <cfRule type="containsText" dxfId="693" priority="636" operator="containsText" text="ACTIVIDAD PERMANENTE">
      <formula>NOT(ISERROR(SEARCH("ACTIVIDAD PERMANENTE",AI7)))</formula>
    </cfRule>
  </conditionalFormatting>
  <conditionalFormatting sqref="AI7:AI12">
    <cfRule type="containsText" dxfId="692" priority="634" operator="containsText" text="FINALIZADO">
      <formula>NOT(ISERROR(SEARCH("FINALIZADO",AI7)))</formula>
    </cfRule>
  </conditionalFormatting>
  <conditionalFormatting sqref="AI165:AI166">
    <cfRule type="containsText" dxfId="691" priority="626" operator="containsText" text="NO INICIADO">
      <formula>NOT(ISERROR(SEARCH("NO INICIADO",AI165)))</formula>
    </cfRule>
    <cfRule type="containsText" dxfId="690" priority="627" operator="containsText" text="NO INICIADO">
      <formula>NOT(ISERROR(SEARCH("NO INICIADO",AI165)))</formula>
    </cfRule>
    <cfRule type="containsText" dxfId="689" priority="628" operator="containsText" text="CUMPLIDO">
      <formula>NOT(ISERROR(SEARCH("CUMPLIDO",AI165)))</formula>
    </cfRule>
    <cfRule type="containsText" dxfId="688" priority="629" operator="containsText" text="EN PROCESO">
      <formula>NOT(ISERROR(SEARCH("EN PROCESO",AI165)))</formula>
    </cfRule>
  </conditionalFormatting>
  <conditionalFormatting sqref="AI165:AI166">
    <cfRule type="containsText" dxfId="687" priority="630" operator="containsText" text="VENCIDO">
      <formula>NOT(ISERROR(SEARCH("VENCIDO",AI165)))</formula>
    </cfRule>
    <cfRule type="containsText" dxfId="686" priority="631" operator="containsText" text="CUMPLIDO">
      <formula>NOT(ISERROR(SEARCH("CUMPLIDO",AI165)))</formula>
    </cfRule>
    <cfRule type="containsText" dxfId="685" priority="632" operator="containsText" text="EN PROCESO">
      <formula>NOT(ISERROR(SEARCH("EN PROCESO",AI165)))</formula>
    </cfRule>
  </conditionalFormatting>
  <conditionalFormatting sqref="AI165:AI166">
    <cfRule type="containsText" dxfId="684" priority="624" operator="containsText" text="ACTIVIDAD APLAZADA">
      <formula>NOT(ISERROR(SEARCH("ACTIVIDAD APLAZADA",AI165)))</formula>
    </cfRule>
    <cfRule type="containsText" dxfId="683" priority="625" operator="containsText" text="ACTIVIDAD PERMANENTE">
      <formula>NOT(ISERROR(SEARCH("ACTIVIDAD PERMANENTE",AI165)))</formula>
    </cfRule>
  </conditionalFormatting>
  <conditionalFormatting sqref="AI165:AI166">
    <cfRule type="containsText" dxfId="682" priority="623" operator="containsText" text="FINALIZADO">
      <formula>NOT(ISERROR(SEARCH("FINALIZADO",AI165)))</formula>
    </cfRule>
  </conditionalFormatting>
  <conditionalFormatting sqref="AI176">
    <cfRule type="containsText" dxfId="681" priority="615" operator="containsText" text="NO INICIADO">
      <formula>NOT(ISERROR(SEARCH("NO INICIADO",AI176)))</formula>
    </cfRule>
    <cfRule type="containsText" dxfId="680" priority="616" operator="containsText" text="NO INICIADO">
      <formula>NOT(ISERROR(SEARCH("NO INICIADO",AI176)))</formula>
    </cfRule>
    <cfRule type="containsText" dxfId="679" priority="617" operator="containsText" text="CUMPLIDO">
      <formula>NOT(ISERROR(SEARCH("CUMPLIDO",AI176)))</formula>
    </cfRule>
    <cfRule type="containsText" dxfId="678" priority="618" operator="containsText" text="EN PROCESO">
      <formula>NOT(ISERROR(SEARCH("EN PROCESO",AI176)))</formula>
    </cfRule>
  </conditionalFormatting>
  <conditionalFormatting sqref="AI176">
    <cfRule type="containsText" dxfId="677" priority="619" operator="containsText" text="VENCIDO">
      <formula>NOT(ISERROR(SEARCH("VENCIDO",AI176)))</formula>
    </cfRule>
    <cfRule type="containsText" dxfId="676" priority="620" operator="containsText" text="CUMPLIDO">
      <formula>NOT(ISERROR(SEARCH("CUMPLIDO",AI176)))</formula>
    </cfRule>
    <cfRule type="containsText" dxfId="675" priority="621" operator="containsText" text="EN PROCESO">
      <formula>NOT(ISERROR(SEARCH("EN PROCESO",AI176)))</formula>
    </cfRule>
  </conditionalFormatting>
  <conditionalFormatting sqref="AI176">
    <cfRule type="containsText" dxfId="674" priority="613" operator="containsText" text="ACTIVIDAD APLAZADA">
      <formula>NOT(ISERROR(SEARCH("ACTIVIDAD APLAZADA",AI176)))</formula>
    </cfRule>
    <cfRule type="containsText" dxfId="673" priority="614" operator="containsText" text="ACTIVIDAD PERMANENTE">
      <formula>NOT(ISERROR(SEARCH("ACTIVIDAD PERMANENTE",AI176)))</formula>
    </cfRule>
  </conditionalFormatting>
  <conditionalFormatting sqref="AI176">
    <cfRule type="containsText" dxfId="672" priority="612" operator="containsText" text="FINALIZADO">
      <formula>NOT(ISERROR(SEARCH("FINALIZADO",AI176)))</formula>
    </cfRule>
  </conditionalFormatting>
  <conditionalFormatting sqref="AI177">
    <cfRule type="containsText" dxfId="671" priority="604" operator="containsText" text="NO INICIADO">
      <formula>NOT(ISERROR(SEARCH("NO INICIADO",AI177)))</formula>
    </cfRule>
    <cfRule type="containsText" dxfId="670" priority="605" operator="containsText" text="NO INICIADO">
      <formula>NOT(ISERROR(SEARCH("NO INICIADO",AI177)))</formula>
    </cfRule>
    <cfRule type="containsText" dxfId="669" priority="606" operator="containsText" text="CUMPLIDO">
      <formula>NOT(ISERROR(SEARCH("CUMPLIDO",AI177)))</formula>
    </cfRule>
    <cfRule type="containsText" dxfId="668" priority="607" operator="containsText" text="EN PROCESO">
      <formula>NOT(ISERROR(SEARCH("EN PROCESO",AI177)))</formula>
    </cfRule>
  </conditionalFormatting>
  <conditionalFormatting sqref="AI177">
    <cfRule type="containsText" dxfId="667" priority="608" operator="containsText" text="VENCIDO">
      <formula>NOT(ISERROR(SEARCH("VENCIDO",AI177)))</formula>
    </cfRule>
    <cfRule type="containsText" dxfId="666" priority="609" operator="containsText" text="CUMPLIDO">
      <formula>NOT(ISERROR(SEARCH("CUMPLIDO",AI177)))</formula>
    </cfRule>
    <cfRule type="containsText" dxfId="665" priority="610" operator="containsText" text="EN PROCESO">
      <formula>NOT(ISERROR(SEARCH("EN PROCESO",AI177)))</formula>
    </cfRule>
  </conditionalFormatting>
  <conditionalFormatting sqref="AI177">
    <cfRule type="containsText" dxfId="664" priority="602" operator="containsText" text="ACTIVIDAD APLAZADA">
      <formula>NOT(ISERROR(SEARCH("ACTIVIDAD APLAZADA",AI177)))</formula>
    </cfRule>
    <cfRule type="containsText" dxfId="663" priority="603" operator="containsText" text="ACTIVIDAD PERMANENTE">
      <formula>NOT(ISERROR(SEARCH("ACTIVIDAD PERMANENTE",AI177)))</formula>
    </cfRule>
  </conditionalFormatting>
  <conditionalFormatting sqref="AI177">
    <cfRule type="containsText" dxfId="662" priority="601" operator="containsText" text="FINALIZADO">
      <formula>NOT(ISERROR(SEARCH("FINALIZADO",AI177)))</formula>
    </cfRule>
  </conditionalFormatting>
  <conditionalFormatting sqref="AY166">
    <cfRule type="containsText" dxfId="661" priority="593" operator="containsText" text="NO INICIADO">
      <formula>NOT(ISERROR(SEARCH("NO INICIADO",AY166)))</formula>
    </cfRule>
    <cfRule type="containsText" dxfId="660" priority="594" operator="containsText" text="NO INICIADO">
      <formula>NOT(ISERROR(SEARCH("NO INICIADO",AY166)))</formula>
    </cfRule>
    <cfRule type="containsText" dxfId="659" priority="595" operator="containsText" text="CUMPLIDO">
      <formula>NOT(ISERROR(SEARCH("CUMPLIDO",AY166)))</formula>
    </cfRule>
    <cfRule type="containsText" dxfId="658" priority="596" operator="containsText" text="EN PROCESO">
      <formula>NOT(ISERROR(SEARCH("EN PROCESO",AY166)))</formula>
    </cfRule>
  </conditionalFormatting>
  <conditionalFormatting sqref="AY166">
    <cfRule type="containsText" dxfId="657" priority="597" operator="containsText" text="VENCIDO">
      <formula>NOT(ISERROR(SEARCH("VENCIDO",AY166)))</formula>
    </cfRule>
    <cfRule type="containsText" dxfId="656" priority="598" operator="containsText" text="CUMPLIDO">
      <formula>NOT(ISERROR(SEARCH("CUMPLIDO",AY166)))</formula>
    </cfRule>
    <cfRule type="containsText" dxfId="655" priority="599" operator="containsText" text="EN PROCESO">
      <formula>NOT(ISERROR(SEARCH("EN PROCESO",AY166)))</formula>
    </cfRule>
  </conditionalFormatting>
  <conditionalFormatting sqref="AY166">
    <cfRule type="containsText" dxfId="654" priority="591" operator="containsText" text="ACTIVIDAD APLAZADA">
      <formula>NOT(ISERROR(SEARCH("ACTIVIDAD APLAZADA",AY166)))</formula>
    </cfRule>
    <cfRule type="containsText" dxfId="653" priority="592" operator="containsText" text="ACTIVIDAD PERMANENTE">
      <formula>NOT(ISERROR(SEARCH("ACTIVIDAD PERMANENTE",AY166)))</formula>
    </cfRule>
  </conditionalFormatting>
  <conditionalFormatting sqref="AY166">
    <cfRule type="containsText" dxfId="652" priority="590" operator="containsText" text="FINALIZADO">
      <formula>NOT(ISERROR(SEARCH("FINALIZADO",AY166)))</formula>
    </cfRule>
  </conditionalFormatting>
  <conditionalFormatting sqref="AY176">
    <cfRule type="containsText" dxfId="651" priority="582" operator="containsText" text="NO INICIADO">
      <formula>NOT(ISERROR(SEARCH("NO INICIADO",AY176)))</formula>
    </cfRule>
    <cfRule type="containsText" dxfId="650" priority="583" operator="containsText" text="NO INICIADO">
      <formula>NOT(ISERROR(SEARCH("NO INICIADO",AY176)))</formula>
    </cfRule>
    <cfRule type="containsText" dxfId="649" priority="584" operator="containsText" text="CUMPLIDO">
      <formula>NOT(ISERROR(SEARCH("CUMPLIDO",AY176)))</formula>
    </cfRule>
    <cfRule type="containsText" dxfId="648" priority="585" operator="containsText" text="EN PROCESO">
      <formula>NOT(ISERROR(SEARCH("EN PROCESO",AY176)))</formula>
    </cfRule>
  </conditionalFormatting>
  <conditionalFormatting sqref="AY176">
    <cfRule type="containsText" dxfId="647" priority="586" operator="containsText" text="VENCIDO">
      <formula>NOT(ISERROR(SEARCH("VENCIDO",AY176)))</formula>
    </cfRule>
    <cfRule type="containsText" dxfId="646" priority="587" operator="containsText" text="CUMPLIDO">
      <formula>NOT(ISERROR(SEARCH("CUMPLIDO",AY176)))</formula>
    </cfRule>
    <cfRule type="containsText" dxfId="645" priority="588" operator="containsText" text="EN PROCESO">
      <formula>NOT(ISERROR(SEARCH("EN PROCESO",AY176)))</formula>
    </cfRule>
  </conditionalFormatting>
  <conditionalFormatting sqref="AY176">
    <cfRule type="containsText" dxfId="644" priority="580" operator="containsText" text="ACTIVIDAD APLAZADA">
      <formula>NOT(ISERROR(SEARCH("ACTIVIDAD APLAZADA",AY176)))</formula>
    </cfRule>
    <cfRule type="containsText" dxfId="643" priority="581" operator="containsText" text="ACTIVIDAD PERMANENTE">
      <formula>NOT(ISERROR(SEARCH("ACTIVIDAD PERMANENTE",AY176)))</formula>
    </cfRule>
  </conditionalFormatting>
  <conditionalFormatting sqref="AY176">
    <cfRule type="containsText" dxfId="642" priority="579" operator="containsText" text="FINALIZADO">
      <formula>NOT(ISERROR(SEARCH("FINALIZADO",AY176)))</formula>
    </cfRule>
  </conditionalFormatting>
  <conditionalFormatting sqref="AY177">
    <cfRule type="containsText" dxfId="641" priority="571" operator="containsText" text="NO INICIADO">
      <formula>NOT(ISERROR(SEARCH("NO INICIADO",AY177)))</formula>
    </cfRule>
    <cfRule type="containsText" dxfId="640" priority="572" operator="containsText" text="NO INICIADO">
      <formula>NOT(ISERROR(SEARCH("NO INICIADO",AY177)))</formula>
    </cfRule>
    <cfRule type="containsText" dxfId="639" priority="573" operator="containsText" text="CUMPLIDO">
      <formula>NOT(ISERROR(SEARCH("CUMPLIDO",AY177)))</formula>
    </cfRule>
    <cfRule type="containsText" dxfId="638" priority="574" operator="containsText" text="EN PROCESO">
      <formula>NOT(ISERROR(SEARCH("EN PROCESO",AY177)))</formula>
    </cfRule>
  </conditionalFormatting>
  <conditionalFormatting sqref="AY177">
    <cfRule type="containsText" dxfId="637" priority="575" operator="containsText" text="VENCIDO">
      <formula>NOT(ISERROR(SEARCH("VENCIDO",AY177)))</formula>
    </cfRule>
    <cfRule type="containsText" dxfId="636" priority="576" operator="containsText" text="CUMPLIDO">
      <formula>NOT(ISERROR(SEARCH("CUMPLIDO",AY177)))</formula>
    </cfRule>
    <cfRule type="containsText" dxfId="635" priority="577" operator="containsText" text="EN PROCESO">
      <formula>NOT(ISERROR(SEARCH("EN PROCESO",AY177)))</formula>
    </cfRule>
  </conditionalFormatting>
  <conditionalFormatting sqref="AY177">
    <cfRule type="containsText" dxfId="634" priority="569" operator="containsText" text="ACTIVIDAD APLAZADA">
      <formula>NOT(ISERROR(SEARCH("ACTIVIDAD APLAZADA",AY177)))</formula>
    </cfRule>
    <cfRule type="containsText" dxfId="633" priority="570" operator="containsText" text="ACTIVIDAD PERMANENTE">
      <formula>NOT(ISERROR(SEARCH("ACTIVIDAD PERMANENTE",AY177)))</formula>
    </cfRule>
  </conditionalFormatting>
  <conditionalFormatting sqref="AY177">
    <cfRule type="containsText" dxfId="632" priority="568" operator="containsText" text="FINALIZADO">
      <formula>NOT(ISERROR(SEARCH("FINALIZADO",AY177)))</formula>
    </cfRule>
  </conditionalFormatting>
  <conditionalFormatting sqref="AR103:AS103 AJ100:AR101 AR102 AS100:AS102 AJ105:AS120 AJ61:AS99">
    <cfRule type="containsText" dxfId="631" priority="538" operator="containsText" text="NO INICIADO">
      <formula>NOT(ISERROR(SEARCH("NO INICIADO",AJ61)))</formula>
    </cfRule>
    <cfRule type="containsText" dxfId="630" priority="539" operator="containsText" text="NO INICIADO">
      <formula>NOT(ISERROR(SEARCH("NO INICIADO",AJ61)))</formula>
    </cfRule>
    <cfRule type="containsText" dxfId="629" priority="540" operator="containsText" text="CUMPLIDO">
      <formula>NOT(ISERROR(SEARCH("CUMPLIDO",AJ61)))</formula>
    </cfRule>
    <cfRule type="containsText" dxfId="628" priority="541" operator="containsText" text="EN PROCESO">
      <formula>NOT(ISERROR(SEARCH("EN PROCESO",AJ61)))</formula>
    </cfRule>
  </conditionalFormatting>
  <conditionalFormatting sqref="AR103:AS103 AJ100:AR101 AR102 AS100:AS102 AJ105:AS120 AJ61:AS99">
    <cfRule type="containsText" dxfId="627" priority="542" operator="containsText" text="VENCIDO">
      <formula>NOT(ISERROR(SEARCH("VENCIDO",AJ61)))</formula>
    </cfRule>
    <cfRule type="containsText" dxfId="626" priority="543" operator="containsText" text="CUMPLIDO">
      <formula>NOT(ISERROR(SEARCH("CUMPLIDO",AJ61)))</formula>
    </cfRule>
    <cfRule type="containsText" dxfId="625" priority="544" operator="containsText" text="EN PROCESO">
      <formula>NOT(ISERROR(SEARCH("EN PROCESO",AJ61)))</formula>
    </cfRule>
  </conditionalFormatting>
  <conditionalFormatting sqref="AR103:AS103 AJ100:AR101 AR102 AS100:AS102 AJ105:AS120 AJ61:AS99">
    <cfRule type="containsText" dxfId="624" priority="536" operator="containsText" text="ACTIVIDAD APLAZADA">
      <formula>NOT(ISERROR(SEARCH("ACTIVIDAD APLAZADA",AJ61)))</formula>
    </cfRule>
    <cfRule type="containsText" dxfId="623" priority="537" operator="containsText" text="ACTIVIDAD PERMANENTE">
      <formula>NOT(ISERROR(SEARCH("ACTIVIDAD PERMANENTE",AJ61)))</formula>
    </cfRule>
  </conditionalFormatting>
  <conditionalFormatting sqref="AR103:AS103 AJ100:AR101 AR102 AS100:AS102 AJ105:AS120 AJ61:AS99">
    <cfRule type="containsText" dxfId="622" priority="535" operator="containsText" text="FINALIZADO">
      <formula>NOT(ISERROR(SEARCH("FINALIZADO",AJ61)))</formula>
    </cfRule>
  </conditionalFormatting>
  <conditionalFormatting sqref="AJ122:AS125 AJ126:AO126 AP126:AS130">
    <cfRule type="containsText" dxfId="621" priority="527" operator="containsText" text="NO INICIADO">
      <formula>NOT(ISERROR(SEARCH("NO INICIADO",AJ122)))</formula>
    </cfRule>
    <cfRule type="containsText" dxfId="620" priority="528" operator="containsText" text="NO INICIADO">
      <formula>NOT(ISERROR(SEARCH("NO INICIADO",AJ122)))</formula>
    </cfRule>
    <cfRule type="containsText" dxfId="619" priority="529" operator="containsText" text="CUMPLIDO">
      <formula>NOT(ISERROR(SEARCH("CUMPLIDO",AJ122)))</formula>
    </cfRule>
    <cfRule type="containsText" dxfId="618" priority="530" operator="containsText" text="EN PROCESO">
      <formula>NOT(ISERROR(SEARCH("EN PROCESO",AJ122)))</formula>
    </cfRule>
  </conditionalFormatting>
  <conditionalFormatting sqref="AJ122:AS125 AJ126:AO126 AP126:AS130">
    <cfRule type="containsText" dxfId="617" priority="531" operator="containsText" text="VENCIDO">
      <formula>NOT(ISERROR(SEARCH("VENCIDO",AJ122)))</formula>
    </cfRule>
    <cfRule type="containsText" dxfId="616" priority="532" operator="containsText" text="CUMPLIDO">
      <formula>NOT(ISERROR(SEARCH("CUMPLIDO",AJ122)))</formula>
    </cfRule>
    <cfRule type="containsText" dxfId="615" priority="533" operator="containsText" text="EN PROCESO">
      <formula>NOT(ISERROR(SEARCH("EN PROCESO",AJ122)))</formula>
    </cfRule>
  </conditionalFormatting>
  <conditionalFormatting sqref="AJ122:AS125 AJ126:AO126 AP126:AS130">
    <cfRule type="containsText" dxfId="614" priority="525" operator="containsText" text="ACTIVIDAD APLAZADA">
      <formula>NOT(ISERROR(SEARCH("ACTIVIDAD APLAZADA",AJ122)))</formula>
    </cfRule>
    <cfRule type="containsText" dxfId="613" priority="526" operator="containsText" text="ACTIVIDAD PERMANENTE">
      <formula>NOT(ISERROR(SEARCH("ACTIVIDAD PERMANENTE",AJ122)))</formula>
    </cfRule>
  </conditionalFormatting>
  <conditionalFormatting sqref="AJ122:AS125 AJ126:AO126 AP126:AS130">
    <cfRule type="containsText" dxfId="612" priority="524" operator="containsText" text="FINALIZADO">
      <formula>NOT(ISERROR(SEARCH("FINALIZADO",AJ122)))</formula>
    </cfRule>
  </conditionalFormatting>
  <conditionalFormatting sqref="AJ132:AS141">
    <cfRule type="containsText" dxfId="611" priority="516" operator="containsText" text="NO INICIADO">
      <formula>NOT(ISERROR(SEARCH("NO INICIADO",AJ132)))</formula>
    </cfRule>
    <cfRule type="containsText" dxfId="610" priority="517" operator="containsText" text="NO INICIADO">
      <formula>NOT(ISERROR(SEARCH("NO INICIADO",AJ132)))</formula>
    </cfRule>
    <cfRule type="containsText" dxfId="609" priority="518" operator="containsText" text="CUMPLIDO">
      <formula>NOT(ISERROR(SEARCH("CUMPLIDO",AJ132)))</formula>
    </cfRule>
    <cfRule type="containsText" dxfId="608" priority="519" operator="containsText" text="EN PROCESO">
      <formula>NOT(ISERROR(SEARCH("EN PROCESO",AJ132)))</formula>
    </cfRule>
  </conditionalFormatting>
  <conditionalFormatting sqref="AJ132:AS141">
    <cfRule type="containsText" dxfId="607" priority="520" operator="containsText" text="VENCIDO">
      <formula>NOT(ISERROR(SEARCH("VENCIDO",AJ132)))</formula>
    </cfRule>
    <cfRule type="containsText" dxfId="606" priority="521" operator="containsText" text="CUMPLIDO">
      <formula>NOT(ISERROR(SEARCH("CUMPLIDO",AJ132)))</formula>
    </cfRule>
    <cfRule type="containsText" dxfId="605" priority="522" operator="containsText" text="EN PROCESO">
      <formula>NOT(ISERROR(SEARCH("EN PROCESO",AJ132)))</formula>
    </cfRule>
  </conditionalFormatting>
  <conditionalFormatting sqref="AJ132:AS141">
    <cfRule type="containsText" dxfId="604" priority="514" operator="containsText" text="ACTIVIDAD APLAZADA">
      <formula>NOT(ISERROR(SEARCH("ACTIVIDAD APLAZADA",AJ132)))</formula>
    </cfRule>
    <cfRule type="containsText" dxfId="603" priority="515" operator="containsText" text="ACTIVIDAD PERMANENTE">
      <formula>NOT(ISERROR(SEARCH("ACTIVIDAD PERMANENTE",AJ132)))</formula>
    </cfRule>
  </conditionalFormatting>
  <conditionalFormatting sqref="AJ132:AS141">
    <cfRule type="containsText" dxfId="602" priority="513" operator="containsText" text="FINALIZADO">
      <formula>NOT(ISERROR(SEARCH("FINALIZADO",AJ132)))</formula>
    </cfRule>
  </conditionalFormatting>
  <conditionalFormatting sqref="AJ143:AS145">
    <cfRule type="containsText" dxfId="601" priority="505" operator="containsText" text="NO INICIADO">
      <formula>NOT(ISERROR(SEARCH("NO INICIADO",AJ143)))</formula>
    </cfRule>
    <cfRule type="containsText" dxfId="600" priority="506" operator="containsText" text="NO INICIADO">
      <formula>NOT(ISERROR(SEARCH("NO INICIADO",AJ143)))</formula>
    </cfRule>
    <cfRule type="containsText" dxfId="599" priority="507" operator="containsText" text="CUMPLIDO">
      <formula>NOT(ISERROR(SEARCH("CUMPLIDO",AJ143)))</formula>
    </cfRule>
    <cfRule type="containsText" dxfId="598" priority="508" operator="containsText" text="EN PROCESO">
      <formula>NOT(ISERROR(SEARCH("EN PROCESO",AJ143)))</formula>
    </cfRule>
  </conditionalFormatting>
  <conditionalFormatting sqref="AJ143:AS145">
    <cfRule type="containsText" dxfId="597" priority="509" operator="containsText" text="VENCIDO">
      <formula>NOT(ISERROR(SEARCH("VENCIDO",AJ143)))</formula>
    </cfRule>
    <cfRule type="containsText" dxfId="596" priority="510" operator="containsText" text="CUMPLIDO">
      <formula>NOT(ISERROR(SEARCH("CUMPLIDO",AJ143)))</formula>
    </cfRule>
    <cfRule type="containsText" dxfId="595" priority="511" operator="containsText" text="EN PROCESO">
      <formula>NOT(ISERROR(SEARCH("EN PROCESO",AJ143)))</formula>
    </cfRule>
  </conditionalFormatting>
  <conditionalFormatting sqref="AJ143:AS145">
    <cfRule type="containsText" dxfId="594" priority="503" operator="containsText" text="ACTIVIDAD APLAZADA">
      <formula>NOT(ISERROR(SEARCH("ACTIVIDAD APLAZADA",AJ143)))</formula>
    </cfRule>
    <cfRule type="containsText" dxfId="593" priority="504" operator="containsText" text="ACTIVIDAD PERMANENTE">
      <formula>NOT(ISERROR(SEARCH("ACTIVIDAD PERMANENTE",AJ143)))</formula>
    </cfRule>
  </conditionalFormatting>
  <conditionalFormatting sqref="AJ143:AS145">
    <cfRule type="containsText" dxfId="592" priority="502" operator="containsText" text="FINALIZADO">
      <formula>NOT(ISERROR(SEARCH("FINALIZADO",AJ143)))</formula>
    </cfRule>
  </conditionalFormatting>
  <conditionalFormatting sqref="AJ147:AS174">
    <cfRule type="containsText" dxfId="591" priority="494" operator="containsText" text="NO INICIADO">
      <formula>NOT(ISERROR(SEARCH("NO INICIADO",AJ147)))</formula>
    </cfRule>
    <cfRule type="containsText" dxfId="590" priority="495" operator="containsText" text="NO INICIADO">
      <formula>NOT(ISERROR(SEARCH("NO INICIADO",AJ147)))</formula>
    </cfRule>
    <cfRule type="containsText" dxfId="589" priority="496" operator="containsText" text="CUMPLIDO">
      <formula>NOT(ISERROR(SEARCH("CUMPLIDO",AJ147)))</formula>
    </cfRule>
    <cfRule type="containsText" dxfId="588" priority="497" operator="containsText" text="EN PROCESO">
      <formula>NOT(ISERROR(SEARCH("EN PROCESO",AJ147)))</formula>
    </cfRule>
  </conditionalFormatting>
  <conditionalFormatting sqref="AJ147:AS174">
    <cfRule type="containsText" dxfId="587" priority="498" operator="containsText" text="VENCIDO">
      <formula>NOT(ISERROR(SEARCH("VENCIDO",AJ147)))</formula>
    </cfRule>
    <cfRule type="containsText" dxfId="586" priority="499" operator="containsText" text="CUMPLIDO">
      <formula>NOT(ISERROR(SEARCH("CUMPLIDO",AJ147)))</formula>
    </cfRule>
    <cfRule type="containsText" dxfId="585" priority="500" operator="containsText" text="EN PROCESO">
      <formula>NOT(ISERROR(SEARCH("EN PROCESO",AJ147)))</formula>
    </cfRule>
  </conditionalFormatting>
  <conditionalFormatting sqref="AJ147:AS174">
    <cfRule type="containsText" dxfId="584" priority="492" operator="containsText" text="ACTIVIDAD APLAZADA">
      <formula>NOT(ISERROR(SEARCH("ACTIVIDAD APLAZADA",AJ147)))</formula>
    </cfRule>
    <cfRule type="containsText" dxfId="583" priority="493" operator="containsText" text="ACTIVIDAD PERMANENTE">
      <formula>NOT(ISERROR(SEARCH("ACTIVIDAD PERMANENTE",AJ147)))</formula>
    </cfRule>
  </conditionalFormatting>
  <conditionalFormatting sqref="AJ147:AS174">
    <cfRule type="containsText" dxfId="582" priority="491" operator="containsText" text="FINALIZADO">
      <formula>NOT(ISERROR(SEARCH("FINALIZADO",AJ147)))</formula>
    </cfRule>
  </conditionalFormatting>
  <conditionalFormatting sqref="AJ208:AS208 AL206:AS207 AJ176:AS205">
    <cfRule type="containsText" dxfId="581" priority="483" operator="containsText" text="NO INICIADO">
      <formula>NOT(ISERROR(SEARCH("NO INICIADO",AJ176)))</formula>
    </cfRule>
    <cfRule type="containsText" dxfId="580" priority="484" operator="containsText" text="NO INICIADO">
      <formula>NOT(ISERROR(SEARCH("NO INICIADO",AJ176)))</formula>
    </cfRule>
    <cfRule type="containsText" dxfId="579" priority="485" operator="containsText" text="CUMPLIDO">
      <formula>NOT(ISERROR(SEARCH("CUMPLIDO",AJ176)))</formula>
    </cfRule>
    <cfRule type="containsText" dxfId="578" priority="486" operator="containsText" text="EN PROCESO">
      <formula>NOT(ISERROR(SEARCH("EN PROCESO",AJ176)))</formula>
    </cfRule>
  </conditionalFormatting>
  <conditionalFormatting sqref="AJ208:AS208 AL206:AS207 AJ176:AS205">
    <cfRule type="containsText" dxfId="577" priority="487" operator="containsText" text="VENCIDO">
      <formula>NOT(ISERROR(SEARCH("VENCIDO",AJ176)))</formula>
    </cfRule>
    <cfRule type="containsText" dxfId="576" priority="488" operator="containsText" text="CUMPLIDO">
      <formula>NOT(ISERROR(SEARCH("CUMPLIDO",AJ176)))</formula>
    </cfRule>
    <cfRule type="containsText" dxfId="575" priority="489" operator="containsText" text="EN PROCESO">
      <formula>NOT(ISERROR(SEARCH("EN PROCESO",AJ176)))</formula>
    </cfRule>
  </conditionalFormatting>
  <conditionalFormatting sqref="AJ208:AS208 AL206:AS207 AJ176:AS205">
    <cfRule type="containsText" dxfId="574" priority="481" operator="containsText" text="ACTIVIDAD APLAZADA">
      <formula>NOT(ISERROR(SEARCH("ACTIVIDAD APLAZADA",AJ176)))</formula>
    </cfRule>
    <cfRule type="containsText" dxfId="573" priority="482" operator="containsText" text="ACTIVIDAD PERMANENTE">
      <formula>NOT(ISERROR(SEARCH("ACTIVIDAD PERMANENTE",AJ176)))</formula>
    </cfRule>
  </conditionalFormatting>
  <conditionalFormatting sqref="AJ208:AS208 AL206:AS207 AJ176:AS205">
    <cfRule type="containsText" dxfId="572" priority="480" operator="containsText" text="FINALIZADO">
      <formula>NOT(ISERROR(SEARCH("FINALIZADO",AJ176)))</formula>
    </cfRule>
  </conditionalFormatting>
  <conditionalFormatting sqref="AL218:AR218 AJ210:AS215 AJ216:AR217 AS216:AS218 AJ219:AS222">
    <cfRule type="containsText" dxfId="571" priority="472" operator="containsText" text="NO INICIADO">
      <formula>NOT(ISERROR(SEARCH("NO INICIADO",AJ210)))</formula>
    </cfRule>
    <cfRule type="containsText" dxfId="570" priority="473" operator="containsText" text="NO INICIADO">
      <formula>NOT(ISERROR(SEARCH("NO INICIADO",AJ210)))</formula>
    </cfRule>
    <cfRule type="containsText" dxfId="569" priority="474" operator="containsText" text="CUMPLIDO">
      <formula>NOT(ISERROR(SEARCH("CUMPLIDO",AJ210)))</formula>
    </cfRule>
    <cfRule type="containsText" dxfId="568" priority="475" operator="containsText" text="EN PROCESO">
      <formula>NOT(ISERROR(SEARCH("EN PROCESO",AJ210)))</formula>
    </cfRule>
  </conditionalFormatting>
  <conditionalFormatting sqref="AL218:AR218 AJ210:AS215 AJ216:AR217 AS216:AS218 AJ219:AS222">
    <cfRule type="containsText" dxfId="567" priority="476" operator="containsText" text="VENCIDO">
      <formula>NOT(ISERROR(SEARCH("VENCIDO",AJ210)))</formula>
    </cfRule>
    <cfRule type="containsText" dxfId="566" priority="477" operator="containsText" text="CUMPLIDO">
      <formula>NOT(ISERROR(SEARCH("CUMPLIDO",AJ210)))</formula>
    </cfRule>
    <cfRule type="containsText" dxfId="565" priority="478" operator="containsText" text="EN PROCESO">
      <formula>NOT(ISERROR(SEARCH("EN PROCESO",AJ210)))</formula>
    </cfRule>
  </conditionalFormatting>
  <conditionalFormatting sqref="AL218:AR218 AJ210:AS215 AJ216:AR217 AS216:AS218 AJ219:AS222">
    <cfRule type="containsText" dxfId="564" priority="470" operator="containsText" text="ACTIVIDAD APLAZADA">
      <formula>NOT(ISERROR(SEARCH("ACTIVIDAD APLAZADA",AJ210)))</formula>
    </cfRule>
    <cfRule type="containsText" dxfId="563" priority="471" operator="containsText" text="ACTIVIDAD PERMANENTE">
      <formula>NOT(ISERROR(SEARCH("ACTIVIDAD PERMANENTE",AJ210)))</formula>
    </cfRule>
  </conditionalFormatting>
  <conditionalFormatting sqref="AL218:AR218 AJ210:AS215 AJ216:AR217 AS216:AS218 AJ219:AS222">
    <cfRule type="containsText" dxfId="562" priority="469" operator="containsText" text="FINALIZADO">
      <formula>NOT(ISERROR(SEARCH("FINALIZADO",AJ210)))</formula>
    </cfRule>
  </conditionalFormatting>
  <conditionalFormatting sqref="AZ6:BJ31 AZ102:BE103 AZ32:BF33 AZ83:BF88 BH83:BJ88 BE47:BJ48 AZ89:BJ101 AZ105:BG116 AZ121:BJ126 BF102:BJ102 BJ103:BJ104 AZ38:BJ46 AZ35:BG37 AZ34:BJ34 BJ32:BJ33 BJ35:BJ37 AZ53:BJ82 BH105:BJ120 BJ52 AZ206:BJ222 AZ131:BJ201 AZ202:BH205 BJ202:BJ205">
    <cfRule type="containsText" dxfId="561" priority="468" operator="containsText" text="FINALIZADO">
      <formula>NOT(ISERROR(SEARCH("FINALIZADO",AZ6)))</formula>
    </cfRule>
  </conditionalFormatting>
  <conditionalFormatting sqref="BR188">
    <cfRule type="containsText" dxfId="560" priority="460" operator="containsText" text="NO INICIADO">
      <formula>NOT(ISERROR(SEARCH("NO INICIADO",BR188)))</formula>
    </cfRule>
    <cfRule type="containsText" dxfId="559" priority="461" operator="containsText" text="NO INICIADO">
      <formula>NOT(ISERROR(SEARCH("NO INICIADO",BR188)))</formula>
    </cfRule>
    <cfRule type="containsText" dxfId="558" priority="462" operator="containsText" text="CUMPLIDO">
      <formula>NOT(ISERROR(SEARCH("CUMPLIDO",BR188)))</formula>
    </cfRule>
    <cfRule type="containsText" dxfId="557" priority="463" operator="containsText" text="EN PROCESO">
      <formula>NOT(ISERROR(SEARCH("EN PROCESO",BR188)))</formula>
    </cfRule>
  </conditionalFormatting>
  <conditionalFormatting sqref="BR188">
    <cfRule type="containsText" dxfId="556" priority="464" operator="containsText" text="VENCIDO">
      <formula>NOT(ISERROR(SEARCH("VENCIDO",BR188)))</formula>
    </cfRule>
    <cfRule type="containsText" dxfId="555" priority="465" operator="containsText" text="CUMPLIDO">
      <formula>NOT(ISERROR(SEARCH("CUMPLIDO",BR188)))</formula>
    </cfRule>
    <cfRule type="containsText" dxfId="554" priority="466" operator="containsText" text="EN PROCESO">
      <formula>NOT(ISERROR(SEARCH("EN PROCESO",BR188)))</formula>
    </cfRule>
  </conditionalFormatting>
  <conditionalFormatting sqref="BR188">
    <cfRule type="containsText" dxfId="553" priority="458" operator="containsText" text="ACTIVIDAD APLAZADA">
      <formula>NOT(ISERROR(SEARCH("ACTIVIDAD APLAZADA",BR188)))</formula>
    </cfRule>
    <cfRule type="containsText" dxfId="552" priority="459" operator="containsText" text="ACTIVIDAD PERMANENTE">
      <formula>NOT(ISERROR(SEARCH("ACTIVIDAD PERMANENTE",BR188)))</formula>
    </cfRule>
  </conditionalFormatting>
  <conditionalFormatting sqref="BR188">
    <cfRule type="containsText" dxfId="551" priority="449" operator="containsText" text="NO INICIADO">
      <formula>NOT(ISERROR(SEARCH("NO INICIADO",BR188)))</formula>
    </cfRule>
    <cfRule type="containsText" dxfId="550" priority="450" operator="containsText" text="NO INICIADO">
      <formula>NOT(ISERROR(SEARCH("NO INICIADO",BR188)))</formula>
    </cfRule>
    <cfRule type="containsText" dxfId="549" priority="451" operator="containsText" text="CUMPLIDO">
      <formula>NOT(ISERROR(SEARCH("CUMPLIDO",BR188)))</formula>
    </cfRule>
    <cfRule type="containsText" dxfId="548" priority="452" operator="containsText" text="EN PROCESO">
      <formula>NOT(ISERROR(SEARCH("EN PROCESO",BR188)))</formula>
    </cfRule>
  </conditionalFormatting>
  <conditionalFormatting sqref="BR188">
    <cfRule type="containsText" dxfId="547" priority="453" operator="containsText" text="VENCIDO">
      <formula>NOT(ISERROR(SEARCH("VENCIDO",BR188)))</formula>
    </cfRule>
    <cfRule type="containsText" dxfId="546" priority="454" operator="containsText" text="CUMPLIDO">
      <formula>NOT(ISERROR(SEARCH("CUMPLIDO",BR188)))</formula>
    </cfRule>
    <cfRule type="containsText" dxfId="545" priority="455" operator="containsText" text="EN PROCESO">
      <formula>NOT(ISERROR(SEARCH("EN PROCESO",BR188)))</formula>
    </cfRule>
  </conditionalFormatting>
  <conditionalFormatting sqref="BR188">
    <cfRule type="containsText" dxfId="544" priority="448" operator="containsText" text="FINALIZADO">
      <formula>NOT(ISERROR(SEARCH("FINALIZADO",BR188)))</formula>
    </cfRule>
  </conditionalFormatting>
  <conditionalFormatting sqref="BR189">
    <cfRule type="containsText" dxfId="543" priority="441" operator="containsText" text="NO INICIADO">
      <formula>NOT(ISERROR(SEARCH("NO INICIADO",BR189)))</formula>
    </cfRule>
    <cfRule type="containsText" dxfId="542" priority="442" operator="containsText" text="NO INICIADO">
      <formula>NOT(ISERROR(SEARCH("NO INICIADO",BR189)))</formula>
    </cfRule>
    <cfRule type="containsText" dxfId="541" priority="443" operator="containsText" text="CUMPLIDO">
      <formula>NOT(ISERROR(SEARCH("CUMPLIDO",BR189)))</formula>
    </cfRule>
    <cfRule type="containsText" dxfId="540" priority="444" operator="containsText" text="EN PROCESO">
      <formula>NOT(ISERROR(SEARCH("EN PROCESO",BR189)))</formula>
    </cfRule>
  </conditionalFormatting>
  <conditionalFormatting sqref="BR189">
    <cfRule type="containsText" dxfId="539" priority="445" operator="containsText" text="VENCIDO">
      <formula>NOT(ISERROR(SEARCH("VENCIDO",BR189)))</formula>
    </cfRule>
    <cfRule type="containsText" dxfId="538" priority="446" operator="containsText" text="CUMPLIDO">
      <formula>NOT(ISERROR(SEARCH("CUMPLIDO",BR189)))</formula>
    </cfRule>
    <cfRule type="containsText" dxfId="537" priority="447" operator="containsText" text="EN PROCESO">
      <formula>NOT(ISERROR(SEARCH("EN PROCESO",BR189)))</formula>
    </cfRule>
  </conditionalFormatting>
  <conditionalFormatting sqref="BR189">
    <cfRule type="containsText" dxfId="536" priority="439" operator="containsText" text="ACTIVIDAD APLAZADA">
      <formula>NOT(ISERROR(SEARCH("ACTIVIDAD APLAZADA",BR189)))</formula>
    </cfRule>
    <cfRule type="containsText" dxfId="535" priority="440" operator="containsText" text="ACTIVIDAD PERMANENTE">
      <formula>NOT(ISERROR(SEARCH("ACTIVIDAD PERMANENTE",BR189)))</formula>
    </cfRule>
  </conditionalFormatting>
  <conditionalFormatting sqref="BR189">
    <cfRule type="containsText" dxfId="534" priority="430" operator="containsText" text="NO INICIADO">
      <formula>NOT(ISERROR(SEARCH("NO INICIADO",BR189)))</formula>
    </cfRule>
    <cfRule type="containsText" dxfId="533" priority="431" operator="containsText" text="NO INICIADO">
      <formula>NOT(ISERROR(SEARCH("NO INICIADO",BR189)))</formula>
    </cfRule>
    <cfRule type="containsText" dxfId="532" priority="432" operator="containsText" text="CUMPLIDO">
      <formula>NOT(ISERROR(SEARCH("CUMPLIDO",BR189)))</formula>
    </cfRule>
    <cfRule type="containsText" dxfId="531" priority="433" operator="containsText" text="EN PROCESO">
      <formula>NOT(ISERROR(SEARCH("EN PROCESO",BR189)))</formula>
    </cfRule>
  </conditionalFormatting>
  <conditionalFormatting sqref="BR189">
    <cfRule type="containsText" dxfId="530" priority="434" operator="containsText" text="VENCIDO">
      <formula>NOT(ISERROR(SEARCH("VENCIDO",BR189)))</formula>
    </cfRule>
    <cfRule type="containsText" dxfId="529" priority="435" operator="containsText" text="CUMPLIDO">
      <formula>NOT(ISERROR(SEARCH("CUMPLIDO",BR189)))</formula>
    </cfRule>
    <cfRule type="containsText" dxfId="528" priority="436" operator="containsText" text="EN PROCESO">
      <formula>NOT(ISERROR(SEARCH("EN PROCESO",BR189)))</formula>
    </cfRule>
  </conditionalFormatting>
  <conditionalFormatting sqref="BR189">
    <cfRule type="containsText" dxfId="527" priority="429" operator="containsText" text="FINALIZADO">
      <formula>NOT(ISERROR(SEARCH("FINALIZADO",BR189)))</formula>
    </cfRule>
  </conditionalFormatting>
  <conditionalFormatting sqref="BR190">
    <cfRule type="containsText" dxfId="526" priority="422" operator="containsText" text="NO INICIADO">
      <formula>NOT(ISERROR(SEARCH("NO INICIADO",BR190)))</formula>
    </cfRule>
    <cfRule type="containsText" dxfId="525" priority="423" operator="containsText" text="NO INICIADO">
      <formula>NOT(ISERROR(SEARCH("NO INICIADO",BR190)))</formula>
    </cfRule>
    <cfRule type="containsText" dxfId="524" priority="424" operator="containsText" text="CUMPLIDO">
      <formula>NOT(ISERROR(SEARCH("CUMPLIDO",BR190)))</formula>
    </cfRule>
    <cfRule type="containsText" dxfId="523" priority="425" operator="containsText" text="EN PROCESO">
      <formula>NOT(ISERROR(SEARCH("EN PROCESO",BR190)))</formula>
    </cfRule>
  </conditionalFormatting>
  <conditionalFormatting sqref="BR190">
    <cfRule type="containsText" dxfId="522" priority="426" operator="containsText" text="VENCIDO">
      <formula>NOT(ISERROR(SEARCH("VENCIDO",BR190)))</formula>
    </cfRule>
    <cfRule type="containsText" dxfId="521" priority="427" operator="containsText" text="CUMPLIDO">
      <formula>NOT(ISERROR(SEARCH("CUMPLIDO",BR190)))</formula>
    </cfRule>
    <cfRule type="containsText" dxfId="520" priority="428" operator="containsText" text="EN PROCESO">
      <formula>NOT(ISERROR(SEARCH("EN PROCESO",BR190)))</formula>
    </cfRule>
  </conditionalFormatting>
  <conditionalFormatting sqref="BR190">
    <cfRule type="containsText" dxfId="519" priority="420" operator="containsText" text="ACTIVIDAD APLAZADA">
      <formula>NOT(ISERROR(SEARCH("ACTIVIDAD APLAZADA",BR190)))</formula>
    </cfRule>
    <cfRule type="containsText" dxfId="518" priority="421" operator="containsText" text="ACTIVIDAD PERMANENTE">
      <formula>NOT(ISERROR(SEARCH("ACTIVIDAD PERMANENTE",BR190)))</formula>
    </cfRule>
  </conditionalFormatting>
  <conditionalFormatting sqref="BR190">
    <cfRule type="containsText" dxfId="517" priority="411" operator="containsText" text="NO INICIADO">
      <formula>NOT(ISERROR(SEARCH("NO INICIADO",BR190)))</formula>
    </cfRule>
    <cfRule type="containsText" dxfId="516" priority="412" operator="containsText" text="NO INICIADO">
      <formula>NOT(ISERROR(SEARCH("NO INICIADO",BR190)))</formula>
    </cfRule>
    <cfRule type="containsText" dxfId="515" priority="413" operator="containsText" text="CUMPLIDO">
      <formula>NOT(ISERROR(SEARCH("CUMPLIDO",BR190)))</formula>
    </cfRule>
    <cfRule type="containsText" dxfId="514" priority="414" operator="containsText" text="EN PROCESO">
      <formula>NOT(ISERROR(SEARCH("EN PROCESO",BR190)))</formula>
    </cfRule>
  </conditionalFormatting>
  <conditionalFormatting sqref="BR190">
    <cfRule type="containsText" dxfId="513" priority="415" operator="containsText" text="VENCIDO">
      <formula>NOT(ISERROR(SEARCH("VENCIDO",BR190)))</formula>
    </cfRule>
    <cfRule type="containsText" dxfId="512" priority="416" operator="containsText" text="CUMPLIDO">
      <formula>NOT(ISERROR(SEARCH("CUMPLIDO",BR190)))</formula>
    </cfRule>
    <cfRule type="containsText" dxfId="511" priority="417" operator="containsText" text="EN PROCESO">
      <formula>NOT(ISERROR(SEARCH("EN PROCESO",BR190)))</formula>
    </cfRule>
  </conditionalFormatting>
  <conditionalFormatting sqref="BR190">
    <cfRule type="containsText" dxfId="510" priority="410" operator="containsText" text="FINALIZADO">
      <formula>NOT(ISERROR(SEARCH("FINALIZADO",BR190)))</formula>
    </cfRule>
  </conditionalFormatting>
  <conditionalFormatting sqref="AX127:BJ127">
    <cfRule type="containsText" dxfId="509" priority="367" operator="containsText" text="NO INICIADO">
      <formula>NOT(ISERROR(SEARCH("NO INICIADO",AX127)))</formula>
    </cfRule>
    <cfRule type="containsText" dxfId="508" priority="368" operator="containsText" text="NO INICIADO">
      <formula>NOT(ISERROR(SEARCH("NO INICIADO",AX127)))</formula>
    </cfRule>
    <cfRule type="containsText" dxfId="507" priority="369" operator="containsText" text="CUMPLIDO">
      <formula>NOT(ISERROR(SEARCH("CUMPLIDO",AX127)))</formula>
    </cfRule>
    <cfRule type="containsText" dxfId="506" priority="370" operator="containsText" text="EN PROCESO">
      <formula>NOT(ISERROR(SEARCH("EN PROCESO",AX127)))</formula>
    </cfRule>
  </conditionalFormatting>
  <conditionalFormatting sqref="AX127:BJ127">
    <cfRule type="containsText" dxfId="505" priority="371" operator="containsText" text="VENCIDO">
      <formula>NOT(ISERROR(SEARCH("VENCIDO",AX127)))</formula>
    </cfRule>
    <cfRule type="containsText" dxfId="504" priority="372" operator="containsText" text="CUMPLIDO">
      <formula>NOT(ISERROR(SEARCH("CUMPLIDO",AX127)))</formula>
    </cfRule>
    <cfRule type="containsText" dxfId="503" priority="373" operator="containsText" text="EN PROCESO">
      <formula>NOT(ISERROR(SEARCH("EN PROCESO",AX127)))</formula>
    </cfRule>
  </conditionalFormatting>
  <conditionalFormatting sqref="AX127:BJ127">
    <cfRule type="containsText" dxfId="502" priority="365" operator="containsText" text="ACTIVIDAD APLAZADA">
      <formula>NOT(ISERROR(SEARCH("ACTIVIDAD APLAZADA",AX127)))</formula>
    </cfRule>
    <cfRule type="containsText" dxfId="501" priority="366" operator="containsText" text="ACTIVIDAD PERMANENTE">
      <formula>NOT(ISERROR(SEARCH("ACTIVIDAD PERMANENTE",AX127)))</formula>
    </cfRule>
  </conditionalFormatting>
  <conditionalFormatting sqref="AX127:BJ128 BJ129:BJ130 AX130:BD130 AX129:BI129">
    <cfRule type="containsText" dxfId="500" priority="364" operator="containsText" text="FINALIZADO">
      <formula>NOT(ISERROR(SEARCH("FINALIZADO",AX127)))</formula>
    </cfRule>
  </conditionalFormatting>
  <conditionalFormatting sqref="U127:AG130">
    <cfRule type="containsText" dxfId="499" priority="341" operator="containsText" text="EXCLUIDO">
      <formula>NOT(ISERROR(SEARCH("EXCLUIDO",U127)))</formula>
    </cfRule>
    <cfRule type="containsText" dxfId="498" priority="342" operator="containsText" text="PROGRAMADO">
      <formula>NOT(ISERROR(SEARCH("PROGRAMADO",U127)))</formula>
    </cfRule>
    <cfRule type="containsText" dxfId="497" priority="343" operator="containsText" text="SIN PROGRAMA">
      <formula>NOT(ISERROR(SEARCH("SIN PROGRAMA",U127)))</formula>
    </cfRule>
  </conditionalFormatting>
  <conditionalFormatting sqref="AH127:AI127">
    <cfRule type="containsText" dxfId="496" priority="356" operator="containsText" text="NO INICIADO">
      <formula>NOT(ISERROR(SEARCH("NO INICIADO",AH127)))</formula>
    </cfRule>
    <cfRule type="containsText" dxfId="495" priority="357" operator="containsText" text="NO INICIADO">
      <formula>NOT(ISERROR(SEARCH("NO INICIADO",AH127)))</formula>
    </cfRule>
    <cfRule type="containsText" dxfId="494" priority="358" operator="containsText" text="CUMPLIDO">
      <formula>NOT(ISERROR(SEARCH("CUMPLIDO",AH127)))</formula>
    </cfRule>
    <cfRule type="containsText" dxfId="493" priority="359" operator="containsText" text="EN PROCESO">
      <formula>NOT(ISERROR(SEARCH("EN PROCESO",AH127)))</formula>
    </cfRule>
  </conditionalFormatting>
  <conditionalFormatting sqref="AH127:AI127">
    <cfRule type="containsText" dxfId="492" priority="360" operator="containsText" text="VENCIDO">
      <formula>NOT(ISERROR(SEARCH("VENCIDO",AH127)))</formula>
    </cfRule>
    <cfRule type="containsText" dxfId="491" priority="361" operator="containsText" text="CUMPLIDO">
      <formula>NOT(ISERROR(SEARCH("CUMPLIDO",AH127)))</formula>
    </cfRule>
    <cfRule type="containsText" dxfId="490" priority="362" operator="containsText" text="EN PROCESO">
      <formula>NOT(ISERROR(SEARCH("EN PROCESO",AH127)))</formula>
    </cfRule>
  </conditionalFormatting>
  <conditionalFormatting sqref="AH127:AI127">
    <cfRule type="containsText" dxfId="489" priority="354" operator="containsText" text="ACTIVIDAD APLAZADA">
      <formula>NOT(ISERROR(SEARCH("ACTIVIDAD APLAZADA",AH127)))</formula>
    </cfRule>
    <cfRule type="containsText" dxfId="488" priority="355" operator="containsText" text="ACTIVIDAD PERMANENTE">
      <formula>NOT(ISERROR(SEARCH("ACTIVIDAD PERMANENTE",AH127)))</formula>
    </cfRule>
  </conditionalFormatting>
  <conditionalFormatting sqref="AH128:AI128 AH129:AO130">
    <cfRule type="containsText" dxfId="487" priority="346" operator="containsText" text="NO INICIADO">
      <formula>NOT(ISERROR(SEARCH("NO INICIADO",AH128)))</formula>
    </cfRule>
    <cfRule type="containsText" dxfId="486" priority="347" operator="containsText" text="NO INICIADO">
      <formula>NOT(ISERROR(SEARCH("NO INICIADO",AH128)))</formula>
    </cfRule>
    <cfRule type="containsText" dxfId="485" priority="348" operator="containsText" text="CUMPLIDO">
      <formula>NOT(ISERROR(SEARCH("CUMPLIDO",AH128)))</formula>
    </cfRule>
    <cfRule type="containsText" dxfId="484" priority="349" operator="containsText" text="EN PROCESO">
      <formula>NOT(ISERROR(SEARCH("EN PROCESO",AH128)))</formula>
    </cfRule>
  </conditionalFormatting>
  <conditionalFormatting sqref="AH128:AI128 AH129:AO130">
    <cfRule type="containsText" dxfId="483" priority="350" operator="containsText" text="VENCIDO">
      <formula>NOT(ISERROR(SEARCH("VENCIDO",AH128)))</formula>
    </cfRule>
    <cfRule type="containsText" dxfId="482" priority="351" operator="containsText" text="CUMPLIDO">
      <formula>NOT(ISERROR(SEARCH("CUMPLIDO",AH128)))</formula>
    </cfRule>
    <cfRule type="containsText" dxfId="481" priority="352" operator="containsText" text="EN PROCESO">
      <formula>NOT(ISERROR(SEARCH("EN PROCESO",AH128)))</formula>
    </cfRule>
  </conditionalFormatting>
  <conditionalFormatting sqref="AH128:AI128 AH129:AO130">
    <cfRule type="containsText" dxfId="480" priority="344" operator="containsText" text="ACTIVIDAD APLAZADA">
      <formula>NOT(ISERROR(SEARCH("ACTIVIDAD APLAZADA",AH128)))</formula>
    </cfRule>
    <cfRule type="containsText" dxfId="479" priority="345" operator="containsText" text="ACTIVIDAD PERMANENTE">
      <formula>NOT(ISERROR(SEARCH("ACTIVIDAD PERMANENTE",AH128)))</formula>
    </cfRule>
  </conditionalFormatting>
  <conditionalFormatting sqref="AJ127:AO128">
    <cfRule type="containsText" dxfId="478" priority="333" operator="containsText" text="NO INICIADO">
      <formula>NOT(ISERROR(SEARCH("NO INICIADO",AJ127)))</formula>
    </cfRule>
    <cfRule type="containsText" dxfId="477" priority="334" operator="containsText" text="NO INICIADO">
      <formula>NOT(ISERROR(SEARCH("NO INICIADO",AJ127)))</formula>
    </cfRule>
    <cfRule type="containsText" dxfId="476" priority="335" operator="containsText" text="CUMPLIDO">
      <formula>NOT(ISERROR(SEARCH("CUMPLIDO",AJ127)))</formula>
    </cfRule>
    <cfRule type="containsText" dxfId="475" priority="336" operator="containsText" text="EN PROCESO">
      <formula>NOT(ISERROR(SEARCH("EN PROCESO",AJ127)))</formula>
    </cfRule>
  </conditionalFormatting>
  <conditionalFormatting sqref="AJ127:AO128">
    <cfRule type="containsText" dxfId="474" priority="337" operator="containsText" text="VENCIDO">
      <formula>NOT(ISERROR(SEARCH("VENCIDO",AJ127)))</formula>
    </cfRule>
    <cfRule type="containsText" dxfId="473" priority="338" operator="containsText" text="CUMPLIDO">
      <formula>NOT(ISERROR(SEARCH("CUMPLIDO",AJ127)))</formula>
    </cfRule>
    <cfRule type="containsText" dxfId="472" priority="339" operator="containsText" text="EN PROCESO">
      <formula>NOT(ISERROR(SEARCH("EN PROCESO",AJ127)))</formula>
    </cfRule>
  </conditionalFormatting>
  <conditionalFormatting sqref="AJ127:AO128">
    <cfRule type="containsText" dxfId="471" priority="331" operator="containsText" text="ACTIVIDAD APLAZADA">
      <formula>NOT(ISERROR(SEARCH("ACTIVIDAD APLAZADA",AJ127)))</formula>
    </cfRule>
    <cfRule type="containsText" dxfId="470" priority="332" operator="containsText" text="ACTIVIDAD PERMANENTE">
      <formula>NOT(ISERROR(SEARCH("ACTIVIDAD PERMANENTE",AJ127)))</formula>
    </cfRule>
  </conditionalFormatting>
  <conditionalFormatting sqref="AJ127:AO128">
    <cfRule type="containsText" dxfId="469" priority="330" operator="containsText" text="FINALIZADO">
      <formula>NOT(ISERROR(SEARCH("FINALIZADO",AJ127)))</formula>
    </cfRule>
  </conditionalFormatting>
  <conditionalFormatting sqref="BX196">
    <cfRule type="containsText" dxfId="468" priority="265" operator="containsText" text="NO INICIADO">
      <formula>NOT(ISERROR(SEARCH("NO INICIADO",BX196)))</formula>
    </cfRule>
    <cfRule type="containsText" dxfId="467" priority="266" operator="containsText" text="NO INICIADO">
      <formula>NOT(ISERROR(SEARCH("NO INICIADO",BX196)))</formula>
    </cfRule>
    <cfRule type="containsText" dxfId="466" priority="267" operator="containsText" text="CUMPLIDO">
      <formula>NOT(ISERROR(SEARCH("CUMPLIDO",BX196)))</formula>
    </cfRule>
    <cfRule type="containsText" dxfId="465" priority="268" operator="containsText" text="EN PROCESO">
      <formula>NOT(ISERROR(SEARCH("EN PROCESO",BX196)))</formula>
    </cfRule>
  </conditionalFormatting>
  <conditionalFormatting sqref="BX196">
    <cfRule type="containsText" dxfId="464" priority="269" operator="containsText" text="VENCIDO">
      <formula>NOT(ISERROR(SEARCH("VENCIDO",BX196)))</formula>
    </cfRule>
    <cfRule type="containsText" dxfId="463" priority="270" operator="containsText" text="CUMPLIDO">
      <formula>NOT(ISERROR(SEARCH("CUMPLIDO",BX196)))</formula>
    </cfRule>
    <cfRule type="containsText" dxfId="462" priority="271" operator="containsText" text="EN PROCESO">
      <formula>NOT(ISERROR(SEARCH("EN PROCESO",BX196)))</formula>
    </cfRule>
  </conditionalFormatting>
  <conditionalFormatting sqref="BX196">
    <cfRule type="containsText" dxfId="461" priority="263" operator="containsText" text="ACTIVIDAD APLAZADA">
      <formula>NOT(ISERROR(SEARCH("ACTIVIDAD APLAZADA",BX196)))</formula>
    </cfRule>
    <cfRule type="containsText" dxfId="460" priority="264" operator="containsText" text="ACTIVIDAD PERMANENTE">
      <formula>NOT(ISERROR(SEARCH("ACTIVIDAD PERMANENTE",BX196)))</formula>
    </cfRule>
  </conditionalFormatting>
  <conditionalFormatting sqref="BX196">
    <cfRule type="containsText" dxfId="459" priority="262" operator="containsText" text="FINALIZADO">
      <formula>NOT(ISERROR(SEARCH("FINALIZADO",BX196)))</formula>
    </cfRule>
  </conditionalFormatting>
  <conditionalFormatting sqref="BX197">
    <cfRule type="containsText" dxfId="458" priority="254" operator="containsText" text="NO INICIADO">
      <formula>NOT(ISERROR(SEARCH("NO INICIADO",BX197)))</formula>
    </cfRule>
    <cfRule type="containsText" dxfId="457" priority="255" operator="containsText" text="NO INICIADO">
      <formula>NOT(ISERROR(SEARCH("NO INICIADO",BX197)))</formula>
    </cfRule>
    <cfRule type="containsText" dxfId="456" priority="256" operator="containsText" text="CUMPLIDO">
      <formula>NOT(ISERROR(SEARCH("CUMPLIDO",BX197)))</formula>
    </cfRule>
    <cfRule type="containsText" dxfId="455" priority="257" operator="containsText" text="EN PROCESO">
      <formula>NOT(ISERROR(SEARCH("EN PROCESO",BX197)))</formula>
    </cfRule>
  </conditionalFormatting>
  <conditionalFormatting sqref="BX197">
    <cfRule type="containsText" dxfId="454" priority="258" operator="containsText" text="VENCIDO">
      <formula>NOT(ISERROR(SEARCH("VENCIDO",BX197)))</formula>
    </cfRule>
    <cfRule type="containsText" dxfId="453" priority="259" operator="containsText" text="CUMPLIDO">
      <formula>NOT(ISERROR(SEARCH("CUMPLIDO",BX197)))</formula>
    </cfRule>
    <cfRule type="containsText" dxfId="452" priority="260" operator="containsText" text="EN PROCESO">
      <formula>NOT(ISERROR(SEARCH("EN PROCESO",BX197)))</formula>
    </cfRule>
  </conditionalFormatting>
  <conditionalFormatting sqref="BX197">
    <cfRule type="containsText" dxfId="451" priority="252" operator="containsText" text="ACTIVIDAD APLAZADA">
      <formula>NOT(ISERROR(SEARCH("ACTIVIDAD APLAZADA",BX197)))</formula>
    </cfRule>
    <cfRule type="containsText" dxfId="450" priority="253" operator="containsText" text="ACTIVIDAD PERMANENTE">
      <formula>NOT(ISERROR(SEARCH("ACTIVIDAD PERMANENTE",BX197)))</formula>
    </cfRule>
  </conditionalFormatting>
  <conditionalFormatting sqref="BX197">
    <cfRule type="containsText" dxfId="449" priority="251" operator="containsText" text="FINALIZADO">
      <formula>NOT(ISERROR(SEARCH("FINALIZADO",BX197)))</formula>
    </cfRule>
  </conditionalFormatting>
  <conditionalFormatting sqref="BX199">
    <cfRule type="containsText" dxfId="448" priority="232" operator="containsText" text="NO INICIADO">
      <formula>NOT(ISERROR(SEARCH("NO INICIADO",BX199)))</formula>
    </cfRule>
    <cfRule type="containsText" dxfId="447" priority="233" operator="containsText" text="NO INICIADO">
      <formula>NOT(ISERROR(SEARCH("NO INICIADO",BX199)))</formula>
    </cfRule>
    <cfRule type="containsText" dxfId="446" priority="234" operator="containsText" text="CUMPLIDO">
      <formula>NOT(ISERROR(SEARCH("CUMPLIDO",BX199)))</formula>
    </cfRule>
    <cfRule type="containsText" dxfId="445" priority="235" operator="containsText" text="EN PROCESO">
      <formula>NOT(ISERROR(SEARCH("EN PROCESO",BX199)))</formula>
    </cfRule>
  </conditionalFormatting>
  <conditionalFormatting sqref="BX199">
    <cfRule type="containsText" dxfId="444" priority="236" operator="containsText" text="VENCIDO">
      <formula>NOT(ISERROR(SEARCH("VENCIDO",BX199)))</formula>
    </cfRule>
    <cfRule type="containsText" dxfId="443" priority="237" operator="containsText" text="CUMPLIDO">
      <formula>NOT(ISERROR(SEARCH("CUMPLIDO",BX199)))</formula>
    </cfRule>
    <cfRule type="containsText" dxfId="442" priority="238" operator="containsText" text="EN PROCESO">
      <formula>NOT(ISERROR(SEARCH("EN PROCESO",BX199)))</formula>
    </cfRule>
  </conditionalFormatting>
  <conditionalFormatting sqref="BX199">
    <cfRule type="containsText" dxfId="441" priority="230" operator="containsText" text="ACTIVIDAD APLAZADA">
      <formula>NOT(ISERROR(SEARCH("ACTIVIDAD APLAZADA",BX199)))</formula>
    </cfRule>
    <cfRule type="containsText" dxfId="440" priority="231" operator="containsText" text="ACTIVIDAD PERMANENTE">
      <formula>NOT(ISERROR(SEARCH("ACTIVIDAD PERMANENTE",BX199)))</formula>
    </cfRule>
  </conditionalFormatting>
  <conditionalFormatting sqref="BX199">
    <cfRule type="containsText" dxfId="439" priority="229" operator="containsText" text="FINALIZADO">
      <formula>NOT(ISERROR(SEARCH("FINALIZADO",BX199)))</formula>
    </cfRule>
  </conditionalFormatting>
  <conditionalFormatting sqref="BG113:BG114">
    <cfRule type="containsText" dxfId="438" priority="221" operator="containsText" text="NO INICIADO">
      <formula>NOT(ISERROR(SEARCH("NO INICIADO",BG113)))</formula>
    </cfRule>
    <cfRule type="containsText" dxfId="437" priority="222" operator="containsText" text="NO INICIADO">
      <formula>NOT(ISERROR(SEARCH("NO INICIADO",BG113)))</formula>
    </cfRule>
    <cfRule type="containsText" dxfId="436" priority="223" operator="containsText" text="CUMPLIDO">
      <formula>NOT(ISERROR(SEARCH("CUMPLIDO",BG113)))</formula>
    </cfRule>
    <cfRule type="containsText" dxfId="435" priority="224" operator="containsText" text="EN PROCESO">
      <formula>NOT(ISERROR(SEARCH("EN PROCESO",BG113)))</formula>
    </cfRule>
  </conditionalFormatting>
  <conditionalFormatting sqref="BG113:BG114">
    <cfRule type="containsText" dxfId="434" priority="225" operator="containsText" text="VENCIDO">
      <formula>NOT(ISERROR(SEARCH("VENCIDO",BG113)))</formula>
    </cfRule>
    <cfRule type="containsText" dxfId="433" priority="226" operator="containsText" text="CUMPLIDO">
      <formula>NOT(ISERROR(SEARCH("CUMPLIDO",BG113)))</formula>
    </cfRule>
    <cfRule type="containsText" dxfId="432" priority="227" operator="containsText" text="EN PROCESO">
      <formula>NOT(ISERROR(SEARCH("EN PROCESO",BG113)))</formula>
    </cfRule>
  </conditionalFormatting>
  <conditionalFormatting sqref="BG113:BG114">
    <cfRule type="containsText" dxfId="431" priority="219" operator="containsText" text="ACTIVIDAD APLAZADA">
      <formula>NOT(ISERROR(SEARCH("ACTIVIDAD APLAZADA",BG113)))</formula>
    </cfRule>
    <cfRule type="containsText" dxfId="430" priority="220" operator="containsText" text="ACTIVIDAD PERMANENTE">
      <formula>NOT(ISERROR(SEARCH("ACTIVIDAD PERMANENTE",BG113)))</formula>
    </cfRule>
  </conditionalFormatting>
  <conditionalFormatting sqref="BG115:BG116">
    <cfRule type="containsText" dxfId="429" priority="211" operator="containsText" text="NO INICIADO">
      <formula>NOT(ISERROR(SEARCH("NO INICIADO",BG115)))</formula>
    </cfRule>
    <cfRule type="containsText" dxfId="428" priority="212" operator="containsText" text="NO INICIADO">
      <formula>NOT(ISERROR(SEARCH("NO INICIADO",BG115)))</formula>
    </cfRule>
    <cfRule type="containsText" dxfId="427" priority="213" operator="containsText" text="CUMPLIDO">
      <formula>NOT(ISERROR(SEARCH("CUMPLIDO",BG115)))</formula>
    </cfRule>
    <cfRule type="containsText" dxfId="426" priority="214" operator="containsText" text="EN PROCESO">
      <formula>NOT(ISERROR(SEARCH("EN PROCESO",BG115)))</formula>
    </cfRule>
  </conditionalFormatting>
  <conditionalFormatting sqref="BG115:BG116">
    <cfRule type="containsText" dxfId="425" priority="215" operator="containsText" text="VENCIDO">
      <formula>NOT(ISERROR(SEARCH("VENCIDO",BG115)))</formula>
    </cfRule>
    <cfRule type="containsText" dxfId="424" priority="216" operator="containsText" text="CUMPLIDO">
      <formula>NOT(ISERROR(SEARCH("CUMPLIDO",BG115)))</formula>
    </cfRule>
    <cfRule type="containsText" dxfId="423" priority="217" operator="containsText" text="EN PROCESO">
      <formula>NOT(ISERROR(SEARCH("EN PROCESO",BG115)))</formula>
    </cfRule>
  </conditionalFormatting>
  <conditionalFormatting sqref="BG115:BG116">
    <cfRule type="containsText" dxfId="422" priority="209" operator="containsText" text="ACTIVIDAD APLAZADA">
      <formula>NOT(ISERROR(SEARCH("ACTIVIDAD APLAZADA",BG115)))</formula>
    </cfRule>
    <cfRule type="containsText" dxfId="421" priority="210" operator="containsText" text="ACTIVIDAD PERMANENTE">
      <formula>NOT(ISERROR(SEARCH("ACTIVIDAD PERMANENTE",BG115)))</formula>
    </cfRule>
  </conditionalFormatting>
  <conditionalFormatting sqref="AX117:BG117">
    <cfRule type="containsText" dxfId="420" priority="201" operator="containsText" text="NO INICIADO">
      <formula>NOT(ISERROR(SEARCH("NO INICIADO",AX117)))</formula>
    </cfRule>
    <cfRule type="containsText" dxfId="419" priority="202" operator="containsText" text="NO INICIADO">
      <formula>NOT(ISERROR(SEARCH("NO INICIADO",AX117)))</formula>
    </cfRule>
    <cfRule type="containsText" dxfId="418" priority="203" operator="containsText" text="CUMPLIDO">
      <formula>NOT(ISERROR(SEARCH("CUMPLIDO",AX117)))</formula>
    </cfRule>
    <cfRule type="containsText" dxfId="417" priority="204" operator="containsText" text="EN PROCESO">
      <formula>NOT(ISERROR(SEARCH("EN PROCESO",AX117)))</formula>
    </cfRule>
  </conditionalFormatting>
  <conditionalFormatting sqref="AX117:BG117">
    <cfRule type="containsText" dxfId="416" priority="205" operator="containsText" text="VENCIDO">
      <formula>NOT(ISERROR(SEARCH("VENCIDO",AX117)))</formula>
    </cfRule>
    <cfRule type="containsText" dxfId="415" priority="206" operator="containsText" text="CUMPLIDO">
      <formula>NOT(ISERROR(SEARCH("CUMPLIDO",AX117)))</formula>
    </cfRule>
    <cfRule type="containsText" dxfId="414" priority="207" operator="containsText" text="EN PROCESO">
      <formula>NOT(ISERROR(SEARCH("EN PROCESO",AX117)))</formula>
    </cfRule>
  </conditionalFormatting>
  <conditionalFormatting sqref="AX117:BG117">
    <cfRule type="containsText" dxfId="413" priority="199" operator="containsText" text="ACTIVIDAD APLAZADA">
      <formula>NOT(ISERROR(SEARCH("ACTIVIDAD APLAZADA",AX117)))</formula>
    </cfRule>
    <cfRule type="containsText" dxfId="412" priority="200" operator="containsText" text="ACTIVIDAD PERMANENTE">
      <formula>NOT(ISERROR(SEARCH("ACTIVIDAD PERMANENTE",AX117)))</formula>
    </cfRule>
  </conditionalFormatting>
  <conditionalFormatting sqref="AZ117:BG118">
    <cfRule type="containsText" dxfId="411" priority="198" operator="containsText" text="FINALIZADO">
      <formula>NOT(ISERROR(SEARCH("FINALIZADO",AZ117)))</formula>
    </cfRule>
  </conditionalFormatting>
  <conditionalFormatting sqref="BG117:BG118">
    <cfRule type="containsText" dxfId="410" priority="190" operator="containsText" text="NO INICIADO">
      <formula>NOT(ISERROR(SEARCH("NO INICIADO",BG117)))</formula>
    </cfRule>
    <cfRule type="containsText" dxfId="409" priority="191" operator="containsText" text="NO INICIADO">
      <formula>NOT(ISERROR(SEARCH("NO INICIADO",BG117)))</formula>
    </cfRule>
    <cfRule type="containsText" dxfId="408" priority="192" operator="containsText" text="CUMPLIDO">
      <formula>NOT(ISERROR(SEARCH("CUMPLIDO",BG117)))</formula>
    </cfRule>
    <cfRule type="containsText" dxfId="407" priority="193" operator="containsText" text="EN PROCESO">
      <formula>NOT(ISERROR(SEARCH("EN PROCESO",BG117)))</formula>
    </cfRule>
  </conditionalFormatting>
  <conditionalFormatting sqref="BG117:BG118">
    <cfRule type="containsText" dxfId="406" priority="194" operator="containsText" text="VENCIDO">
      <formula>NOT(ISERROR(SEARCH("VENCIDO",BG117)))</formula>
    </cfRule>
    <cfRule type="containsText" dxfId="405" priority="195" operator="containsText" text="CUMPLIDO">
      <formula>NOT(ISERROR(SEARCH("CUMPLIDO",BG117)))</formula>
    </cfRule>
    <cfRule type="containsText" dxfId="404" priority="196" operator="containsText" text="EN PROCESO">
      <formula>NOT(ISERROR(SEARCH("EN PROCESO",BG117)))</formula>
    </cfRule>
  </conditionalFormatting>
  <conditionalFormatting sqref="BG117:BG118">
    <cfRule type="containsText" dxfId="403" priority="188" operator="containsText" text="ACTIVIDAD APLAZADA">
      <formula>NOT(ISERROR(SEARCH("ACTIVIDAD APLAZADA",BG117)))</formula>
    </cfRule>
    <cfRule type="containsText" dxfId="402" priority="189" operator="containsText" text="ACTIVIDAD PERMANENTE">
      <formula>NOT(ISERROR(SEARCH("ACTIVIDAD PERMANENTE",BG117)))</formula>
    </cfRule>
  </conditionalFormatting>
  <conditionalFormatting sqref="AX119:BG119">
    <cfRule type="containsText" dxfId="401" priority="180" operator="containsText" text="NO INICIADO">
      <formula>NOT(ISERROR(SEARCH("NO INICIADO",AX119)))</formula>
    </cfRule>
    <cfRule type="containsText" dxfId="400" priority="181" operator="containsText" text="NO INICIADO">
      <formula>NOT(ISERROR(SEARCH("NO INICIADO",AX119)))</formula>
    </cfRule>
    <cfRule type="containsText" dxfId="399" priority="182" operator="containsText" text="CUMPLIDO">
      <formula>NOT(ISERROR(SEARCH("CUMPLIDO",AX119)))</formula>
    </cfRule>
    <cfRule type="containsText" dxfId="398" priority="183" operator="containsText" text="EN PROCESO">
      <formula>NOT(ISERROR(SEARCH("EN PROCESO",AX119)))</formula>
    </cfRule>
  </conditionalFormatting>
  <conditionalFormatting sqref="AX119:BG119">
    <cfRule type="containsText" dxfId="397" priority="184" operator="containsText" text="VENCIDO">
      <formula>NOT(ISERROR(SEARCH("VENCIDO",AX119)))</formula>
    </cfRule>
    <cfRule type="containsText" dxfId="396" priority="185" operator="containsText" text="CUMPLIDO">
      <formula>NOT(ISERROR(SEARCH("CUMPLIDO",AX119)))</formula>
    </cfRule>
    <cfRule type="containsText" dxfId="395" priority="186" operator="containsText" text="EN PROCESO">
      <formula>NOT(ISERROR(SEARCH("EN PROCESO",AX119)))</formula>
    </cfRule>
  </conditionalFormatting>
  <conditionalFormatting sqref="AX119:BG119">
    <cfRule type="containsText" dxfId="394" priority="178" operator="containsText" text="ACTIVIDAD APLAZADA">
      <formula>NOT(ISERROR(SEARCH("ACTIVIDAD APLAZADA",AX119)))</formula>
    </cfRule>
    <cfRule type="containsText" dxfId="393" priority="179" operator="containsText" text="ACTIVIDAD PERMANENTE">
      <formula>NOT(ISERROR(SEARCH("ACTIVIDAD PERMANENTE",AX119)))</formula>
    </cfRule>
  </conditionalFormatting>
  <conditionalFormatting sqref="AZ119:BG120">
    <cfRule type="containsText" dxfId="392" priority="177" operator="containsText" text="FINALIZADO">
      <formula>NOT(ISERROR(SEARCH("FINALIZADO",AZ119)))</formula>
    </cfRule>
  </conditionalFormatting>
  <conditionalFormatting sqref="BG119:BG120">
    <cfRule type="containsText" dxfId="391" priority="169" operator="containsText" text="NO INICIADO">
      <formula>NOT(ISERROR(SEARCH("NO INICIADO",BG119)))</formula>
    </cfRule>
    <cfRule type="containsText" dxfId="390" priority="170" operator="containsText" text="NO INICIADO">
      <formula>NOT(ISERROR(SEARCH("NO INICIADO",BG119)))</formula>
    </cfRule>
    <cfRule type="containsText" dxfId="389" priority="171" operator="containsText" text="CUMPLIDO">
      <formula>NOT(ISERROR(SEARCH("CUMPLIDO",BG119)))</formula>
    </cfRule>
    <cfRule type="containsText" dxfId="388" priority="172" operator="containsText" text="EN PROCESO">
      <formula>NOT(ISERROR(SEARCH("EN PROCESO",BG119)))</formula>
    </cfRule>
  </conditionalFormatting>
  <conditionalFormatting sqref="BG119:BG120">
    <cfRule type="containsText" dxfId="387" priority="173" operator="containsText" text="VENCIDO">
      <formula>NOT(ISERROR(SEARCH("VENCIDO",BG119)))</formula>
    </cfRule>
    <cfRule type="containsText" dxfId="386" priority="174" operator="containsText" text="CUMPLIDO">
      <formula>NOT(ISERROR(SEARCH("CUMPLIDO",BG119)))</formula>
    </cfRule>
    <cfRule type="containsText" dxfId="385" priority="175" operator="containsText" text="EN PROCESO">
      <formula>NOT(ISERROR(SEARCH("EN PROCESO",BG119)))</formula>
    </cfRule>
  </conditionalFormatting>
  <conditionalFormatting sqref="BG119:BG120">
    <cfRule type="containsText" dxfId="384" priority="167" operator="containsText" text="ACTIVIDAD APLAZADA">
      <formula>NOT(ISERROR(SEARCH("ACTIVIDAD APLAZADA",BG119)))</formula>
    </cfRule>
    <cfRule type="containsText" dxfId="383" priority="168" operator="containsText" text="ACTIVIDAD PERMANENTE">
      <formula>NOT(ISERROR(SEARCH("ACTIVIDAD PERMANENTE",BG119)))</formula>
    </cfRule>
  </conditionalFormatting>
  <conditionalFormatting sqref="BI102">
    <cfRule type="containsText" dxfId="382" priority="148" operator="containsText" text="NO INICIADO">
      <formula>NOT(ISERROR(SEARCH("NO INICIADO",BI102)))</formula>
    </cfRule>
    <cfRule type="containsText" dxfId="381" priority="149" operator="containsText" text="NO INICIADO">
      <formula>NOT(ISERROR(SEARCH("NO INICIADO",BI102)))</formula>
    </cfRule>
    <cfRule type="containsText" dxfId="380" priority="150" operator="containsText" text="CUMPLIDO">
      <formula>NOT(ISERROR(SEARCH("CUMPLIDO",BI102)))</formula>
    </cfRule>
    <cfRule type="containsText" dxfId="379" priority="151" operator="containsText" text="EN PROCESO">
      <formula>NOT(ISERROR(SEARCH("EN PROCESO",BI102)))</formula>
    </cfRule>
  </conditionalFormatting>
  <conditionalFormatting sqref="BI102">
    <cfRule type="containsText" dxfId="378" priority="152" operator="containsText" text="VENCIDO">
      <formula>NOT(ISERROR(SEARCH("VENCIDO",BI102)))</formula>
    </cfRule>
    <cfRule type="containsText" dxfId="377" priority="153" operator="containsText" text="CUMPLIDO">
      <formula>NOT(ISERROR(SEARCH("CUMPLIDO",BI102)))</formula>
    </cfRule>
    <cfRule type="containsText" dxfId="376" priority="154" operator="containsText" text="EN PROCESO">
      <formula>NOT(ISERROR(SEARCH("EN PROCESO",BI102)))</formula>
    </cfRule>
  </conditionalFormatting>
  <conditionalFormatting sqref="BI102">
    <cfRule type="containsText" dxfId="375" priority="146" operator="containsText" text="ACTIVIDAD APLAZADA">
      <formula>NOT(ISERROR(SEARCH("ACTIVIDAD APLAZADA",BI102)))</formula>
    </cfRule>
    <cfRule type="containsText" dxfId="374" priority="147" operator="containsText" text="ACTIVIDAD PERMANENTE">
      <formula>NOT(ISERROR(SEARCH("ACTIVIDAD PERMANENTE",BI102)))</formula>
    </cfRule>
  </conditionalFormatting>
  <conditionalFormatting sqref="BH52">
    <cfRule type="containsText" dxfId="373" priority="69" operator="containsText" text="FINALIZADO">
      <formula>NOT(ISERROR(SEARCH("FINALIZADO",BH52)))</formula>
    </cfRule>
  </conditionalFormatting>
  <conditionalFormatting sqref="AH52:AS52">
    <cfRule type="containsText" dxfId="372" priority="106" operator="containsText" text="NO INICIADO">
      <formula>NOT(ISERROR(SEARCH("NO INICIADO",AH52)))</formula>
    </cfRule>
    <cfRule type="containsText" dxfId="371" priority="107" operator="containsText" text="NO INICIADO">
      <formula>NOT(ISERROR(SEARCH("NO INICIADO",AH52)))</formula>
    </cfRule>
    <cfRule type="containsText" dxfId="370" priority="108" operator="containsText" text="CUMPLIDO">
      <formula>NOT(ISERROR(SEARCH("CUMPLIDO",AH52)))</formula>
    </cfRule>
    <cfRule type="containsText" dxfId="369" priority="109" operator="containsText" text="EN PROCESO">
      <formula>NOT(ISERROR(SEARCH("EN PROCESO",AH52)))</formula>
    </cfRule>
  </conditionalFormatting>
  <conditionalFormatting sqref="AH52:AS52">
    <cfRule type="containsText" dxfId="368" priority="110" operator="containsText" text="VENCIDO">
      <formula>NOT(ISERROR(SEARCH("VENCIDO",AH52)))</formula>
    </cfRule>
    <cfRule type="containsText" dxfId="367" priority="111" operator="containsText" text="CUMPLIDO">
      <formula>NOT(ISERROR(SEARCH("CUMPLIDO",AH52)))</formula>
    </cfRule>
    <cfRule type="containsText" dxfId="366" priority="112" operator="containsText" text="EN PROCESO">
      <formula>NOT(ISERROR(SEARCH("EN PROCESO",AH52)))</formula>
    </cfRule>
  </conditionalFormatting>
  <conditionalFormatting sqref="AH52:AS52">
    <cfRule type="containsText" dxfId="365" priority="104" operator="containsText" text="ACTIVIDAD APLAZADA">
      <formula>NOT(ISERROR(SEARCH("ACTIVIDAD APLAZADA",AH52)))</formula>
    </cfRule>
    <cfRule type="containsText" dxfId="364" priority="105" operator="containsText" text="ACTIVIDAD PERMANENTE">
      <formula>NOT(ISERROR(SEARCH("ACTIVIDAD PERMANENTE",AH52)))</formula>
    </cfRule>
  </conditionalFormatting>
  <conditionalFormatting sqref="U52:AG52">
    <cfRule type="containsText" dxfId="363" priority="101" operator="containsText" text="EXCLUIDO">
      <formula>NOT(ISERROR(SEARCH("EXCLUIDO",U52)))</formula>
    </cfRule>
    <cfRule type="containsText" dxfId="362" priority="102" operator="containsText" text="PROGRAMADO">
      <formula>NOT(ISERROR(SEARCH("PROGRAMADO",U52)))</formula>
    </cfRule>
    <cfRule type="containsText" dxfId="361" priority="103" operator="containsText" text="SIN PROGRAMA">
      <formula>NOT(ISERROR(SEARCH("SIN PROGRAMA",U52)))</formula>
    </cfRule>
  </conditionalFormatting>
  <conditionalFormatting sqref="AY52:BF52">
    <cfRule type="containsText" dxfId="360" priority="94" operator="containsText" text="NO INICIADO">
      <formula>NOT(ISERROR(SEARCH("NO INICIADO",AY52)))</formula>
    </cfRule>
    <cfRule type="containsText" dxfId="359" priority="95" operator="containsText" text="NO INICIADO">
      <formula>NOT(ISERROR(SEARCH("NO INICIADO",AY52)))</formula>
    </cfRule>
    <cfRule type="containsText" dxfId="358" priority="96" operator="containsText" text="CUMPLIDO">
      <formula>NOT(ISERROR(SEARCH("CUMPLIDO",AY52)))</formula>
    </cfRule>
    <cfRule type="containsText" dxfId="357" priority="97" operator="containsText" text="EN PROCESO">
      <formula>NOT(ISERROR(SEARCH("EN PROCESO",AY52)))</formula>
    </cfRule>
  </conditionalFormatting>
  <conditionalFormatting sqref="AY52:BF52">
    <cfRule type="containsText" dxfId="356" priority="98" operator="containsText" text="VENCIDO">
      <formula>NOT(ISERROR(SEARCH("VENCIDO",AY52)))</formula>
    </cfRule>
    <cfRule type="containsText" dxfId="355" priority="99" operator="containsText" text="CUMPLIDO">
      <formula>NOT(ISERROR(SEARCH("CUMPLIDO",AY52)))</formula>
    </cfRule>
    <cfRule type="containsText" dxfId="354" priority="100" operator="containsText" text="EN PROCESO">
      <formula>NOT(ISERROR(SEARCH("EN PROCESO",AY52)))</formula>
    </cfRule>
  </conditionalFormatting>
  <conditionalFormatting sqref="AY52:BF52">
    <cfRule type="containsText" dxfId="353" priority="92" operator="containsText" text="ACTIVIDAD APLAZADA">
      <formula>NOT(ISERROR(SEARCH("ACTIVIDAD APLAZADA",AY52)))</formula>
    </cfRule>
    <cfRule type="containsText" dxfId="352" priority="93" operator="containsText" text="ACTIVIDAD PERMANENTE">
      <formula>NOT(ISERROR(SEARCH("ACTIVIDAD PERMANENTE",AY52)))</formula>
    </cfRule>
  </conditionalFormatting>
  <conditionalFormatting sqref="BI52">
    <cfRule type="containsText" dxfId="351" priority="84" operator="containsText" text="NO INICIADO">
      <formula>NOT(ISERROR(SEARCH("NO INICIADO",BI52)))</formula>
    </cfRule>
    <cfRule type="containsText" dxfId="350" priority="85" operator="containsText" text="NO INICIADO">
      <formula>NOT(ISERROR(SEARCH("NO INICIADO",BI52)))</formula>
    </cfRule>
    <cfRule type="containsText" dxfId="349" priority="86" operator="containsText" text="CUMPLIDO">
      <formula>NOT(ISERROR(SEARCH("CUMPLIDO",BI52)))</formula>
    </cfRule>
    <cfRule type="containsText" dxfId="348" priority="87" operator="containsText" text="EN PROCESO">
      <formula>NOT(ISERROR(SEARCH("EN PROCESO",BI52)))</formula>
    </cfRule>
  </conditionalFormatting>
  <conditionalFormatting sqref="BI52">
    <cfRule type="containsText" dxfId="347" priority="88" operator="containsText" text="VENCIDO">
      <formula>NOT(ISERROR(SEARCH("VENCIDO",BI52)))</formula>
    </cfRule>
    <cfRule type="containsText" dxfId="346" priority="89" operator="containsText" text="CUMPLIDO">
      <formula>NOT(ISERROR(SEARCH("CUMPLIDO",BI52)))</formula>
    </cfRule>
    <cfRule type="containsText" dxfId="345" priority="90" operator="containsText" text="EN PROCESO">
      <formula>NOT(ISERROR(SEARCH("EN PROCESO",BI52)))</formula>
    </cfRule>
  </conditionalFormatting>
  <conditionalFormatting sqref="BI52">
    <cfRule type="containsText" dxfId="344" priority="82" operator="containsText" text="ACTIVIDAD APLAZADA">
      <formula>NOT(ISERROR(SEARCH("ACTIVIDAD APLAZADA",BI52)))</formula>
    </cfRule>
    <cfRule type="containsText" dxfId="343" priority="83" operator="containsText" text="ACTIVIDAD PERMANENTE">
      <formula>NOT(ISERROR(SEARCH("ACTIVIDAD PERMANENTE",BI52)))</formula>
    </cfRule>
  </conditionalFormatting>
  <conditionalFormatting sqref="BI52">
    <cfRule type="containsText" dxfId="342" priority="80" operator="containsText" text="FINALIZADO">
      <formula>NOT(ISERROR(SEARCH("FINALIZADO",BI52)))</formula>
    </cfRule>
  </conditionalFormatting>
  <conditionalFormatting sqref="BH52">
    <cfRule type="containsText" dxfId="341" priority="73" operator="containsText" text="NO INICIADO">
      <formula>NOT(ISERROR(SEARCH("NO INICIADO",BH52)))</formula>
    </cfRule>
    <cfRule type="containsText" dxfId="340" priority="74" operator="containsText" text="NO INICIADO">
      <formula>NOT(ISERROR(SEARCH("NO INICIADO",BH52)))</formula>
    </cfRule>
    <cfRule type="containsText" dxfId="339" priority="75" operator="containsText" text="CUMPLIDO">
      <formula>NOT(ISERROR(SEARCH("CUMPLIDO",BH52)))</formula>
    </cfRule>
    <cfRule type="containsText" dxfId="338" priority="76" operator="containsText" text="EN PROCESO">
      <formula>NOT(ISERROR(SEARCH("EN PROCESO",BH52)))</formula>
    </cfRule>
  </conditionalFormatting>
  <conditionalFormatting sqref="BH52">
    <cfRule type="containsText" dxfId="337" priority="77" operator="containsText" text="VENCIDO">
      <formula>NOT(ISERROR(SEARCH("VENCIDO",BH52)))</formula>
    </cfRule>
    <cfRule type="containsText" dxfId="336" priority="78" operator="containsText" text="CUMPLIDO">
      <formula>NOT(ISERROR(SEARCH("CUMPLIDO",BH52)))</formula>
    </cfRule>
    <cfRule type="containsText" dxfId="335" priority="79" operator="containsText" text="EN PROCESO">
      <formula>NOT(ISERROR(SEARCH("EN PROCESO",BH52)))</formula>
    </cfRule>
  </conditionalFormatting>
  <conditionalFormatting sqref="BH52">
    <cfRule type="containsText" dxfId="334" priority="71" operator="containsText" text="ACTIVIDAD APLAZADA">
      <formula>NOT(ISERROR(SEARCH("ACTIVIDAD APLAZADA",BH52)))</formula>
    </cfRule>
    <cfRule type="containsText" dxfId="333" priority="72" operator="containsText" text="ACTIVIDAD PERMANENTE">
      <formula>NOT(ISERROR(SEARCH("ACTIVIDAD PERMANENTE",BH52)))</formula>
    </cfRule>
  </conditionalFormatting>
  <conditionalFormatting sqref="AH104:AQ104">
    <cfRule type="containsText" dxfId="332" priority="61" operator="containsText" text="NO INICIADO">
      <formula>NOT(ISERROR(SEARCH("NO INICIADO",AH104)))</formula>
    </cfRule>
    <cfRule type="containsText" dxfId="331" priority="62" operator="containsText" text="NO INICIADO">
      <formula>NOT(ISERROR(SEARCH("NO INICIADO",AH104)))</formula>
    </cfRule>
    <cfRule type="containsText" dxfId="330" priority="63" operator="containsText" text="CUMPLIDO">
      <formula>NOT(ISERROR(SEARCH("CUMPLIDO",AH104)))</formula>
    </cfRule>
    <cfRule type="containsText" dxfId="329" priority="64" operator="containsText" text="EN PROCESO">
      <formula>NOT(ISERROR(SEARCH("EN PROCESO",AH104)))</formula>
    </cfRule>
  </conditionalFormatting>
  <conditionalFormatting sqref="AH104:AQ104">
    <cfRule type="containsText" dxfId="328" priority="65" operator="containsText" text="VENCIDO">
      <formula>NOT(ISERROR(SEARCH("VENCIDO",AH104)))</formula>
    </cfRule>
    <cfRule type="containsText" dxfId="327" priority="66" operator="containsText" text="CUMPLIDO">
      <formula>NOT(ISERROR(SEARCH("CUMPLIDO",AH104)))</formula>
    </cfRule>
    <cfRule type="containsText" dxfId="326" priority="67" operator="containsText" text="EN PROCESO">
      <formula>NOT(ISERROR(SEARCH("EN PROCESO",AH104)))</formula>
    </cfRule>
  </conditionalFormatting>
  <conditionalFormatting sqref="AH104:AQ104">
    <cfRule type="containsText" dxfId="325" priority="59" operator="containsText" text="ACTIVIDAD APLAZADA">
      <formula>NOT(ISERROR(SEARCH("ACTIVIDAD APLAZADA",AH104)))</formula>
    </cfRule>
    <cfRule type="containsText" dxfId="324" priority="60" operator="containsText" text="ACTIVIDAD PERMANENTE">
      <formula>NOT(ISERROR(SEARCH("ACTIVIDAD PERMANENTE",AH104)))</formula>
    </cfRule>
  </conditionalFormatting>
  <conditionalFormatting sqref="U104:AG104">
    <cfRule type="containsText" dxfId="323" priority="56" operator="containsText" text="EXCLUIDO">
      <formula>NOT(ISERROR(SEARCH("EXCLUIDO",U104)))</formula>
    </cfRule>
    <cfRule type="containsText" dxfId="322" priority="57" operator="containsText" text="PROGRAMADO">
      <formula>NOT(ISERROR(SEARCH("PROGRAMADO",U104)))</formula>
    </cfRule>
    <cfRule type="containsText" dxfId="321" priority="58" operator="containsText" text="SIN PROGRAMA">
      <formula>NOT(ISERROR(SEARCH("SIN PROGRAMA",U104)))</formula>
    </cfRule>
  </conditionalFormatting>
  <conditionalFormatting sqref="AR104:AS104">
    <cfRule type="containsText" dxfId="320" priority="48" operator="containsText" text="NO INICIADO">
      <formula>NOT(ISERROR(SEARCH("NO INICIADO",AR104)))</formula>
    </cfRule>
    <cfRule type="containsText" dxfId="319" priority="49" operator="containsText" text="NO INICIADO">
      <formula>NOT(ISERROR(SEARCH("NO INICIADO",AR104)))</formula>
    </cfRule>
    <cfRule type="containsText" dxfId="318" priority="50" operator="containsText" text="CUMPLIDO">
      <formula>NOT(ISERROR(SEARCH("CUMPLIDO",AR104)))</formula>
    </cfRule>
    <cfRule type="containsText" dxfId="317" priority="51" operator="containsText" text="EN PROCESO">
      <formula>NOT(ISERROR(SEARCH("EN PROCESO",AR104)))</formula>
    </cfRule>
  </conditionalFormatting>
  <conditionalFormatting sqref="AR104:AS104">
    <cfRule type="containsText" dxfId="316" priority="52" operator="containsText" text="VENCIDO">
      <formula>NOT(ISERROR(SEARCH("VENCIDO",AR104)))</formula>
    </cfRule>
    <cfRule type="containsText" dxfId="315" priority="53" operator="containsText" text="CUMPLIDO">
      <formula>NOT(ISERROR(SEARCH("CUMPLIDO",AR104)))</formula>
    </cfRule>
    <cfRule type="containsText" dxfId="314" priority="54" operator="containsText" text="EN PROCESO">
      <formula>NOT(ISERROR(SEARCH("EN PROCESO",AR104)))</formula>
    </cfRule>
  </conditionalFormatting>
  <conditionalFormatting sqref="AR104:AS104">
    <cfRule type="containsText" dxfId="313" priority="46" operator="containsText" text="ACTIVIDAD APLAZADA">
      <formula>NOT(ISERROR(SEARCH("ACTIVIDAD APLAZADA",AR104)))</formula>
    </cfRule>
    <cfRule type="containsText" dxfId="312" priority="47" operator="containsText" text="ACTIVIDAD PERMANENTE">
      <formula>NOT(ISERROR(SEARCH("ACTIVIDAD PERMANENTE",AR104)))</formula>
    </cfRule>
  </conditionalFormatting>
  <conditionalFormatting sqref="AR104:AS104">
    <cfRule type="containsText" dxfId="311" priority="45" operator="containsText" text="FINALIZADO">
      <formula>NOT(ISERROR(SEARCH("FINALIZADO",AR104)))</formula>
    </cfRule>
  </conditionalFormatting>
  <conditionalFormatting sqref="AZ104:BE104 BI104">
    <cfRule type="containsText" dxfId="310" priority="44" operator="containsText" text="FINALIZADO">
      <formula>NOT(ISERROR(SEARCH("FINALIZADO",AZ104)))</formula>
    </cfRule>
  </conditionalFormatting>
  <conditionalFormatting sqref="BH104">
    <cfRule type="containsText" dxfId="309" priority="36" operator="containsText" text="NO INICIADO">
      <formula>NOT(ISERROR(SEARCH("NO INICIADO",BH104)))</formula>
    </cfRule>
    <cfRule type="containsText" dxfId="308" priority="37" operator="containsText" text="NO INICIADO">
      <formula>NOT(ISERROR(SEARCH("NO INICIADO",BH104)))</formula>
    </cfRule>
    <cfRule type="containsText" dxfId="307" priority="38" operator="containsText" text="CUMPLIDO">
      <formula>NOT(ISERROR(SEARCH("CUMPLIDO",BH104)))</formula>
    </cfRule>
    <cfRule type="containsText" dxfId="306" priority="39" operator="containsText" text="EN PROCESO">
      <formula>NOT(ISERROR(SEARCH("EN PROCESO",BH104)))</formula>
    </cfRule>
  </conditionalFormatting>
  <conditionalFormatting sqref="BH104">
    <cfRule type="containsText" dxfId="305" priority="40" operator="containsText" text="VENCIDO">
      <formula>NOT(ISERROR(SEARCH("VENCIDO",BH104)))</formula>
    </cfRule>
    <cfRule type="containsText" dxfId="304" priority="41" operator="containsText" text="CUMPLIDO">
      <formula>NOT(ISERROR(SEARCH("CUMPLIDO",BH104)))</formula>
    </cfRule>
    <cfRule type="containsText" dxfId="303" priority="42" operator="containsText" text="EN PROCESO">
      <formula>NOT(ISERROR(SEARCH("EN PROCESO",BH104)))</formula>
    </cfRule>
  </conditionalFormatting>
  <conditionalFormatting sqref="BH104">
    <cfRule type="containsText" dxfId="302" priority="34" operator="containsText" text="ACTIVIDAD APLAZADA">
      <formula>NOT(ISERROR(SEARCH("ACTIVIDAD APLAZADA",BH104)))</formula>
    </cfRule>
    <cfRule type="containsText" dxfId="301" priority="35" operator="containsText" text="ACTIVIDAD PERMANENTE">
      <formula>NOT(ISERROR(SEARCH("ACTIVIDAD PERMANENTE",BH104)))</formula>
    </cfRule>
  </conditionalFormatting>
  <conditionalFormatting sqref="BH104">
    <cfRule type="containsText" dxfId="300" priority="33" operator="containsText" text="FINALIZADO">
      <formula>NOT(ISERROR(SEARCH("FINALIZADO",BH104)))</formula>
    </cfRule>
  </conditionalFormatting>
  <conditionalFormatting sqref="BI104">
    <cfRule type="containsText" dxfId="299" priority="23" operator="containsText" text="ACTIVIDAD APLAZADA">
      <formula>NOT(ISERROR(SEARCH("ACTIVIDAD APLAZADA",BI104)))</formula>
    </cfRule>
    <cfRule type="containsText" dxfId="298" priority="24" operator="containsText" text="ACTIVIDAD PERMANENTE">
      <formula>NOT(ISERROR(SEARCH("ACTIVIDAD PERMANENTE",BI104)))</formula>
    </cfRule>
  </conditionalFormatting>
  <conditionalFormatting sqref="BI104">
    <cfRule type="containsText" dxfId="297" priority="25" operator="containsText" text="NO INICIADO">
      <formula>NOT(ISERROR(SEARCH("NO INICIADO",BI104)))</formula>
    </cfRule>
    <cfRule type="containsText" dxfId="296" priority="26" operator="containsText" text="NO INICIADO">
      <formula>NOT(ISERROR(SEARCH("NO INICIADO",BI104)))</formula>
    </cfRule>
    <cfRule type="containsText" dxfId="295" priority="27" operator="containsText" text="CUMPLIDO">
      <formula>NOT(ISERROR(SEARCH("CUMPLIDO",BI104)))</formula>
    </cfRule>
    <cfRule type="containsText" dxfId="294" priority="28" operator="containsText" text="EN PROCESO">
      <formula>NOT(ISERROR(SEARCH("EN PROCESO",BI104)))</formula>
    </cfRule>
  </conditionalFormatting>
  <conditionalFormatting sqref="BI104">
    <cfRule type="containsText" dxfId="293" priority="29" operator="containsText" text="VENCIDO">
      <formula>NOT(ISERROR(SEARCH("VENCIDO",BI104)))</formula>
    </cfRule>
    <cfRule type="containsText" dxfId="292" priority="30" operator="containsText" text="CUMPLIDO">
      <formula>NOT(ISERROR(SEARCH("CUMPLIDO",BI104)))</formula>
    </cfRule>
    <cfRule type="containsText" dxfId="291" priority="31" operator="containsText" text="EN PROCESO">
      <formula>NOT(ISERROR(SEARCH("EN PROCESO",BI104)))</formula>
    </cfRule>
  </conditionalFormatting>
  <conditionalFormatting sqref="BI204:BI205">
    <cfRule type="containsText" dxfId="290" priority="15" operator="containsText" text="NO INICIADO">
      <formula>NOT(ISERROR(SEARCH("NO INICIADO",BI204)))</formula>
    </cfRule>
    <cfRule type="containsText" dxfId="289" priority="16" operator="containsText" text="NO INICIADO">
      <formula>NOT(ISERROR(SEARCH("NO INICIADO",BI204)))</formula>
    </cfRule>
    <cfRule type="containsText" dxfId="288" priority="17" operator="containsText" text="CUMPLIDO">
      <formula>NOT(ISERROR(SEARCH("CUMPLIDO",BI204)))</formula>
    </cfRule>
    <cfRule type="containsText" dxfId="287" priority="18" operator="containsText" text="EN PROCESO">
      <formula>NOT(ISERROR(SEARCH("EN PROCESO",BI204)))</formula>
    </cfRule>
  </conditionalFormatting>
  <conditionalFormatting sqref="BI204:BI205">
    <cfRule type="containsText" dxfId="286" priority="19" operator="containsText" text="VENCIDO">
      <formula>NOT(ISERROR(SEARCH("VENCIDO",BI204)))</formula>
    </cfRule>
    <cfRule type="containsText" dxfId="285" priority="20" operator="containsText" text="CUMPLIDO">
      <formula>NOT(ISERROR(SEARCH("CUMPLIDO",BI204)))</formula>
    </cfRule>
    <cfRule type="containsText" dxfId="284" priority="21" operator="containsText" text="EN PROCESO">
      <formula>NOT(ISERROR(SEARCH("EN PROCESO",BI204)))</formula>
    </cfRule>
  </conditionalFormatting>
  <conditionalFormatting sqref="BI204:BI205">
    <cfRule type="containsText" dxfId="283" priority="13" operator="containsText" text="ACTIVIDAD APLAZADA">
      <formula>NOT(ISERROR(SEARCH("ACTIVIDAD APLAZADA",BI204)))</formula>
    </cfRule>
    <cfRule type="containsText" dxfId="282" priority="14" operator="containsText" text="ACTIVIDAD PERMANENTE">
      <formula>NOT(ISERROR(SEARCH("ACTIVIDAD PERMANENTE",BI204)))</formula>
    </cfRule>
  </conditionalFormatting>
  <conditionalFormatting sqref="BI204:BI205">
    <cfRule type="containsText" dxfId="281" priority="12" operator="containsText" text="FINALIZADO">
      <formula>NOT(ISERROR(SEARCH("FINALIZADO",BI204)))</formula>
    </cfRule>
  </conditionalFormatting>
  <conditionalFormatting sqref="BI202:BI203">
    <cfRule type="containsText" dxfId="280" priority="4" operator="containsText" text="NO INICIADO">
      <formula>NOT(ISERROR(SEARCH("NO INICIADO",BI202)))</formula>
    </cfRule>
    <cfRule type="containsText" dxfId="279" priority="5" operator="containsText" text="NO INICIADO">
      <formula>NOT(ISERROR(SEARCH("NO INICIADO",BI202)))</formula>
    </cfRule>
    <cfRule type="containsText" dxfId="278" priority="6" operator="containsText" text="CUMPLIDO">
      <formula>NOT(ISERROR(SEARCH("CUMPLIDO",BI202)))</formula>
    </cfRule>
    <cfRule type="containsText" dxfId="277" priority="7" operator="containsText" text="EN PROCESO">
      <formula>NOT(ISERROR(SEARCH("EN PROCESO",BI202)))</formula>
    </cfRule>
  </conditionalFormatting>
  <conditionalFormatting sqref="BI202:BI203">
    <cfRule type="containsText" dxfId="276" priority="8" operator="containsText" text="VENCIDO">
      <formula>NOT(ISERROR(SEARCH("VENCIDO",BI202)))</formula>
    </cfRule>
    <cfRule type="containsText" dxfId="275" priority="9" operator="containsText" text="CUMPLIDO">
      <formula>NOT(ISERROR(SEARCH("CUMPLIDO",BI202)))</formula>
    </cfRule>
    <cfRule type="containsText" dxfId="274" priority="10" operator="containsText" text="EN PROCESO">
      <formula>NOT(ISERROR(SEARCH("EN PROCESO",BI202)))</formula>
    </cfRule>
  </conditionalFormatting>
  <conditionalFormatting sqref="BI202:BI203">
    <cfRule type="containsText" dxfId="273" priority="2" operator="containsText" text="ACTIVIDAD APLAZADA">
      <formula>NOT(ISERROR(SEARCH("ACTIVIDAD APLAZADA",BI202)))</formula>
    </cfRule>
    <cfRule type="containsText" dxfId="272" priority="3" operator="containsText" text="ACTIVIDAD PERMANENTE">
      <formula>NOT(ISERROR(SEARCH("ACTIVIDAD PERMANENTE",BI202)))</formula>
    </cfRule>
  </conditionalFormatting>
  <conditionalFormatting sqref="BI202:BI203">
    <cfRule type="containsText" dxfId="271" priority="1" operator="containsText" text="FINALIZADO">
      <formula>NOT(ISERROR(SEARCH("FINALIZADO",BI202)))</formula>
    </cfRule>
  </conditionalFormatting>
  <dataValidations count="4">
    <dataValidation type="list" allowBlank="1" showInputMessage="1" showErrorMessage="1" sqref="AZ6:AZ12 AX96:BJ96 AX117:BF117 AH61:AS120 AX143:BJ145 AX75:BJ75 AX61:BJ61 AX82:BJ82 AX89:BJ89 BG112:BG120 AX127:BJ127 AH147:AS174 AX119:BF119 AX31:BJ31 AX45:BJ45 AX17:BJ17 AX53:AX59 AX13:BJ13 AX24:BJ24 BA6:BJ6 AX6:AY6 BH34:BI34 AX122:BJ122 AH176:AS222 AH132:AS141 BF102:BI102 AX38:BJ38 AH143:AS145 AH122:AS130 AX98:BJ99 AZ53:BI59 AX68:BJ68 AZ47:BD52 AX132:BJ139 BG106 BG108 BG110 AX113:BF113 AX115:BF115 AX210:BJ222 BH113:BJ113 AX107:BJ107 AX109:BJ109 AX111:BJ111 BH119:BJ119 BH117:BJ117 BH115:BJ115 AY47:AY59 BJ49:BJ59 BH104:BI104 BH52:BI52 BE49:BF52 BJ104:BJ105 AX105:BI105 AH6:AS59 AX147:BJ174 AX176:BJ208" xr:uid="{00000000-0002-0000-0300-000000000000}">
      <formula1>"NO INICIADO,EN PROCESO,CUMPLIDO,ACTIVIDAD PERMANENTE,VENCIDO,ACTIVIDAD APLAZADA,FINALIZADO"</formula1>
    </dataValidation>
    <dataValidation type="list" allowBlank="1" showInputMessage="1" showErrorMessage="1" sqref="U6:AG59 U143:AG145 U188:AG222 Y187:AG187 U122:AG130 U176:AG184 U185:W185 Y185:AG185 U147:AG174 U187:W187 U186:AG186 U61:AG120 U132:AG141" xr:uid="{00000000-0002-0000-0300-000001000000}">
      <formula1>"SIN PROGRAMA,PROGRAMADO,EXCLUIDO"</formula1>
    </dataValidation>
    <dataValidation showInputMessage="1" showErrorMessage="1" sqref="BK148 BK152:BK155 BK176 BK158 BK161:BK164 BK171:BK172 BK166 BK169 BK181:BK183 BK206:BK222 BK204 BK185:BK202" xr:uid="{00000000-0002-0000-0300-000002000000}"/>
    <dataValidation allowBlank="1" showDropDown="1" showInputMessage="1" showErrorMessage="1" sqref="T145" xr:uid="{1EFBC9BE-B384-4C04-B3E5-AB38CC918966}"/>
  </dataValidations>
  <hyperlinks>
    <hyperlink ref="BP16" r:id="rId1" xr:uid="{5595914F-E73A-469B-BED7-FB5E45C5D1AA}"/>
  </hyperlinks>
  <pageMargins left="0.70866141732283472" right="0.70866141732283472" top="0.74803149606299213" bottom="0.74803149606299213" header="0.31496062992125984" footer="0.31496062992125984"/>
  <pageSetup scale="10" orientation="portrait" r:id="rId2"/>
  <legacyDrawing r:id="rId3"/>
  <extLst>
    <ext xmlns:x14="http://schemas.microsoft.com/office/spreadsheetml/2009/9/main" uri="{78C0D931-6437-407d-A8EE-F0AAD7539E65}">
      <x14:conditionalFormattings>
        <x14:conditionalFormatting xmlns:xm="http://schemas.microsoft.com/office/excel/2006/main">
          <x14:cfRule type="containsText" priority="6214" operator="containsText" id="{7A4DDD60-7290-4337-831F-372CC07E4A44}">
            <xm:f>NOT(ISERROR(SEARCH(#REF!,AH6)))</xm:f>
            <xm:f>#REF!</xm:f>
            <x14:dxf>
              <fill>
                <patternFill>
                  <bgColor theme="2" tint="-9.9948118533890809E-2"/>
                </patternFill>
              </fill>
            </x14:dxf>
          </x14:cfRule>
          <xm:sqref>AH122:AI122 AH6:AI6 AH13:AI13 AH20:AI23 AH176:AH177 AH61:AI66 AH178:AI208 AH209:AS209 AJ206:AK207 AX191:BJ201 AX206:BJ209 AX202:BH205 BJ202:BJ205</xm:sqref>
        </x14:conditionalFormatting>
        <x14:conditionalFormatting xmlns:xm="http://schemas.microsoft.com/office/excel/2006/main">
          <x14:cfRule type="containsText" priority="4544" operator="containsText" id="{F142CD94-6687-49CC-A8DA-A05AC045010E}">
            <xm:f>NOT(ISERROR(SEARCH(#REF!,AH6)))</xm:f>
            <xm:f>#REF!</xm:f>
            <x14:dxf>
              <fill>
                <patternFill>
                  <bgColor theme="2" tint="-9.9948118533890809E-2"/>
                </patternFill>
              </fill>
            </x14:dxf>
          </x14:cfRule>
          <xm:sqref>AX6:BJ6 AX178:BJ187 AX176:AX177 AH58:AI59 AZ176:BJ177 AX13:BJ13 AN47:AS47 BF176:BG179 AQ48:AS48 AX132:BJ139 BH177:BH180 BI176:BI179 AY178:BJ194 AJ6:AS46 AJ53:AS59</xm:sqref>
        </x14:conditionalFormatting>
        <x14:conditionalFormatting xmlns:xm="http://schemas.microsoft.com/office/excel/2006/main">
          <x14:cfRule type="containsText" priority="4549" operator="containsText" id="{F13422C9-F56A-420F-8C24-4947F0B6B29F}">
            <xm:f>NOT(ISERROR(SEARCH(#REF!,M6)))</xm:f>
            <xm:f>#REF!</xm:f>
            <x14:dxf>
              <fill>
                <patternFill>
                  <bgColor rgb="FF6699FF"/>
                </patternFill>
              </fill>
            </x14:dxf>
          </x14:cfRule>
          <x14:cfRule type="beginsWith" priority="4554" operator="beginsWith" id="{1C38E283-D69B-46F2-9804-9D36E4BAF4E2}">
            <xm:f>LEFT(M6,LEN(#REF!))=#REF!</xm:f>
            <xm:f>#REF!</xm:f>
            <x14:dxf>
              <fill>
                <patternFill>
                  <bgColor rgb="FFFF99CC"/>
                </patternFill>
              </fill>
            </x14:dxf>
          </x14:cfRule>
          <x14:cfRule type="containsText" priority="4559" operator="containsText" id="{5DD7348E-ABCD-4D90-9E76-723BA79150A3}">
            <xm:f>NOT(ISERROR(SEARCH(#REF!,M6)))</xm:f>
            <xm:f>#REF!</xm:f>
            <x14:dxf>
              <fill>
                <patternFill>
                  <bgColor rgb="FF00CC66"/>
                </patternFill>
              </fill>
            </x14:dxf>
          </x14:cfRule>
          <x14:cfRule type="containsText" priority="4560" operator="containsText" id="{75662BD1-496F-43BA-AA99-D2ED12458A3A}">
            <xm:f>NOT(ISERROR(SEARCH(#REF!,M6)))</xm:f>
            <xm:f>#REF!</xm:f>
            <x14:dxf>
              <fill>
                <patternFill>
                  <bgColor rgb="FF66CCFF"/>
                </patternFill>
              </fill>
            </x14:dxf>
          </x14:cfRule>
          <x14:cfRule type="containsText" priority="4561" operator="containsText" id="{2F942D80-737A-4DE5-99F2-F206D654BA87}">
            <xm:f>NOT(ISERROR(SEARCH(#REF!,M6)))</xm:f>
            <xm:f>#REF!</xm:f>
            <x14:dxf>
              <fill>
                <patternFill>
                  <bgColor rgb="FFFF99FF"/>
                </patternFill>
              </fill>
            </x14:dxf>
          </x14:cfRule>
          <x14:cfRule type="containsText" priority="4562" operator="containsText" id="{16A00DE0-0097-4749-B73E-2577584F4FB7}">
            <xm:f>NOT(ISERROR(SEARCH(#REF!,M6)))</xm:f>
            <xm:f>#REF!</xm:f>
            <x14:dxf>
              <fill>
                <patternFill>
                  <bgColor rgb="FF3366FF"/>
                </patternFill>
              </fill>
            </x14:dxf>
          </x14:cfRule>
          <x14:cfRule type="containsText" priority="4563" operator="containsText" id="{3044EE4F-3C8D-48D1-A6C0-392AA68D936B}">
            <xm:f>NOT(ISERROR(SEARCH(#REF!,M6)))</xm:f>
            <xm:f>#REF!</xm:f>
            <x14:dxf>
              <fill>
                <patternFill>
                  <bgColor rgb="FFFF9966"/>
                </patternFill>
              </fill>
            </x14:dxf>
          </x14:cfRule>
          <x14:cfRule type="containsText" priority="4564" operator="containsText" id="{D28CA42E-F1B4-4AA1-B159-94A955A1A7BF}">
            <xm:f>NOT(ISERROR(SEARCH(#REF!,M6)))</xm:f>
            <xm:f>#REF!</xm:f>
            <x14:dxf>
              <fill>
                <patternFill>
                  <bgColor rgb="FFFFFF00"/>
                </patternFill>
              </fill>
            </x14:dxf>
          </x14:cfRule>
          <x14:cfRule type="containsText" priority="4565" operator="containsText" id="{C7729F48-6641-4B9A-82A7-982914BAC0E4}">
            <xm:f>NOT(ISERROR(SEARCH(#REF!,M6)))</xm:f>
            <xm:f>#REF!</xm:f>
            <x14:dxf>
              <fill>
                <patternFill>
                  <bgColor rgb="FF00CC99"/>
                </patternFill>
              </fill>
            </x14:dxf>
          </x14:cfRule>
          <x14:cfRule type="containsText" priority="4566" operator="containsText" id="{500DAEFC-566F-4173-9C79-97399FB447A6}">
            <xm:f>NOT(ISERROR(SEARCH(#REF!,M6)))</xm:f>
            <xm:f>#REF!</xm:f>
            <x14:dxf>
              <fill>
                <patternFill>
                  <bgColor theme="2" tint="-0.24994659260841701"/>
                </patternFill>
              </fill>
            </x14:dxf>
          </x14:cfRule>
          <x14:cfRule type="containsText" priority="4567" operator="containsText" id="{7798C08D-4ED9-417D-AFFA-83DEEF8EC512}">
            <xm:f>NOT(ISERROR(SEARCH(#REF!,M6)))</xm:f>
            <xm:f>#REF!</xm:f>
            <x14:dxf>
              <fill>
                <patternFill>
                  <bgColor rgb="FFCC99FF"/>
                </patternFill>
              </fill>
            </x14:dxf>
          </x14:cfRule>
          <x14:cfRule type="containsText" priority="4568" operator="containsText" id="{166A0664-20CD-42A3-BA8B-D05E67AC607E}">
            <xm:f>NOT(ISERROR(SEARCH(#REF!,M6)))</xm:f>
            <xm:f>#REF!</xm:f>
            <x14:dxf>
              <fill>
                <patternFill>
                  <bgColor rgb="FFFFC000"/>
                </patternFill>
              </fill>
            </x14:dxf>
          </x14:cfRule>
          <x14:cfRule type="containsText" priority="4569" operator="containsText" id="{F421DE0B-75A0-4EB6-9AF8-94CDF23DFCB6}">
            <xm:f>NOT(ISERROR(SEARCH(#REF!,M6)))</xm:f>
            <xm:f>#REF!</xm:f>
            <x14:dxf>
              <fill>
                <patternFill>
                  <bgColor rgb="FF66CCFF"/>
                </patternFill>
              </fill>
            </x14:dxf>
          </x14:cfRule>
          <x14:cfRule type="containsText" priority="4570" operator="containsText" id="{498BD44D-97FC-48D8-B3CE-2CCEC80274D8}">
            <xm:f>NOT(ISERROR(SEARCH(#REF!,M6)))</xm:f>
            <xm:f>#REF!</xm:f>
            <x14:dxf>
              <fill>
                <patternFill>
                  <bgColor rgb="FFFF3399"/>
                </patternFill>
              </fill>
            </x14:dxf>
          </x14:cfRule>
          <x14:cfRule type="containsText" priority="4571" operator="containsText" id="{2DD892F1-E70B-4E86-818B-27354E88C036}">
            <xm:f>NOT(ISERROR(SEARCH(#REF!,M6)))</xm:f>
            <xm:f>#REF!</xm:f>
            <x14:dxf>
              <fill>
                <patternFill>
                  <bgColor rgb="FFFFCCFF"/>
                </patternFill>
              </fill>
            </x14:dxf>
          </x14:cfRule>
          <x14:cfRule type="containsText" priority="4574" operator="containsText" id="{501FA887-F9A4-4B22-83D1-AB2712FF1169}">
            <xm:f>NOT(ISERROR(SEARCH(#REF!,M6)))</xm:f>
            <xm:f>#REF!</xm:f>
            <x14:dxf>
              <fill>
                <patternFill>
                  <bgColor rgb="FF66FFFF"/>
                </patternFill>
              </fill>
            </x14:dxf>
          </x14:cfRule>
          <xm:sqref>M61 M122 M6 M132</xm:sqref>
        </x14:conditionalFormatting>
        <x14:conditionalFormatting xmlns:xm="http://schemas.microsoft.com/office/excel/2006/main">
          <x14:cfRule type="containsText" priority="4552" operator="containsText" id="{3CF79B3B-06EE-4368-8998-DE2D71E9FB89}">
            <xm:f>NOT(ISERROR(SEARCH(#REF!,M6)))</xm:f>
            <xm:f>#REF!</xm:f>
            <x14:dxf>
              <fill>
                <patternFill>
                  <bgColor rgb="FF66FFCC"/>
                </patternFill>
              </fill>
            </x14:dxf>
          </x14:cfRule>
          <xm:sqref>M61 M122 M6 M132</xm:sqref>
        </x14:conditionalFormatting>
        <x14:conditionalFormatting xmlns:xm="http://schemas.microsoft.com/office/excel/2006/main">
          <x14:cfRule type="containsText" priority="4495" operator="containsText" id="{5AEDA8AC-9D1E-4A65-BF2B-DF1764CE9A63}">
            <xm:f>NOT(ISERROR(SEARCH(#REF!,L6)))</xm:f>
            <xm:f>#REF!</xm:f>
            <x14:dxf>
              <fill>
                <patternFill>
                  <bgColor theme="5" tint="0.79998168889431442"/>
                </patternFill>
              </fill>
            </x14:dxf>
          </x14:cfRule>
          <x14:cfRule type="containsText" priority="4496" operator="containsText" id="{B9355196-2983-40AE-BA00-D4152A138D32}">
            <xm:f>NOT(ISERROR(SEARCH(#REF!,L6)))</xm:f>
            <xm:f>#REF!</xm:f>
            <x14:dxf>
              <fill>
                <patternFill>
                  <bgColor theme="8" tint="0.59996337778862885"/>
                </patternFill>
              </fill>
            </x14:dxf>
          </x14:cfRule>
          <x14:cfRule type="containsText" priority="4497" operator="containsText" id="{B8758C56-ADBB-4B43-80F8-9E7EEA6CFD8E}">
            <xm:f>NOT(ISERROR(SEARCH(#REF!,L6)))</xm:f>
            <xm:f>#REF!</xm:f>
            <x14:dxf>
              <fill>
                <patternFill>
                  <bgColor rgb="FFFFFFCC"/>
                </patternFill>
              </fill>
            </x14:dxf>
          </x14:cfRule>
          <xm:sqref>L61 L6</xm:sqref>
        </x14:conditionalFormatting>
        <x14:conditionalFormatting xmlns:xm="http://schemas.microsoft.com/office/excel/2006/main">
          <x14:cfRule type="containsText" priority="4479" operator="containsText" id="{C25900C1-BA8A-4597-9159-0537943A2FBE}">
            <xm:f>NOT(ISERROR(SEARCH(#REF!,AX61)))</xm:f>
            <xm:f>#REF!</xm:f>
            <x14:dxf>
              <fill>
                <patternFill>
                  <bgColor theme="2" tint="-9.9948118533890809E-2"/>
                </patternFill>
              </fill>
            </x14:dxf>
          </x14:cfRule>
          <xm:sqref>AX61:BJ61 AX122:BJ122</xm:sqref>
        </x14:conditionalFormatting>
        <x14:conditionalFormatting xmlns:xm="http://schemas.microsoft.com/office/excel/2006/main">
          <x14:cfRule type="containsText" priority="4087" operator="containsText" id="{F9192A74-BEBC-4370-8214-6C9845DCBF99}">
            <xm:f>NOT(ISERROR(SEARCH(#REF!,AH7)))</xm:f>
            <xm:f>#REF!</xm:f>
            <x14:dxf>
              <fill>
                <patternFill>
                  <bgColor theme="2" tint="-9.9948118533890809E-2"/>
                </patternFill>
              </fill>
            </x14:dxf>
          </x14:cfRule>
          <xm:sqref>AH7</xm:sqref>
        </x14:conditionalFormatting>
        <x14:conditionalFormatting xmlns:xm="http://schemas.microsoft.com/office/excel/2006/main">
          <x14:cfRule type="containsText" priority="4056" operator="containsText" id="{4279FB4F-1EA2-4871-8BAB-0FE884F1235C}">
            <xm:f>NOT(ISERROR(SEARCH(#REF!,AH8)))</xm:f>
            <xm:f>#REF!</xm:f>
            <x14:dxf>
              <fill>
                <patternFill>
                  <bgColor theme="2" tint="-9.9948118533890809E-2"/>
                </patternFill>
              </fill>
            </x14:dxf>
          </x14:cfRule>
          <xm:sqref>AH8</xm:sqref>
        </x14:conditionalFormatting>
        <x14:conditionalFormatting xmlns:xm="http://schemas.microsoft.com/office/excel/2006/main">
          <x14:cfRule type="containsText" priority="4025" operator="containsText" id="{30738D03-5A48-4C04-8BCF-A205E516AF89}">
            <xm:f>NOT(ISERROR(SEARCH(#REF!,AH9)))</xm:f>
            <xm:f>#REF!</xm:f>
            <x14:dxf>
              <fill>
                <patternFill>
                  <bgColor theme="2" tint="-9.9948118533890809E-2"/>
                </patternFill>
              </fill>
            </x14:dxf>
          </x14:cfRule>
          <xm:sqref>AH9</xm:sqref>
        </x14:conditionalFormatting>
        <x14:conditionalFormatting xmlns:xm="http://schemas.microsoft.com/office/excel/2006/main">
          <x14:cfRule type="containsText" priority="3994" operator="containsText" id="{425E72A4-2238-4F12-951C-8695F388ABD0}">
            <xm:f>NOT(ISERROR(SEARCH(#REF!,AH10)))</xm:f>
            <xm:f>#REF!</xm:f>
            <x14:dxf>
              <fill>
                <patternFill>
                  <bgColor theme="2" tint="-9.9948118533890809E-2"/>
                </patternFill>
              </fill>
            </x14:dxf>
          </x14:cfRule>
          <xm:sqref>AH10</xm:sqref>
        </x14:conditionalFormatting>
        <x14:conditionalFormatting xmlns:xm="http://schemas.microsoft.com/office/excel/2006/main">
          <x14:cfRule type="containsText" priority="3963" operator="containsText" id="{D011D722-6FD0-4BBC-B227-7953B5CFB210}">
            <xm:f>NOT(ISERROR(SEARCH(#REF!,AH11)))</xm:f>
            <xm:f>#REF!</xm:f>
            <x14:dxf>
              <fill>
                <patternFill>
                  <bgColor theme="2" tint="-9.9948118533890809E-2"/>
                </patternFill>
              </fill>
            </x14:dxf>
          </x14:cfRule>
          <xm:sqref>AH11</xm:sqref>
        </x14:conditionalFormatting>
        <x14:conditionalFormatting xmlns:xm="http://schemas.microsoft.com/office/excel/2006/main">
          <x14:cfRule type="containsText" priority="3932" operator="containsText" id="{037C29BF-0103-4169-A4AF-0FDD6529EA49}">
            <xm:f>NOT(ISERROR(SEARCH(#REF!,AH12)))</xm:f>
            <xm:f>#REF!</xm:f>
            <x14:dxf>
              <fill>
                <patternFill>
                  <bgColor theme="2" tint="-9.9948118533890809E-2"/>
                </patternFill>
              </fill>
            </x14:dxf>
          </x14:cfRule>
          <xm:sqref>AH12</xm:sqref>
        </x14:conditionalFormatting>
        <x14:conditionalFormatting xmlns:xm="http://schemas.microsoft.com/office/excel/2006/main">
          <x14:cfRule type="containsText" priority="3901" operator="containsText" id="{1D099CBF-28D7-4B67-B01F-24A5242CFDE8}">
            <xm:f>NOT(ISERROR(SEARCH(#REF!,AH14)))</xm:f>
            <xm:f>#REF!</xm:f>
            <x14:dxf>
              <fill>
                <patternFill>
                  <bgColor theme="2" tint="-9.9948118533890809E-2"/>
                </patternFill>
              </fill>
            </x14:dxf>
          </x14:cfRule>
          <xm:sqref>AH14:AI14</xm:sqref>
        </x14:conditionalFormatting>
        <x14:conditionalFormatting xmlns:xm="http://schemas.microsoft.com/office/excel/2006/main">
          <x14:cfRule type="containsText" priority="3870" operator="containsText" id="{02916BF7-7ABC-4063-870E-45AF9A1F62DB}">
            <xm:f>NOT(ISERROR(SEARCH(#REF!,AH15)))</xm:f>
            <xm:f>#REF!</xm:f>
            <x14:dxf>
              <fill>
                <patternFill>
                  <bgColor theme="2" tint="-9.9948118533890809E-2"/>
                </patternFill>
              </fill>
            </x14:dxf>
          </x14:cfRule>
          <xm:sqref>AH15:AI15</xm:sqref>
        </x14:conditionalFormatting>
        <x14:conditionalFormatting xmlns:xm="http://schemas.microsoft.com/office/excel/2006/main">
          <x14:cfRule type="containsText" priority="3839" operator="containsText" id="{A569186E-41FC-4088-B3B4-BC43B2C3478F}">
            <xm:f>NOT(ISERROR(SEARCH(#REF!,AH16)))</xm:f>
            <xm:f>#REF!</xm:f>
            <x14:dxf>
              <fill>
                <patternFill>
                  <bgColor theme="2" tint="-9.9948118533890809E-2"/>
                </patternFill>
              </fill>
            </x14:dxf>
          </x14:cfRule>
          <xm:sqref>AH16:AI16</xm:sqref>
        </x14:conditionalFormatting>
        <x14:conditionalFormatting xmlns:xm="http://schemas.microsoft.com/office/excel/2006/main">
          <x14:cfRule type="containsText" priority="3808" operator="containsText" id="{A8AFED73-8B3F-4B9E-B573-2DE210786956}">
            <xm:f>NOT(ISERROR(SEARCH(#REF!,AH17)))</xm:f>
            <xm:f>#REF!</xm:f>
            <x14:dxf>
              <fill>
                <patternFill>
                  <bgColor theme="2" tint="-9.9948118533890809E-2"/>
                </patternFill>
              </fill>
            </x14:dxf>
          </x14:cfRule>
          <xm:sqref>AH17:AI17</xm:sqref>
        </x14:conditionalFormatting>
        <x14:conditionalFormatting xmlns:xm="http://schemas.microsoft.com/office/excel/2006/main">
          <x14:cfRule type="containsText" priority="3781" operator="containsText" id="{659AC3FA-3607-42CD-B32D-A6ADE91F8414}">
            <xm:f>NOT(ISERROR(SEARCH(#REF!,AX17)))</xm:f>
            <xm:f>#REF!</xm:f>
            <x14:dxf>
              <fill>
                <patternFill>
                  <bgColor theme="2" tint="-9.9948118533890809E-2"/>
                </patternFill>
              </fill>
            </x14:dxf>
          </x14:cfRule>
          <xm:sqref>AX17:BJ17</xm:sqref>
        </x14:conditionalFormatting>
        <x14:conditionalFormatting xmlns:xm="http://schemas.microsoft.com/office/excel/2006/main">
          <x14:cfRule type="containsText" priority="3777" operator="containsText" id="{8DE3529D-F167-4A87-A359-A7ADF32E560C}">
            <xm:f>NOT(ISERROR(SEARCH(#REF!,AH18)))</xm:f>
            <xm:f>#REF!</xm:f>
            <x14:dxf>
              <fill>
                <patternFill>
                  <bgColor theme="2" tint="-9.9948118533890809E-2"/>
                </patternFill>
              </fill>
            </x14:dxf>
          </x14:cfRule>
          <xm:sqref>AH18:AI18</xm:sqref>
        </x14:conditionalFormatting>
        <x14:conditionalFormatting xmlns:xm="http://schemas.microsoft.com/office/excel/2006/main">
          <x14:cfRule type="containsText" priority="3746" operator="containsText" id="{0EB657AD-B750-4ACB-AE56-0DFAB567CF22}">
            <xm:f>NOT(ISERROR(SEARCH(#REF!,AH19)))</xm:f>
            <xm:f>#REF!</xm:f>
            <x14:dxf>
              <fill>
                <patternFill>
                  <bgColor theme="2" tint="-9.9948118533890809E-2"/>
                </patternFill>
              </fill>
            </x14:dxf>
          </x14:cfRule>
          <xm:sqref>AH19:AI19</xm:sqref>
        </x14:conditionalFormatting>
        <x14:conditionalFormatting xmlns:xm="http://schemas.microsoft.com/office/excel/2006/main">
          <x14:cfRule type="containsText" priority="3713" operator="containsText" id="{28CD80B2-17E5-4355-9B91-A209FA150198}">
            <xm:f>NOT(ISERROR(SEARCH(#REF!,L143)))</xm:f>
            <xm:f>#REF!</xm:f>
            <x14:dxf>
              <fill>
                <patternFill>
                  <bgColor theme="5" tint="0.79998168889431442"/>
                </patternFill>
              </fill>
            </x14:dxf>
          </x14:cfRule>
          <x14:cfRule type="containsText" priority="3714" operator="containsText" id="{550C7178-8526-490B-966B-6B39EE042590}">
            <xm:f>NOT(ISERROR(SEARCH(#REF!,L143)))</xm:f>
            <xm:f>#REF!</xm:f>
            <x14:dxf>
              <fill>
                <patternFill>
                  <bgColor theme="8" tint="0.59996337778862885"/>
                </patternFill>
              </fill>
            </x14:dxf>
          </x14:cfRule>
          <x14:cfRule type="containsText" priority="3715" operator="containsText" id="{8A9F3C92-F0D3-4716-8EAA-891F0A541F92}">
            <xm:f>NOT(ISERROR(SEARCH(#REF!,L143)))</xm:f>
            <xm:f>#REF!</xm:f>
            <x14:dxf>
              <fill>
                <patternFill>
                  <bgColor rgb="FFFFFFCC"/>
                </patternFill>
              </fill>
            </x14:dxf>
          </x14:cfRule>
          <xm:sqref>L143</xm:sqref>
        </x14:conditionalFormatting>
        <x14:conditionalFormatting xmlns:xm="http://schemas.microsoft.com/office/excel/2006/main">
          <x14:cfRule type="containsText" priority="3712" operator="containsText" id="{70253A36-C443-4E50-9B21-C59615F62AA8}">
            <xm:f>NOT(ISERROR(SEARCH(#REF!,AH143)))</xm:f>
            <xm:f>#REF!</xm:f>
            <x14:dxf>
              <fill>
                <patternFill>
                  <bgColor theme="2" tint="-9.9948118533890809E-2"/>
                </patternFill>
              </fill>
            </x14:dxf>
          </x14:cfRule>
          <xm:sqref>AH143:AI145</xm:sqref>
        </x14:conditionalFormatting>
        <x14:conditionalFormatting xmlns:xm="http://schemas.microsoft.com/office/excel/2006/main">
          <x14:cfRule type="containsText" priority="3702" operator="containsText" id="{535B6C9C-7BCA-4F14-8E04-F1AF023836C4}">
            <xm:f>NOT(ISERROR(SEARCH(#REF!,AX143)))</xm:f>
            <xm:f>#REF!</xm:f>
            <x14:dxf>
              <fill>
                <patternFill>
                  <bgColor theme="2" tint="-9.9948118533890809E-2"/>
                </patternFill>
              </fill>
            </x14:dxf>
          </x14:cfRule>
          <xm:sqref>AX143:BJ145</xm:sqref>
        </x14:conditionalFormatting>
        <x14:conditionalFormatting xmlns:xm="http://schemas.microsoft.com/office/excel/2006/main">
          <x14:cfRule type="containsText" priority="3670" operator="containsText" id="{8C8FC06D-886B-482F-96F4-EC03E923811F}">
            <xm:f>NOT(ISERROR(SEARCH(#REF!,M143)))</xm:f>
            <xm:f>#REF!</xm:f>
            <x14:dxf>
              <fill>
                <patternFill>
                  <bgColor rgb="FF6699FF"/>
                </patternFill>
              </fill>
            </x14:dxf>
          </x14:cfRule>
          <x14:cfRule type="beginsWith" priority="3672" operator="beginsWith" id="{201AA159-53E9-427F-8821-96B617FB39AA}">
            <xm:f>LEFT(M143,LEN(#REF!))=#REF!</xm:f>
            <xm:f>#REF!</xm:f>
            <x14:dxf>
              <fill>
                <patternFill>
                  <bgColor rgb="FFFF99CC"/>
                </patternFill>
              </fill>
            </x14:dxf>
          </x14:cfRule>
          <x14:cfRule type="containsText" priority="3673" operator="containsText" id="{5949E65B-A0C2-4144-8241-34A29391EF5F}">
            <xm:f>NOT(ISERROR(SEARCH(#REF!,M143)))</xm:f>
            <xm:f>#REF!</xm:f>
            <x14:dxf>
              <fill>
                <patternFill>
                  <bgColor rgb="FF00CC66"/>
                </patternFill>
              </fill>
            </x14:dxf>
          </x14:cfRule>
          <x14:cfRule type="containsText" priority="3674" operator="containsText" id="{6FB0B5F5-2D34-4F49-B02B-338FE186811E}">
            <xm:f>NOT(ISERROR(SEARCH(#REF!,M143)))</xm:f>
            <xm:f>#REF!</xm:f>
            <x14:dxf>
              <fill>
                <patternFill>
                  <bgColor rgb="FF66CCFF"/>
                </patternFill>
              </fill>
            </x14:dxf>
          </x14:cfRule>
          <x14:cfRule type="containsText" priority="3675" operator="containsText" id="{C8D838E6-849B-40A8-BD60-6E3C2F114F68}">
            <xm:f>NOT(ISERROR(SEARCH(#REF!,M143)))</xm:f>
            <xm:f>#REF!</xm:f>
            <x14:dxf>
              <fill>
                <patternFill>
                  <bgColor rgb="FFFF99FF"/>
                </patternFill>
              </fill>
            </x14:dxf>
          </x14:cfRule>
          <x14:cfRule type="containsText" priority="3676" operator="containsText" id="{3BA2C76A-0AEB-4CA0-92D5-1E94159FA9F3}">
            <xm:f>NOT(ISERROR(SEARCH(#REF!,M143)))</xm:f>
            <xm:f>#REF!</xm:f>
            <x14:dxf>
              <fill>
                <patternFill>
                  <bgColor rgb="FF3366FF"/>
                </patternFill>
              </fill>
            </x14:dxf>
          </x14:cfRule>
          <x14:cfRule type="containsText" priority="3677" operator="containsText" id="{FCA47E5E-A5C3-4DD9-844F-7E3855449590}">
            <xm:f>NOT(ISERROR(SEARCH(#REF!,M143)))</xm:f>
            <xm:f>#REF!</xm:f>
            <x14:dxf>
              <fill>
                <patternFill>
                  <bgColor rgb="FFFF9966"/>
                </patternFill>
              </fill>
            </x14:dxf>
          </x14:cfRule>
          <x14:cfRule type="containsText" priority="3678" operator="containsText" id="{9E6D74C0-5E0F-4FFE-AEFE-9FA99068D195}">
            <xm:f>NOT(ISERROR(SEARCH(#REF!,M143)))</xm:f>
            <xm:f>#REF!</xm:f>
            <x14:dxf>
              <fill>
                <patternFill>
                  <bgColor rgb="FFFFFF00"/>
                </patternFill>
              </fill>
            </x14:dxf>
          </x14:cfRule>
          <x14:cfRule type="containsText" priority="3679" operator="containsText" id="{A405C1CA-4BA9-4480-9983-8BD7FCC13E4B}">
            <xm:f>NOT(ISERROR(SEARCH(#REF!,M143)))</xm:f>
            <xm:f>#REF!</xm:f>
            <x14:dxf>
              <fill>
                <patternFill>
                  <bgColor rgb="FF00CC99"/>
                </patternFill>
              </fill>
            </x14:dxf>
          </x14:cfRule>
          <x14:cfRule type="containsText" priority="3680" operator="containsText" id="{1C38E7C2-D21D-472D-B97C-DDD22866139E}">
            <xm:f>NOT(ISERROR(SEARCH(#REF!,M143)))</xm:f>
            <xm:f>#REF!</xm:f>
            <x14:dxf>
              <fill>
                <patternFill>
                  <bgColor theme="2" tint="-0.24994659260841701"/>
                </patternFill>
              </fill>
            </x14:dxf>
          </x14:cfRule>
          <x14:cfRule type="containsText" priority="3681" operator="containsText" id="{A1FB5435-19E4-4F80-8D59-78A96A3D8716}">
            <xm:f>NOT(ISERROR(SEARCH(#REF!,M143)))</xm:f>
            <xm:f>#REF!</xm:f>
            <x14:dxf>
              <fill>
                <patternFill>
                  <bgColor rgb="FFCC99FF"/>
                </patternFill>
              </fill>
            </x14:dxf>
          </x14:cfRule>
          <x14:cfRule type="containsText" priority="3682" operator="containsText" id="{B740FEE2-BD38-480D-8117-BE1F7F60FBBA}">
            <xm:f>NOT(ISERROR(SEARCH(#REF!,M143)))</xm:f>
            <xm:f>#REF!</xm:f>
            <x14:dxf>
              <fill>
                <patternFill>
                  <bgColor rgb="FFFFC000"/>
                </patternFill>
              </fill>
            </x14:dxf>
          </x14:cfRule>
          <x14:cfRule type="containsText" priority="3683" operator="containsText" id="{88780897-3F11-47D3-BA62-36824A048A27}">
            <xm:f>NOT(ISERROR(SEARCH(#REF!,M143)))</xm:f>
            <xm:f>#REF!</xm:f>
            <x14:dxf>
              <fill>
                <patternFill>
                  <bgColor rgb="FF66CCFF"/>
                </patternFill>
              </fill>
            </x14:dxf>
          </x14:cfRule>
          <x14:cfRule type="containsText" priority="3684" operator="containsText" id="{F5B06FDE-F0B7-4929-BA7B-2E9BE3DBB325}">
            <xm:f>NOT(ISERROR(SEARCH(#REF!,M143)))</xm:f>
            <xm:f>#REF!</xm:f>
            <x14:dxf>
              <fill>
                <patternFill>
                  <bgColor rgb="FFFF3399"/>
                </patternFill>
              </fill>
            </x14:dxf>
          </x14:cfRule>
          <x14:cfRule type="containsText" priority="3685" operator="containsText" id="{7CB7905A-7235-4120-A782-D59141741AA2}">
            <xm:f>NOT(ISERROR(SEARCH(#REF!,M143)))</xm:f>
            <xm:f>#REF!</xm:f>
            <x14:dxf>
              <fill>
                <patternFill>
                  <bgColor rgb="FFFFCCFF"/>
                </patternFill>
              </fill>
            </x14:dxf>
          </x14:cfRule>
          <x14:cfRule type="containsText" priority="3686" operator="containsText" id="{CC9EA320-980C-4ED9-B018-AEFDE4A6EDAF}">
            <xm:f>NOT(ISERROR(SEARCH(#REF!,M143)))</xm:f>
            <xm:f>#REF!</xm:f>
            <x14:dxf>
              <fill>
                <patternFill>
                  <bgColor rgb="FF66FFFF"/>
                </patternFill>
              </fill>
            </x14:dxf>
          </x14:cfRule>
          <xm:sqref>M143</xm:sqref>
        </x14:conditionalFormatting>
        <x14:conditionalFormatting xmlns:xm="http://schemas.microsoft.com/office/excel/2006/main">
          <x14:cfRule type="containsText" priority="3671" operator="containsText" id="{B9111446-2E4F-4B27-B29A-3E0EF37508D1}">
            <xm:f>NOT(ISERROR(SEARCH(#REF!,M143)))</xm:f>
            <xm:f>#REF!</xm:f>
            <x14:dxf>
              <fill>
                <patternFill>
                  <bgColor rgb="FF66FFCC"/>
                </patternFill>
              </fill>
            </x14:dxf>
          </x14:cfRule>
          <xm:sqref>M143</xm:sqref>
        </x14:conditionalFormatting>
        <x14:conditionalFormatting xmlns:xm="http://schemas.microsoft.com/office/excel/2006/main">
          <x14:cfRule type="containsText" priority="3619" operator="containsText" id="{3F7B09FE-AA04-47EB-AF82-D525E30765EA}">
            <xm:f>NOT(ISERROR(SEARCH(#REF!,M147)))</xm:f>
            <xm:f>#REF!</xm:f>
            <x14:dxf>
              <fill>
                <patternFill>
                  <bgColor rgb="FF6699FF"/>
                </patternFill>
              </fill>
            </x14:dxf>
          </x14:cfRule>
          <x14:cfRule type="beginsWith" priority="3621" operator="beginsWith" id="{A84CFADA-D683-4DD4-84B4-B950BB87AE27}">
            <xm:f>LEFT(M147,LEN(#REF!))=#REF!</xm:f>
            <xm:f>#REF!</xm:f>
            <x14:dxf>
              <fill>
                <patternFill>
                  <bgColor rgb="FFFF99CC"/>
                </patternFill>
              </fill>
            </x14:dxf>
          </x14:cfRule>
          <x14:cfRule type="containsText" priority="3622" operator="containsText" id="{56CA13A0-969B-422B-A4DA-3C3299D7528B}">
            <xm:f>NOT(ISERROR(SEARCH(#REF!,M147)))</xm:f>
            <xm:f>#REF!</xm:f>
            <x14:dxf>
              <fill>
                <patternFill>
                  <bgColor rgb="FF00CC66"/>
                </patternFill>
              </fill>
            </x14:dxf>
          </x14:cfRule>
          <x14:cfRule type="containsText" priority="3623" operator="containsText" id="{B4C4CE0C-7DC5-46CE-8E9E-D7D0F2168E6C}">
            <xm:f>NOT(ISERROR(SEARCH(#REF!,M147)))</xm:f>
            <xm:f>#REF!</xm:f>
            <x14:dxf>
              <fill>
                <patternFill>
                  <bgColor rgb="FF66CCFF"/>
                </patternFill>
              </fill>
            </x14:dxf>
          </x14:cfRule>
          <x14:cfRule type="containsText" priority="3624" operator="containsText" id="{4C5096ED-33FB-4444-90AD-C672CC2ABDFA}">
            <xm:f>NOT(ISERROR(SEARCH(#REF!,M147)))</xm:f>
            <xm:f>#REF!</xm:f>
            <x14:dxf>
              <fill>
                <patternFill>
                  <bgColor rgb="FFFF99FF"/>
                </patternFill>
              </fill>
            </x14:dxf>
          </x14:cfRule>
          <x14:cfRule type="containsText" priority="3625" operator="containsText" id="{56C2B649-7D28-4699-B7D2-D6EA66BBA3A0}">
            <xm:f>NOT(ISERROR(SEARCH(#REF!,M147)))</xm:f>
            <xm:f>#REF!</xm:f>
            <x14:dxf>
              <fill>
                <patternFill>
                  <bgColor rgb="FF3366FF"/>
                </patternFill>
              </fill>
            </x14:dxf>
          </x14:cfRule>
          <x14:cfRule type="containsText" priority="3626" operator="containsText" id="{17C656DE-F8E2-4D47-B889-499760A080FF}">
            <xm:f>NOT(ISERROR(SEARCH(#REF!,M147)))</xm:f>
            <xm:f>#REF!</xm:f>
            <x14:dxf>
              <fill>
                <patternFill>
                  <bgColor rgb="FFFF9966"/>
                </patternFill>
              </fill>
            </x14:dxf>
          </x14:cfRule>
          <x14:cfRule type="containsText" priority="3627" operator="containsText" id="{E966434A-A890-4CF1-A2A2-D124975262B8}">
            <xm:f>NOT(ISERROR(SEARCH(#REF!,M147)))</xm:f>
            <xm:f>#REF!</xm:f>
            <x14:dxf>
              <fill>
                <patternFill>
                  <bgColor rgb="FFFFFF00"/>
                </patternFill>
              </fill>
            </x14:dxf>
          </x14:cfRule>
          <x14:cfRule type="containsText" priority="3628" operator="containsText" id="{E470BF4E-A6D4-4618-9B08-07BFE0933C2A}">
            <xm:f>NOT(ISERROR(SEARCH(#REF!,M147)))</xm:f>
            <xm:f>#REF!</xm:f>
            <x14:dxf>
              <fill>
                <patternFill>
                  <bgColor rgb="FF00CC99"/>
                </patternFill>
              </fill>
            </x14:dxf>
          </x14:cfRule>
          <x14:cfRule type="containsText" priority="3629" operator="containsText" id="{D1A01C61-2DDB-4D67-8138-014F2168A123}">
            <xm:f>NOT(ISERROR(SEARCH(#REF!,M147)))</xm:f>
            <xm:f>#REF!</xm:f>
            <x14:dxf>
              <fill>
                <patternFill>
                  <bgColor theme="2" tint="-0.24994659260841701"/>
                </patternFill>
              </fill>
            </x14:dxf>
          </x14:cfRule>
          <x14:cfRule type="containsText" priority="3630" operator="containsText" id="{52BEF377-A100-4631-BE97-88E7E3674D81}">
            <xm:f>NOT(ISERROR(SEARCH(#REF!,M147)))</xm:f>
            <xm:f>#REF!</xm:f>
            <x14:dxf>
              <fill>
                <patternFill>
                  <bgColor rgb="FFCC99FF"/>
                </patternFill>
              </fill>
            </x14:dxf>
          </x14:cfRule>
          <x14:cfRule type="containsText" priority="3631" operator="containsText" id="{0D53EA2E-4247-47B0-A83D-3A175C4FDA62}">
            <xm:f>NOT(ISERROR(SEARCH(#REF!,M147)))</xm:f>
            <xm:f>#REF!</xm:f>
            <x14:dxf>
              <fill>
                <patternFill>
                  <bgColor rgb="FFFFC000"/>
                </patternFill>
              </fill>
            </x14:dxf>
          </x14:cfRule>
          <x14:cfRule type="containsText" priority="3632" operator="containsText" id="{FDC8A2E4-8B83-4D87-B991-6FEC0FB93917}">
            <xm:f>NOT(ISERROR(SEARCH(#REF!,M147)))</xm:f>
            <xm:f>#REF!</xm:f>
            <x14:dxf>
              <fill>
                <patternFill>
                  <bgColor rgb="FF66CCFF"/>
                </patternFill>
              </fill>
            </x14:dxf>
          </x14:cfRule>
          <x14:cfRule type="containsText" priority="3633" operator="containsText" id="{7C8BEFFA-CF8B-4E54-9CD9-F74B3170B851}">
            <xm:f>NOT(ISERROR(SEARCH(#REF!,M147)))</xm:f>
            <xm:f>#REF!</xm:f>
            <x14:dxf>
              <fill>
                <patternFill>
                  <bgColor rgb="FFFF3399"/>
                </patternFill>
              </fill>
            </x14:dxf>
          </x14:cfRule>
          <x14:cfRule type="containsText" priority="3634" operator="containsText" id="{0B4E3BD5-C8C7-4FDB-AAD7-B2F36A865856}">
            <xm:f>NOT(ISERROR(SEARCH(#REF!,M147)))</xm:f>
            <xm:f>#REF!</xm:f>
            <x14:dxf>
              <fill>
                <patternFill>
                  <bgColor rgb="FFFFCCFF"/>
                </patternFill>
              </fill>
            </x14:dxf>
          </x14:cfRule>
          <x14:cfRule type="containsText" priority="3635" operator="containsText" id="{54D18123-6170-4C2D-B9DD-BF170AB81C79}">
            <xm:f>NOT(ISERROR(SEARCH(#REF!,M147)))</xm:f>
            <xm:f>#REF!</xm:f>
            <x14:dxf>
              <fill>
                <patternFill>
                  <bgColor rgb="FF66FFFF"/>
                </patternFill>
              </fill>
            </x14:dxf>
          </x14:cfRule>
          <xm:sqref>M176 M147 M185 M178</xm:sqref>
        </x14:conditionalFormatting>
        <x14:conditionalFormatting xmlns:xm="http://schemas.microsoft.com/office/excel/2006/main">
          <x14:cfRule type="containsText" priority="3620" operator="containsText" id="{4F4B48C1-9B25-4F28-8814-9371DCDB078E}">
            <xm:f>NOT(ISERROR(SEARCH(#REF!,M147)))</xm:f>
            <xm:f>#REF!</xm:f>
            <x14:dxf>
              <fill>
                <patternFill>
                  <bgColor rgb="FF66FFCC"/>
                </patternFill>
              </fill>
            </x14:dxf>
          </x14:cfRule>
          <xm:sqref>M176 M147 M185 M178</xm:sqref>
        </x14:conditionalFormatting>
        <x14:conditionalFormatting xmlns:xm="http://schemas.microsoft.com/office/excel/2006/main">
          <x14:cfRule type="containsText" priority="3618" operator="containsText" id="{9CC894CD-DEBB-4760-9E75-1F0D9C68A58C}">
            <xm:f>NOT(ISERROR(SEARCH(#REF!,AH24)))</xm:f>
            <xm:f>#REF!</xm:f>
            <x14:dxf>
              <fill>
                <patternFill>
                  <bgColor theme="2" tint="-9.9948118533890809E-2"/>
                </patternFill>
              </fill>
            </x14:dxf>
          </x14:cfRule>
          <xm:sqref>AH24:AI24 AH31:AI31 AH38:AI41</xm:sqref>
        </x14:conditionalFormatting>
        <x14:conditionalFormatting xmlns:xm="http://schemas.microsoft.com/office/excel/2006/main">
          <x14:cfRule type="containsText" priority="3591" operator="containsText" id="{535B0537-4B87-44D6-AE3E-BDB51ABFC170}">
            <xm:f>NOT(ISERROR(SEARCH(#REF!,AX24)))</xm:f>
            <xm:f>#REF!</xm:f>
            <x14:dxf>
              <fill>
                <patternFill>
                  <bgColor theme="2" tint="-9.9948118533890809E-2"/>
                </patternFill>
              </fill>
            </x14:dxf>
          </x14:cfRule>
          <xm:sqref>AX24:BJ24 AX31:BJ31 AX38:BJ38 BH34:BI34</xm:sqref>
        </x14:conditionalFormatting>
        <x14:conditionalFormatting xmlns:xm="http://schemas.microsoft.com/office/excel/2006/main">
          <x14:cfRule type="containsText" priority="3587" operator="containsText" id="{60D66ED4-647D-4F1B-AEB4-DF56FD3FEB93}">
            <xm:f>NOT(ISERROR(SEARCH(#REF!,AH25)))</xm:f>
            <xm:f>#REF!</xm:f>
            <x14:dxf>
              <fill>
                <patternFill>
                  <bgColor theme="2" tint="-9.9948118533890809E-2"/>
                </patternFill>
              </fill>
            </x14:dxf>
          </x14:cfRule>
          <xm:sqref>AH25:AI25</xm:sqref>
        </x14:conditionalFormatting>
        <x14:conditionalFormatting xmlns:xm="http://schemas.microsoft.com/office/excel/2006/main">
          <x14:cfRule type="containsText" priority="3556" operator="containsText" id="{AF994475-D8E0-45ED-A307-973CEC3CEDE2}">
            <xm:f>NOT(ISERROR(SEARCH(#REF!,AH26)))</xm:f>
            <xm:f>#REF!</xm:f>
            <x14:dxf>
              <fill>
                <patternFill>
                  <bgColor theme="2" tint="-9.9948118533890809E-2"/>
                </patternFill>
              </fill>
            </x14:dxf>
          </x14:cfRule>
          <xm:sqref>AH26:AI26</xm:sqref>
        </x14:conditionalFormatting>
        <x14:conditionalFormatting xmlns:xm="http://schemas.microsoft.com/office/excel/2006/main">
          <x14:cfRule type="containsText" priority="3525" operator="containsText" id="{06FC677B-87EE-42D4-96A5-B6A10B6B1BFD}">
            <xm:f>NOT(ISERROR(SEARCH(#REF!,AH27)))</xm:f>
            <xm:f>#REF!</xm:f>
            <x14:dxf>
              <fill>
                <patternFill>
                  <bgColor theme="2" tint="-9.9948118533890809E-2"/>
                </patternFill>
              </fill>
            </x14:dxf>
          </x14:cfRule>
          <xm:sqref>AH27:AI27</xm:sqref>
        </x14:conditionalFormatting>
        <x14:conditionalFormatting xmlns:xm="http://schemas.microsoft.com/office/excel/2006/main">
          <x14:cfRule type="containsText" priority="3494" operator="containsText" id="{800776F1-187A-4F6A-B427-3D021E84FDC1}">
            <xm:f>NOT(ISERROR(SEARCH(#REF!,AH28)))</xm:f>
            <xm:f>#REF!</xm:f>
            <x14:dxf>
              <fill>
                <patternFill>
                  <bgColor theme="2" tint="-9.9948118533890809E-2"/>
                </patternFill>
              </fill>
            </x14:dxf>
          </x14:cfRule>
          <xm:sqref>AH28:AI28</xm:sqref>
        </x14:conditionalFormatting>
        <x14:conditionalFormatting xmlns:xm="http://schemas.microsoft.com/office/excel/2006/main">
          <x14:cfRule type="containsText" priority="3463" operator="containsText" id="{4B05894F-DF91-4FD4-A299-53979E2A6AD9}">
            <xm:f>NOT(ISERROR(SEARCH(#REF!,AH29)))</xm:f>
            <xm:f>#REF!</xm:f>
            <x14:dxf>
              <fill>
                <patternFill>
                  <bgColor theme="2" tint="-9.9948118533890809E-2"/>
                </patternFill>
              </fill>
            </x14:dxf>
          </x14:cfRule>
          <xm:sqref>AH29:AI29</xm:sqref>
        </x14:conditionalFormatting>
        <x14:conditionalFormatting xmlns:xm="http://schemas.microsoft.com/office/excel/2006/main">
          <x14:cfRule type="containsText" priority="3432" operator="containsText" id="{62249310-F026-4A79-B004-7BE4F8978C30}">
            <xm:f>NOT(ISERROR(SEARCH(#REF!,AH30)))</xm:f>
            <xm:f>#REF!</xm:f>
            <x14:dxf>
              <fill>
                <patternFill>
                  <bgColor theme="2" tint="-9.9948118533890809E-2"/>
                </patternFill>
              </fill>
            </x14:dxf>
          </x14:cfRule>
          <xm:sqref>AH30:AI30</xm:sqref>
        </x14:conditionalFormatting>
        <x14:conditionalFormatting xmlns:xm="http://schemas.microsoft.com/office/excel/2006/main">
          <x14:cfRule type="containsText" priority="3401" operator="containsText" id="{BDF58A05-B75B-4438-83FF-A56032F142F6}">
            <xm:f>NOT(ISERROR(SEARCH(#REF!,AH32)))</xm:f>
            <xm:f>#REF!</xm:f>
            <x14:dxf>
              <fill>
                <patternFill>
                  <bgColor theme="2" tint="-9.9948118533890809E-2"/>
                </patternFill>
              </fill>
            </x14:dxf>
          </x14:cfRule>
          <xm:sqref>AH32:AI32</xm:sqref>
        </x14:conditionalFormatting>
        <x14:conditionalFormatting xmlns:xm="http://schemas.microsoft.com/office/excel/2006/main">
          <x14:cfRule type="containsText" priority="3370" operator="containsText" id="{91439DF5-EC34-4F0D-8DF4-5C6D5F2F096C}">
            <xm:f>NOT(ISERROR(SEARCH(#REF!,AH33)))</xm:f>
            <xm:f>#REF!</xm:f>
            <x14:dxf>
              <fill>
                <patternFill>
                  <bgColor theme="2" tint="-9.9948118533890809E-2"/>
                </patternFill>
              </fill>
            </x14:dxf>
          </x14:cfRule>
          <xm:sqref>AH33:AI33</xm:sqref>
        </x14:conditionalFormatting>
        <x14:conditionalFormatting xmlns:xm="http://schemas.microsoft.com/office/excel/2006/main">
          <x14:cfRule type="containsText" priority="3339" operator="containsText" id="{9CCA3835-D147-4084-97A3-03EB8EE15F27}">
            <xm:f>NOT(ISERROR(SEARCH(#REF!,AH34)))</xm:f>
            <xm:f>#REF!</xm:f>
            <x14:dxf>
              <fill>
                <patternFill>
                  <bgColor theme="2" tint="-9.9948118533890809E-2"/>
                </patternFill>
              </fill>
            </x14:dxf>
          </x14:cfRule>
          <xm:sqref>AH34:AI34</xm:sqref>
        </x14:conditionalFormatting>
        <x14:conditionalFormatting xmlns:xm="http://schemas.microsoft.com/office/excel/2006/main">
          <x14:cfRule type="containsText" priority="3308" operator="containsText" id="{6BFA2882-8533-4AD0-873F-4EE1ABDB6C18}">
            <xm:f>NOT(ISERROR(SEARCH(#REF!,AH35)))</xm:f>
            <xm:f>#REF!</xm:f>
            <x14:dxf>
              <fill>
                <patternFill>
                  <bgColor theme="2" tint="-9.9948118533890809E-2"/>
                </patternFill>
              </fill>
            </x14:dxf>
          </x14:cfRule>
          <xm:sqref>AH35:AI35</xm:sqref>
        </x14:conditionalFormatting>
        <x14:conditionalFormatting xmlns:xm="http://schemas.microsoft.com/office/excel/2006/main">
          <x14:cfRule type="containsText" priority="3277" operator="containsText" id="{DB87A2C2-70EC-48EA-A89B-8F8E6B035AA6}">
            <xm:f>NOT(ISERROR(SEARCH(#REF!,AH36)))</xm:f>
            <xm:f>#REF!</xm:f>
            <x14:dxf>
              <fill>
                <patternFill>
                  <bgColor theme="2" tint="-9.9948118533890809E-2"/>
                </patternFill>
              </fill>
            </x14:dxf>
          </x14:cfRule>
          <xm:sqref>AH36:AI36</xm:sqref>
        </x14:conditionalFormatting>
        <x14:conditionalFormatting xmlns:xm="http://schemas.microsoft.com/office/excel/2006/main">
          <x14:cfRule type="containsText" priority="3246" operator="containsText" id="{332E356F-36E5-4105-9EBC-4667DC9DFA0D}">
            <xm:f>NOT(ISERROR(SEARCH(#REF!,AH37)))</xm:f>
            <xm:f>#REF!</xm:f>
            <x14:dxf>
              <fill>
                <patternFill>
                  <bgColor theme="2" tint="-9.9948118533890809E-2"/>
                </patternFill>
              </fill>
            </x14:dxf>
          </x14:cfRule>
          <xm:sqref>AH37:AI37</xm:sqref>
        </x14:conditionalFormatting>
        <x14:conditionalFormatting xmlns:xm="http://schemas.microsoft.com/office/excel/2006/main">
          <x14:cfRule type="containsText" priority="3215" operator="containsText" id="{679DC6E5-7382-40B7-86E7-F6B05F087B1C}">
            <xm:f>NOT(ISERROR(SEARCH(#REF!,AH42)))</xm:f>
            <xm:f>#REF!</xm:f>
            <x14:dxf>
              <fill>
                <patternFill>
                  <bgColor theme="2" tint="-9.9948118533890809E-2"/>
                </patternFill>
              </fill>
            </x14:dxf>
          </x14:cfRule>
          <xm:sqref>AH42:AI42</xm:sqref>
        </x14:conditionalFormatting>
        <x14:conditionalFormatting xmlns:xm="http://schemas.microsoft.com/office/excel/2006/main">
          <x14:cfRule type="containsText" priority="3188" operator="containsText" id="{9D320127-3415-4C21-B39D-1E294FBD50F6}">
            <xm:f>NOT(ISERROR(SEARCH(#REF!,AX58)))</xm:f>
            <xm:f>#REF!</xm:f>
            <x14:dxf>
              <fill>
                <patternFill>
                  <bgColor theme="2" tint="-9.9948118533890809E-2"/>
                </patternFill>
              </fill>
            </x14:dxf>
          </x14:cfRule>
          <xm:sqref>AX58:BJ59</xm:sqref>
        </x14:conditionalFormatting>
        <x14:conditionalFormatting xmlns:xm="http://schemas.microsoft.com/office/excel/2006/main">
          <x14:cfRule type="containsText" priority="3184" operator="containsText" id="{52C18D92-E9B1-4A09-99FD-156691F9B975}">
            <xm:f>NOT(ISERROR(SEARCH(#REF!,AH43)))</xm:f>
            <xm:f>#REF!</xm:f>
            <x14:dxf>
              <fill>
                <patternFill>
                  <bgColor theme="2" tint="-9.9948118533890809E-2"/>
                </patternFill>
              </fill>
            </x14:dxf>
          </x14:cfRule>
          <xm:sqref>AH43:AI43</xm:sqref>
        </x14:conditionalFormatting>
        <x14:conditionalFormatting xmlns:xm="http://schemas.microsoft.com/office/excel/2006/main">
          <x14:cfRule type="containsText" priority="3153" operator="containsText" id="{219F0887-F8AE-459A-B771-315727697488}">
            <xm:f>NOT(ISERROR(SEARCH(#REF!,AH44)))</xm:f>
            <xm:f>#REF!</xm:f>
            <x14:dxf>
              <fill>
                <patternFill>
                  <bgColor theme="2" tint="-9.9948118533890809E-2"/>
                </patternFill>
              </fill>
            </x14:dxf>
          </x14:cfRule>
          <xm:sqref>AH44:AI47 AJ47:AM47 AH48:AP48 AH49:AS51</xm:sqref>
        </x14:conditionalFormatting>
        <x14:conditionalFormatting xmlns:xm="http://schemas.microsoft.com/office/excel/2006/main">
          <x14:cfRule type="containsText" priority="3095" operator="containsText" id="{9C33280A-A3FE-4281-9351-FF718F6F2FD6}">
            <xm:f>NOT(ISERROR(SEARCH(#REF!,BH52)))</xm:f>
            <xm:f>#REF!</xm:f>
            <x14:dxf>
              <fill>
                <patternFill>
                  <bgColor theme="2" tint="-9.9948118533890809E-2"/>
                </patternFill>
              </fill>
            </x14:dxf>
          </x14:cfRule>
          <xm:sqref>BJ52 BH53:BI59</xm:sqref>
        </x14:conditionalFormatting>
        <x14:conditionalFormatting xmlns:xm="http://schemas.microsoft.com/office/excel/2006/main">
          <x14:cfRule type="containsText" priority="3060" operator="containsText" id="{9A78E330-7CFF-40FB-89CE-3B51C58D5C7F}">
            <xm:f>NOT(ISERROR(SEARCH(#REF!,AH53)))</xm:f>
            <xm:f>#REF!</xm:f>
            <x14:dxf>
              <fill>
                <patternFill>
                  <bgColor theme="2" tint="-9.9948118533890809E-2"/>
                </patternFill>
              </fill>
            </x14:dxf>
          </x14:cfRule>
          <xm:sqref>AH53:AI53</xm:sqref>
        </x14:conditionalFormatting>
        <x14:conditionalFormatting xmlns:xm="http://schemas.microsoft.com/office/excel/2006/main">
          <x14:cfRule type="containsText" priority="3033" operator="containsText" id="{05B4470F-0D06-4DD3-B835-0B0F777D1A3E}">
            <xm:f>NOT(ISERROR(SEARCH(#REF!,AX53)))</xm:f>
            <xm:f>#REF!</xm:f>
            <x14:dxf>
              <fill>
                <patternFill>
                  <bgColor theme="2" tint="-9.9948118533890809E-2"/>
                </patternFill>
              </fill>
            </x14:dxf>
          </x14:cfRule>
          <xm:sqref>AX53:BJ53</xm:sqref>
        </x14:conditionalFormatting>
        <x14:conditionalFormatting xmlns:xm="http://schemas.microsoft.com/office/excel/2006/main">
          <x14:cfRule type="containsText" priority="3029" operator="containsText" id="{B596B1D6-28D0-44D3-863F-8F840BC8A438}">
            <xm:f>NOT(ISERROR(SEARCH(#REF!,AH54)))</xm:f>
            <xm:f>#REF!</xm:f>
            <x14:dxf>
              <fill>
                <patternFill>
                  <bgColor theme="2" tint="-9.9948118533890809E-2"/>
                </patternFill>
              </fill>
            </x14:dxf>
          </x14:cfRule>
          <xm:sqref>AH54:AI54</xm:sqref>
        </x14:conditionalFormatting>
        <x14:conditionalFormatting xmlns:xm="http://schemas.microsoft.com/office/excel/2006/main">
          <x14:cfRule type="containsText" priority="3002" operator="containsText" id="{32306DD5-DEE8-4B57-A4C5-DE21926D5C76}">
            <xm:f>NOT(ISERROR(SEARCH(#REF!,AX54)))</xm:f>
            <xm:f>#REF!</xm:f>
            <x14:dxf>
              <fill>
                <patternFill>
                  <bgColor theme="2" tint="-9.9948118533890809E-2"/>
                </patternFill>
              </fill>
            </x14:dxf>
          </x14:cfRule>
          <xm:sqref>AX54:BJ54</xm:sqref>
        </x14:conditionalFormatting>
        <x14:conditionalFormatting xmlns:xm="http://schemas.microsoft.com/office/excel/2006/main">
          <x14:cfRule type="containsText" priority="2998" operator="containsText" id="{DCBEA7D5-F203-425C-B0ED-F207316B6059}">
            <xm:f>NOT(ISERROR(SEARCH(#REF!,AH55)))</xm:f>
            <xm:f>#REF!</xm:f>
            <x14:dxf>
              <fill>
                <patternFill>
                  <bgColor theme="2" tint="-9.9948118533890809E-2"/>
                </patternFill>
              </fill>
            </x14:dxf>
          </x14:cfRule>
          <xm:sqref>AH55:AI55</xm:sqref>
        </x14:conditionalFormatting>
        <x14:conditionalFormatting xmlns:xm="http://schemas.microsoft.com/office/excel/2006/main">
          <x14:cfRule type="containsText" priority="2971" operator="containsText" id="{11342AC2-C9DB-4E4F-B362-9F95E1513AED}">
            <xm:f>NOT(ISERROR(SEARCH(#REF!,AX55)))</xm:f>
            <xm:f>#REF!</xm:f>
            <x14:dxf>
              <fill>
                <patternFill>
                  <bgColor theme="2" tint="-9.9948118533890809E-2"/>
                </patternFill>
              </fill>
            </x14:dxf>
          </x14:cfRule>
          <xm:sqref>AX55:BJ55</xm:sqref>
        </x14:conditionalFormatting>
        <x14:conditionalFormatting xmlns:xm="http://schemas.microsoft.com/office/excel/2006/main">
          <x14:cfRule type="containsText" priority="2936" operator="containsText" id="{01C7BD11-D5E3-4323-A74F-1E3039C623B8}">
            <xm:f>NOT(ISERROR(SEARCH(#REF!,AH56)))</xm:f>
            <xm:f>#REF!</xm:f>
            <x14:dxf>
              <fill>
                <patternFill>
                  <bgColor theme="2" tint="-9.9948118533890809E-2"/>
                </patternFill>
              </fill>
            </x14:dxf>
          </x14:cfRule>
          <xm:sqref>AH56:AI56</xm:sqref>
        </x14:conditionalFormatting>
        <x14:conditionalFormatting xmlns:xm="http://schemas.microsoft.com/office/excel/2006/main">
          <x14:cfRule type="containsText" priority="2909" operator="containsText" id="{32CAC255-FEF6-4619-814B-62E4548017AE}">
            <xm:f>NOT(ISERROR(SEARCH(#REF!,AX56)))</xm:f>
            <xm:f>#REF!</xm:f>
            <x14:dxf>
              <fill>
                <patternFill>
                  <bgColor theme="2" tint="-9.9948118533890809E-2"/>
                </patternFill>
              </fill>
            </x14:dxf>
          </x14:cfRule>
          <xm:sqref>AX56:BJ56</xm:sqref>
        </x14:conditionalFormatting>
        <x14:conditionalFormatting xmlns:xm="http://schemas.microsoft.com/office/excel/2006/main">
          <x14:cfRule type="containsText" priority="2874" operator="containsText" id="{6C12EEEF-858D-4C0D-9C22-82F236CD5A30}">
            <xm:f>NOT(ISERROR(SEARCH(#REF!,AH57)))</xm:f>
            <xm:f>#REF!</xm:f>
            <x14:dxf>
              <fill>
                <patternFill>
                  <bgColor theme="2" tint="-9.9948118533890809E-2"/>
                </patternFill>
              </fill>
            </x14:dxf>
          </x14:cfRule>
          <xm:sqref>AH57:AI57</xm:sqref>
        </x14:conditionalFormatting>
        <x14:conditionalFormatting xmlns:xm="http://schemas.microsoft.com/office/excel/2006/main">
          <x14:cfRule type="containsText" priority="2847" operator="containsText" id="{D778EA3C-8861-412E-9C68-176FFE1C9A5A}">
            <xm:f>NOT(ISERROR(SEARCH(#REF!,AX57)))</xm:f>
            <xm:f>#REF!</xm:f>
            <x14:dxf>
              <fill>
                <patternFill>
                  <bgColor theme="2" tint="-9.9948118533890809E-2"/>
                </patternFill>
              </fill>
            </x14:dxf>
          </x14:cfRule>
          <xm:sqref>AX57:BJ57</xm:sqref>
        </x14:conditionalFormatting>
        <x14:conditionalFormatting xmlns:xm="http://schemas.microsoft.com/office/excel/2006/main">
          <x14:cfRule type="containsText" priority="2329" operator="containsText" id="{224E2DD0-2C15-47A8-ABAE-60608EAB56F0}">
            <xm:f>NOT(ISERROR(SEARCH(#REF!,AH79)))</xm:f>
            <xm:f>#REF!</xm:f>
            <x14:dxf>
              <fill>
                <patternFill>
                  <bgColor theme="2" tint="-9.9948118533890809E-2"/>
                </patternFill>
              </fill>
            </x14:dxf>
          </x14:cfRule>
          <xm:sqref>AH79:AI83</xm:sqref>
        </x14:conditionalFormatting>
        <x14:conditionalFormatting xmlns:xm="http://schemas.microsoft.com/office/excel/2006/main">
          <x14:cfRule type="containsText" priority="2409" operator="containsText" id="{D2C3EF8F-B986-491C-8F83-7048AC3EA19F}">
            <xm:f>NOT(ISERROR(SEARCH(#REF!,AH67)))</xm:f>
            <xm:f>#REF!</xm:f>
            <x14:dxf>
              <fill>
                <patternFill>
                  <bgColor theme="2" tint="-9.9948118533890809E-2"/>
                </patternFill>
              </fill>
            </x14:dxf>
          </x14:cfRule>
          <xm:sqref>AH67:AI72</xm:sqref>
        </x14:conditionalFormatting>
        <x14:conditionalFormatting xmlns:xm="http://schemas.microsoft.com/office/excel/2006/main">
          <x14:cfRule type="containsText" priority="2379" operator="containsText" id="{A2777FA8-544E-4EE9-AF47-87E9305966EB}">
            <xm:f>NOT(ISERROR(SEARCH(#REF!,AX68)))</xm:f>
            <xm:f>#REF!</xm:f>
            <x14:dxf>
              <fill>
                <patternFill>
                  <bgColor theme="2" tint="-9.9948118533890809E-2"/>
                </patternFill>
              </fill>
            </x14:dxf>
          </x14:cfRule>
          <xm:sqref>AX68:BJ68</xm:sqref>
        </x14:conditionalFormatting>
        <x14:conditionalFormatting xmlns:xm="http://schemas.microsoft.com/office/excel/2006/main">
          <x14:cfRule type="containsText" priority="2369" operator="containsText" id="{E3F9E4B5-7D87-4D78-AA72-32D9C6CDD229}">
            <xm:f>NOT(ISERROR(SEARCH(#REF!,AH73)))</xm:f>
            <xm:f>#REF!</xm:f>
            <x14:dxf>
              <fill>
                <patternFill>
                  <bgColor theme="2" tint="-9.9948118533890809E-2"/>
                </patternFill>
              </fill>
            </x14:dxf>
          </x14:cfRule>
          <xm:sqref>AH73:AI78</xm:sqref>
        </x14:conditionalFormatting>
        <x14:conditionalFormatting xmlns:xm="http://schemas.microsoft.com/office/excel/2006/main">
          <x14:cfRule type="containsText" priority="2339" operator="containsText" id="{381D08E6-2F6C-4204-BA73-3E7B08BFFFEA}">
            <xm:f>NOT(ISERROR(SEARCH(#REF!,AX75)))</xm:f>
            <xm:f>#REF!</xm:f>
            <x14:dxf>
              <fill>
                <patternFill>
                  <bgColor theme="2" tint="-9.9948118533890809E-2"/>
                </patternFill>
              </fill>
            </x14:dxf>
          </x14:cfRule>
          <xm:sqref>AX75:BJ75</xm:sqref>
        </x14:conditionalFormatting>
        <x14:conditionalFormatting xmlns:xm="http://schemas.microsoft.com/office/excel/2006/main">
          <x14:cfRule type="containsText" priority="2299" operator="containsText" id="{C0C08FD7-8EE8-48F0-87CB-5B968D3D8EDD}">
            <xm:f>NOT(ISERROR(SEARCH(#REF!,AX82)))</xm:f>
            <xm:f>#REF!</xm:f>
            <x14:dxf>
              <fill>
                <patternFill>
                  <bgColor theme="2" tint="-9.9948118533890809E-2"/>
                </patternFill>
              </fill>
            </x14:dxf>
          </x14:cfRule>
          <xm:sqref>AX82:BJ82</xm:sqref>
        </x14:conditionalFormatting>
        <x14:conditionalFormatting xmlns:xm="http://schemas.microsoft.com/office/excel/2006/main">
          <x14:cfRule type="containsText" priority="2289" operator="containsText" id="{C5076445-4AAD-4483-B82E-DADB450858FE}">
            <xm:f>NOT(ISERROR(SEARCH(#REF!,AH84)))</xm:f>
            <xm:f>#REF!</xm:f>
            <x14:dxf>
              <fill>
                <patternFill>
                  <bgColor theme="2" tint="-9.9948118533890809E-2"/>
                </patternFill>
              </fill>
            </x14:dxf>
          </x14:cfRule>
          <xm:sqref>AH84:AI89</xm:sqref>
        </x14:conditionalFormatting>
        <x14:conditionalFormatting xmlns:xm="http://schemas.microsoft.com/office/excel/2006/main">
          <x14:cfRule type="containsText" priority="2259" operator="containsText" id="{EADBD6D0-87DE-4FFA-A33A-2374DAFF646A}">
            <xm:f>NOT(ISERROR(SEARCH(#REF!,AX89)))</xm:f>
            <xm:f>#REF!</xm:f>
            <x14:dxf>
              <fill>
                <patternFill>
                  <bgColor theme="2" tint="-9.9948118533890809E-2"/>
                </patternFill>
              </fill>
            </x14:dxf>
          </x14:cfRule>
          <xm:sqref>AX89:BJ89</xm:sqref>
        </x14:conditionalFormatting>
        <x14:conditionalFormatting xmlns:xm="http://schemas.microsoft.com/office/excel/2006/main">
          <x14:cfRule type="containsText" priority="2249" operator="containsText" id="{12597459-785F-45FE-98D8-14FF2CB4485F}">
            <xm:f>NOT(ISERROR(SEARCH(#REF!,AH90)))</xm:f>
            <xm:f>#REF!</xm:f>
            <x14:dxf>
              <fill>
                <patternFill>
                  <bgColor theme="2" tint="-9.9948118533890809E-2"/>
                </patternFill>
              </fill>
            </x14:dxf>
          </x14:cfRule>
          <xm:sqref>AH90:AI97</xm:sqref>
        </x14:conditionalFormatting>
        <x14:conditionalFormatting xmlns:xm="http://schemas.microsoft.com/office/excel/2006/main">
          <x14:cfRule type="containsText" priority="2209" operator="containsText" id="{8BCEEAE9-3A26-49DA-8E40-12264281DBE7}">
            <xm:f>NOT(ISERROR(SEARCH(#REF!,AH98)))</xm:f>
            <xm:f>#REF!</xm:f>
            <x14:dxf>
              <fill>
                <patternFill>
                  <bgColor theme="2" tint="-9.9948118533890809E-2"/>
                </patternFill>
              </fill>
            </x14:dxf>
          </x14:cfRule>
          <xm:sqref>AH98:AI101 AH102:AQ103</xm:sqref>
        </x14:conditionalFormatting>
        <x14:conditionalFormatting xmlns:xm="http://schemas.microsoft.com/office/excel/2006/main">
          <x14:cfRule type="containsText" priority="2179" operator="containsText" id="{7CCEF916-D094-46CA-AEF6-25B2CE636D78}">
            <xm:f>NOT(ISERROR(SEARCH(#REF!,AX98)))</xm:f>
            <xm:f>#REF!</xm:f>
            <x14:dxf>
              <fill>
                <patternFill>
                  <bgColor theme="2" tint="-9.9948118533890809E-2"/>
                </patternFill>
              </fill>
            </x14:dxf>
          </x14:cfRule>
          <xm:sqref>BJ104 BF102:BH102 AX98:BJ99 BH105:BI105 BH107:BI107 BH109:BI109 BH111:BI111 BH113:BI113 BH115:BI115 BH117:BI117 BH119:BI119</xm:sqref>
        </x14:conditionalFormatting>
        <x14:conditionalFormatting xmlns:xm="http://schemas.microsoft.com/office/excel/2006/main">
          <x14:cfRule type="containsText" priority="2169" operator="containsText" id="{4BFDD28F-BD1C-4DA4-A340-E7799E7CEED9}">
            <xm:f>NOT(ISERROR(SEARCH(#REF!,AH105)))</xm:f>
            <xm:f>#REF!</xm:f>
            <x14:dxf>
              <fill>
                <patternFill>
                  <bgColor theme="2" tint="-9.9948118533890809E-2"/>
                </patternFill>
              </fill>
            </x14:dxf>
          </x14:cfRule>
          <xm:sqref>AH105:AI108</xm:sqref>
        </x14:conditionalFormatting>
        <x14:conditionalFormatting xmlns:xm="http://schemas.microsoft.com/office/excel/2006/main">
          <x14:cfRule type="containsText" priority="2139" operator="containsText" id="{714BF041-2232-4396-A728-C103EC813DE5}">
            <xm:f>NOT(ISERROR(SEARCH(#REF!,AX105)))</xm:f>
            <xm:f>#REF!</xm:f>
            <x14:dxf>
              <fill>
                <patternFill>
                  <bgColor theme="2" tint="-9.9948118533890809E-2"/>
                </patternFill>
              </fill>
            </x14:dxf>
          </x14:cfRule>
          <xm:sqref>AX105:BG105 AX107:BG107 BG106 BG108 BI107:BJ107 BI105:BJ105</xm:sqref>
        </x14:conditionalFormatting>
        <x14:conditionalFormatting xmlns:xm="http://schemas.microsoft.com/office/excel/2006/main">
          <x14:cfRule type="containsText" priority="2129" operator="containsText" id="{4B297A9B-12F2-478F-916B-C4E722DCF0B3}">
            <xm:f>NOT(ISERROR(SEARCH(#REF!,AH123)))</xm:f>
            <xm:f>#REF!</xm:f>
            <x14:dxf>
              <fill>
                <patternFill>
                  <bgColor theme="2" tint="-9.9948118533890809E-2"/>
                </patternFill>
              </fill>
            </x14:dxf>
          </x14:cfRule>
          <xm:sqref>AH123:AI123</xm:sqref>
        </x14:conditionalFormatting>
        <x14:conditionalFormatting xmlns:xm="http://schemas.microsoft.com/office/excel/2006/main">
          <x14:cfRule type="containsText" priority="2089" operator="containsText" id="{2C7D4CD3-0EC8-4D7F-B275-19DA59976A1D}">
            <xm:f>NOT(ISERROR(SEARCH(#REF!,AH124)))</xm:f>
            <xm:f>#REF!</xm:f>
            <x14:dxf>
              <fill>
                <patternFill>
                  <bgColor theme="2" tint="-9.9948118533890809E-2"/>
                </patternFill>
              </fill>
            </x14:dxf>
          </x14:cfRule>
          <xm:sqref>AH124:AI124</xm:sqref>
        </x14:conditionalFormatting>
        <x14:conditionalFormatting xmlns:xm="http://schemas.microsoft.com/office/excel/2006/main">
          <x14:cfRule type="containsText" priority="2049" operator="containsText" id="{9D9CAE7F-674C-445A-9B32-A89601B4D889}">
            <xm:f>NOT(ISERROR(SEARCH(#REF!,AH125)))</xm:f>
            <xm:f>#REF!</xm:f>
            <x14:dxf>
              <fill>
                <patternFill>
                  <bgColor theme="2" tint="-9.9948118533890809E-2"/>
                </patternFill>
              </fill>
            </x14:dxf>
          </x14:cfRule>
          <xm:sqref>AH125:AI125</xm:sqref>
        </x14:conditionalFormatting>
        <x14:conditionalFormatting xmlns:xm="http://schemas.microsoft.com/office/excel/2006/main">
          <x14:cfRule type="containsText" priority="2009" operator="containsText" id="{B263101D-B7B6-405A-A9B1-ACCA50956629}">
            <xm:f>NOT(ISERROR(SEARCH(#REF!,AH126)))</xm:f>
            <xm:f>#REF!</xm:f>
            <x14:dxf>
              <fill>
                <patternFill>
                  <bgColor theme="2" tint="-9.9948118533890809E-2"/>
                </patternFill>
              </fill>
            </x14:dxf>
          </x14:cfRule>
          <xm:sqref>AH126:AI126</xm:sqref>
        </x14:conditionalFormatting>
        <x14:conditionalFormatting xmlns:xm="http://schemas.microsoft.com/office/excel/2006/main">
          <x14:cfRule type="containsText" priority="1828" operator="containsText" id="{FB8E7DFC-E1DF-476C-94D4-4067737DD121}">
            <xm:f>NOT(ISERROR(SEARCH(#REF!,AH109)))</xm:f>
            <xm:f>#REF!</xm:f>
            <x14:dxf>
              <fill>
                <patternFill>
                  <bgColor theme="2" tint="-9.9948118533890809E-2"/>
                </patternFill>
              </fill>
            </x14:dxf>
          </x14:cfRule>
          <xm:sqref>AH109:AI110</xm:sqref>
        </x14:conditionalFormatting>
        <x14:conditionalFormatting xmlns:xm="http://schemas.microsoft.com/office/excel/2006/main">
          <x14:cfRule type="containsText" priority="1798" operator="containsText" id="{EFD4BA1F-84DF-4D86-A03F-F203DBEE7EB5}">
            <xm:f>NOT(ISERROR(SEARCH(#REF!,AX109)))</xm:f>
            <xm:f>#REF!</xm:f>
            <x14:dxf>
              <fill>
                <patternFill>
                  <bgColor theme="2" tint="-9.9948118533890809E-2"/>
                </patternFill>
              </fill>
            </x14:dxf>
          </x14:cfRule>
          <xm:sqref>AX109:BG109 BG110 BI109:BJ109</xm:sqref>
        </x14:conditionalFormatting>
        <x14:conditionalFormatting xmlns:xm="http://schemas.microsoft.com/office/excel/2006/main">
          <x14:cfRule type="containsText" priority="1788" operator="containsText" id="{1AFFE163-F5A4-455C-A24A-2032A7590E83}">
            <xm:f>NOT(ISERROR(SEARCH(#REF!,AH111)))</xm:f>
            <xm:f>#REF!</xm:f>
            <x14:dxf>
              <fill>
                <patternFill>
                  <bgColor theme="2" tint="-9.9948118533890809E-2"/>
                </patternFill>
              </fill>
            </x14:dxf>
          </x14:cfRule>
          <xm:sqref>AH111:AI111</xm:sqref>
        </x14:conditionalFormatting>
        <x14:conditionalFormatting xmlns:xm="http://schemas.microsoft.com/office/excel/2006/main">
          <x14:cfRule type="containsText" priority="1758" operator="containsText" id="{88B78495-8C51-46B4-AC7C-445B2199F094}">
            <xm:f>NOT(ISERROR(SEARCH(#REF!,AX111)))</xm:f>
            <xm:f>#REF!</xm:f>
            <x14:dxf>
              <fill>
                <patternFill>
                  <bgColor theme="2" tint="-9.9948118533890809E-2"/>
                </patternFill>
              </fill>
            </x14:dxf>
          </x14:cfRule>
          <xm:sqref>AX111:BG111 BG112 BI111:BJ111</xm:sqref>
        </x14:conditionalFormatting>
        <x14:conditionalFormatting xmlns:xm="http://schemas.microsoft.com/office/excel/2006/main">
          <x14:cfRule type="containsText" priority="1748" operator="containsText" id="{1A652A4E-5B4F-4475-B171-80E3953C4012}">
            <xm:f>NOT(ISERROR(SEARCH(#REF!,AH112)))</xm:f>
            <xm:f>#REF!</xm:f>
            <x14:dxf>
              <fill>
                <patternFill>
                  <bgColor theme="2" tint="-9.9948118533890809E-2"/>
                </patternFill>
              </fill>
            </x14:dxf>
          </x14:cfRule>
          <xm:sqref>AH112:AI113</xm:sqref>
        </x14:conditionalFormatting>
        <x14:conditionalFormatting xmlns:xm="http://schemas.microsoft.com/office/excel/2006/main">
          <x14:cfRule type="containsText" priority="1718" operator="containsText" id="{8AF93624-F6DB-42E7-89B7-DDA695722B57}">
            <xm:f>NOT(ISERROR(SEARCH(#REF!,AX113)))</xm:f>
            <xm:f>#REF!</xm:f>
            <x14:dxf>
              <fill>
                <patternFill>
                  <bgColor theme="2" tint="-9.9948118533890809E-2"/>
                </patternFill>
              </fill>
            </x14:dxf>
          </x14:cfRule>
          <xm:sqref>AX113:BG113 BI113:BJ113</xm:sqref>
        </x14:conditionalFormatting>
        <x14:conditionalFormatting xmlns:xm="http://schemas.microsoft.com/office/excel/2006/main">
          <x14:cfRule type="containsText" priority="1708" operator="containsText" id="{9B4BA901-1258-44CE-AE77-BC380374D4FB}">
            <xm:f>NOT(ISERROR(SEARCH(#REF!,AH114)))</xm:f>
            <xm:f>#REF!</xm:f>
            <x14:dxf>
              <fill>
                <patternFill>
                  <bgColor theme="2" tint="-9.9948118533890809E-2"/>
                </patternFill>
              </fill>
            </x14:dxf>
          </x14:cfRule>
          <xm:sqref>AH114:AI117</xm:sqref>
        </x14:conditionalFormatting>
        <x14:conditionalFormatting xmlns:xm="http://schemas.microsoft.com/office/excel/2006/main">
          <x14:cfRule type="containsText" priority="1678" operator="containsText" id="{2BE6B550-9189-4F80-A6BA-8DADC8C82109}">
            <xm:f>NOT(ISERROR(SEARCH(#REF!,AX115)))</xm:f>
            <xm:f>#REF!</xm:f>
            <x14:dxf>
              <fill>
                <patternFill>
                  <bgColor theme="2" tint="-9.9948118533890809E-2"/>
                </patternFill>
              </fill>
            </x14:dxf>
          </x14:cfRule>
          <xm:sqref>AX115:BG115 BI117:BJ117 BI115:BJ115</xm:sqref>
        </x14:conditionalFormatting>
        <x14:conditionalFormatting xmlns:xm="http://schemas.microsoft.com/office/excel/2006/main">
          <x14:cfRule type="containsText" priority="1668" operator="containsText" id="{51393759-1F90-4F26-B199-C3DAE7F9C690}">
            <xm:f>NOT(ISERROR(SEARCH(#REF!,AH118)))</xm:f>
            <xm:f>#REF!</xm:f>
            <x14:dxf>
              <fill>
                <patternFill>
                  <bgColor theme="2" tint="-9.9948118533890809E-2"/>
                </patternFill>
              </fill>
            </x14:dxf>
          </x14:cfRule>
          <xm:sqref>AH118:AI119</xm:sqref>
        </x14:conditionalFormatting>
        <x14:conditionalFormatting xmlns:xm="http://schemas.microsoft.com/office/excel/2006/main">
          <x14:cfRule type="containsText" priority="1638" operator="containsText" id="{5946C5DC-2207-4360-B79E-222A27B91FFD}">
            <xm:f>NOT(ISERROR(SEARCH(#REF!,BI119)))</xm:f>
            <xm:f>#REF!</xm:f>
            <x14:dxf>
              <fill>
                <patternFill>
                  <bgColor theme="2" tint="-9.9948118533890809E-2"/>
                </patternFill>
              </fill>
            </x14:dxf>
          </x14:cfRule>
          <xm:sqref>BI119:BJ119</xm:sqref>
        </x14:conditionalFormatting>
        <x14:conditionalFormatting xmlns:xm="http://schemas.microsoft.com/office/excel/2006/main">
          <x14:cfRule type="containsText" priority="1628" operator="containsText" id="{8DAB7774-3E14-470C-A56D-8D1F0A9611CD}">
            <xm:f>NOT(ISERROR(SEARCH(#REF!,AH120)))</xm:f>
            <xm:f>#REF!</xm:f>
            <x14:dxf>
              <fill>
                <patternFill>
                  <bgColor theme="2" tint="-9.9948118533890809E-2"/>
                </patternFill>
              </fill>
            </x14:dxf>
          </x14:cfRule>
          <xm:sqref>AH120:AI120</xm:sqref>
        </x14:conditionalFormatting>
        <x14:conditionalFormatting xmlns:xm="http://schemas.microsoft.com/office/excel/2006/main">
          <x14:cfRule type="containsText" priority="1459" operator="containsText" id="{885CA262-E563-4B1D-9CA6-4DA3A060D553}">
            <xm:f>NOT(ISERROR(SEARCH(#REF!,M191)))</xm:f>
            <xm:f>#REF!</xm:f>
            <x14:dxf>
              <fill>
                <patternFill>
                  <bgColor rgb="FF6699FF"/>
                </patternFill>
              </fill>
            </x14:dxf>
          </x14:cfRule>
          <x14:cfRule type="beginsWith" priority="1461" operator="beginsWith" id="{A2C1681C-6DE2-4BE5-80B8-22B093BB212B}">
            <xm:f>LEFT(M191,LEN(#REF!))=#REF!</xm:f>
            <xm:f>#REF!</xm:f>
            <x14:dxf>
              <fill>
                <patternFill>
                  <bgColor rgb="FFFF99CC"/>
                </patternFill>
              </fill>
            </x14:dxf>
          </x14:cfRule>
          <x14:cfRule type="containsText" priority="1462" operator="containsText" id="{CB816C8B-D2D4-43B3-8C09-846D798242D6}">
            <xm:f>NOT(ISERROR(SEARCH(#REF!,M191)))</xm:f>
            <xm:f>#REF!</xm:f>
            <x14:dxf>
              <fill>
                <patternFill>
                  <bgColor rgb="FF00CC66"/>
                </patternFill>
              </fill>
            </x14:dxf>
          </x14:cfRule>
          <x14:cfRule type="containsText" priority="1463" operator="containsText" id="{847C9C77-CC29-4F89-BF6A-4288BE244110}">
            <xm:f>NOT(ISERROR(SEARCH(#REF!,M191)))</xm:f>
            <xm:f>#REF!</xm:f>
            <x14:dxf>
              <fill>
                <patternFill>
                  <bgColor rgb="FF66CCFF"/>
                </patternFill>
              </fill>
            </x14:dxf>
          </x14:cfRule>
          <x14:cfRule type="containsText" priority="1464" operator="containsText" id="{9D2736DC-F7E4-4085-B13E-1FFDE7E4CD92}">
            <xm:f>NOT(ISERROR(SEARCH(#REF!,M191)))</xm:f>
            <xm:f>#REF!</xm:f>
            <x14:dxf>
              <fill>
                <patternFill>
                  <bgColor rgb="FFFF99FF"/>
                </patternFill>
              </fill>
            </x14:dxf>
          </x14:cfRule>
          <x14:cfRule type="containsText" priority="1465" operator="containsText" id="{F8F2C1BA-E701-476A-A508-09F2002EB1E8}">
            <xm:f>NOT(ISERROR(SEARCH(#REF!,M191)))</xm:f>
            <xm:f>#REF!</xm:f>
            <x14:dxf>
              <fill>
                <patternFill>
                  <bgColor rgb="FF3366FF"/>
                </patternFill>
              </fill>
            </x14:dxf>
          </x14:cfRule>
          <x14:cfRule type="containsText" priority="1466" operator="containsText" id="{EB05A675-E632-407C-87E4-EC47DC73A530}">
            <xm:f>NOT(ISERROR(SEARCH(#REF!,M191)))</xm:f>
            <xm:f>#REF!</xm:f>
            <x14:dxf>
              <fill>
                <patternFill>
                  <bgColor rgb="FFFF9966"/>
                </patternFill>
              </fill>
            </x14:dxf>
          </x14:cfRule>
          <x14:cfRule type="containsText" priority="1467" operator="containsText" id="{41C5AD3E-0CDA-4376-BF87-B9BBAA511842}">
            <xm:f>NOT(ISERROR(SEARCH(#REF!,M191)))</xm:f>
            <xm:f>#REF!</xm:f>
            <x14:dxf>
              <fill>
                <patternFill>
                  <bgColor rgb="FFFFFF00"/>
                </patternFill>
              </fill>
            </x14:dxf>
          </x14:cfRule>
          <x14:cfRule type="containsText" priority="1468" operator="containsText" id="{C6B3F237-80BE-4D13-B84A-7D8DDF54165D}">
            <xm:f>NOT(ISERROR(SEARCH(#REF!,M191)))</xm:f>
            <xm:f>#REF!</xm:f>
            <x14:dxf>
              <fill>
                <patternFill>
                  <bgColor rgb="FF00CC99"/>
                </patternFill>
              </fill>
            </x14:dxf>
          </x14:cfRule>
          <x14:cfRule type="containsText" priority="1469" operator="containsText" id="{438D4DBF-16E0-4892-95D1-0F832B419AFF}">
            <xm:f>NOT(ISERROR(SEARCH(#REF!,M191)))</xm:f>
            <xm:f>#REF!</xm:f>
            <x14:dxf>
              <fill>
                <patternFill>
                  <bgColor theme="2" tint="-0.24994659260841701"/>
                </patternFill>
              </fill>
            </x14:dxf>
          </x14:cfRule>
          <x14:cfRule type="containsText" priority="1470" operator="containsText" id="{84404797-B23B-4648-99F9-A94A752E04D9}">
            <xm:f>NOT(ISERROR(SEARCH(#REF!,M191)))</xm:f>
            <xm:f>#REF!</xm:f>
            <x14:dxf>
              <fill>
                <patternFill>
                  <bgColor rgb="FFCC99FF"/>
                </patternFill>
              </fill>
            </x14:dxf>
          </x14:cfRule>
          <x14:cfRule type="containsText" priority="1471" operator="containsText" id="{4B88B758-8E11-47E1-BF7C-8BC563C27EE1}">
            <xm:f>NOT(ISERROR(SEARCH(#REF!,M191)))</xm:f>
            <xm:f>#REF!</xm:f>
            <x14:dxf>
              <fill>
                <patternFill>
                  <bgColor rgb="FFFFC000"/>
                </patternFill>
              </fill>
            </x14:dxf>
          </x14:cfRule>
          <x14:cfRule type="containsText" priority="1472" operator="containsText" id="{B7A405EB-B644-497A-B528-BFFA4747C965}">
            <xm:f>NOT(ISERROR(SEARCH(#REF!,M191)))</xm:f>
            <xm:f>#REF!</xm:f>
            <x14:dxf>
              <fill>
                <patternFill>
                  <bgColor rgb="FF66CCFF"/>
                </patternFill>
              </fill>
            </x14:dxf>
          </x14:cfRule>
          <x14:cfRule type="containsText" priority="1473" operator="containsText" id="{CE036807-595F-45FE-918C-3B29612A4DF9}">
            <xm:f>NOT(ISERROR(SEARCH(#REF!,M191)))</xm:f>
            <xm:f>#REF!</xm:f>
            <x14:dxf>
              <fill>
                <patternFill>
                  <bgColor rgb="FFFF3399"/>
                </patternFill>
              </fill>
            </x14:dxf>
          </x14:cfRule>
          <x14:cfRule type="containsText" priority="1474" operator="containsText" id="{7276EF06-BA94-43C1-AA5C-3148B4B37865}">
            <xm:f>NOT(ISERROR(SEARCH(#REF!,M191)))</xm:f>
            <xm:f>#REF!</xm:f>
            <x14:dxf>
              <fill>
                <patternFill>
                  <bgColor rgb="FFFFCCFF"/>
                </patternFill>
              </fill>
            </x14:dxf>
          </x14:cfRule>
          <x14:cfRule type="containsText" priority="1475" operator="containsText" id="{4999EC14-D3BD-480E-88CA-9B65BC44CB4E}">
            <xm:f>NOT(ISERROR(SEARCH(#REF!,M191)))</xm:f>
            <xm:f>#REF!</xm:f>
            <x14:dxf>
              <fill>
                <patternFill>
                  <bgColor rgb="FF66FFFF"/>
                </patternFill>
              </fill>
            </x14:dxf>
          </x14:cfRule>
          <xm:sqref>M191 M202</xm:sqref>
        </x14:conditionalFormatting>
        <x14:conditionalFormatting xmlns:xm="http://schemas.microsoft.com/office/excel/2006/main">
          <x14:cfRule type="containsText" priority="1460" operator="containsText" id="{26AF22DC-B883-40BC-A602-67F52B73F291}">
            <xm:f>NOT(ISERROR(SEARCH(#REF!,M191)))</xm:f>
            <xm:f>#REF!</xm:f>
            <x14:dxf>
              <fill>
                <patternFill>
                  <bgColor rgb="FF66FFCC"/>
                </patternFill>
              </fill>
            </x14:dxf>
          </x14:cfRule>
          <xm:sqref>M191 M202</xm:sqref>
        </x14:conditionalFormatting>
        <x14:conditionalFormatting xmlns:xm="http://schemas.microsoft.com/office/excel/2006/main">
          <x14:cfRule type="containsText" priority="917" operator="containsText" id="{0E942C82-98AF-4AA2-B888-18A2188F036E}">
            <xm:f>NOT(ISERROR(SEARCH(#REF!,AX147)))</xm:f>
            <xm:f>#REF!</xm:f>
            <x14:dxf>
              <fill>
                <patternFill>
                  <bgColor theme="2" tint="-9.9948118533890809E-2"/>
                </patternFill>
              </fill>
            </x14:dxf>
          </x14:cfRule>
          <xm:sqref>AX166 AZ166:BJ166 AX167:BJ174 AX147:BJ165</xm:sqref>
        </x14:conditionalFormatting>
        <x14:conditionalFormatting xmlns:xm="http://schemas.microsoft.com/office/excel/2006/main">
          <x14:cfRule type="containsText" priority="905" operator="containsText" id="{F43E3CF5-87A4-4495-A0AD-6C98C1195ADA}">
            <xm:f>NOT(ISERROR(SEARCH(#REF!,L147)))</xm:f>
            <xm:f>#REF!</xm:f>
            <x14:dxf>
              <fill>
                <patternFill>
                  <bgColor theme="5" tint="0.79998168889431442"/>
                </patternFill>
              </fill>
            </x14:dxf>
          </x14:cfRule>
          <x14:cfRule type="containsText" priority="906" operator="containsText" id="{D04055A7-4116-429B-8629-FF6D48D226F0}">
            <xm:f>NOT(ISERROR(SEARCH(#REF!,L147)))</xm:f>
            <xm:f>#REF!</xm:f>
            <x14:dxf>
              <fill>
                <patternFill>
                  <bgColor theme="8" tint="0.59996337778862885"/>
                </patternFill>
              </fill>
            </x14:dxf>
          </x14:cfRule>
          <x14:cfRule type="containsText" priority="907" operator="containsText" id="{DCCB6FB5-E4FC-41CA-9BC5-AF1DEC5496B8}">
            <xm:f>NOT(ISERROR(SEARCH(#REF!,L147)))</xm:f>
            <xm:f>#REF!</xm:f>
            <x14:dxf>
              <fill>
                <patternFill>
                  <bgColor rgb="FFFFFFCC"/>
                </patternFill>
              </fill>
            </x14:dxf>
          </x14:cfRule>
          <xm:sqref>L147</xm:sqref>
        </x14:conditionalFormatting>
        <x14:conditionalFormatting xmlns:xm="http://schemas.microsoft.com/office/excel/2006/main">
          <x14:cfRule type="containsText" priority="860" operator="containsText" id="{89A23A2E-90E1-4AAD-8A00-51CB202E0712}">
            <xm:f>NOT(ISERROR(SEARCH(#REF!,M181)))</xm:f>
            <xm:f>#REF!</xm:f>
            <x14:dxf>
              <fill>
                <patternFill>
                  <bgColor rgb="FF6699FF"/>
                </patternFill>
              </fill>
            </x14:dxf>
          </x14:cfRule>
          <x14:cfRule type="beginsWith" priority="862" operator="beginsWith" id="{0D8EB209-C1F9-4A09-A5B0-B0108A370B51}">
            <xm:f>LEFT(M181,LEN(#REF!))=#REF!</xm:f>
            <xm:f>#REF!</xm:f>
            <x14:dxf>
              <fill>
                <patternFill>
                  <bgColor rgb="FFFF99CC"/>
                </patternFill>
              </fill>
            </x14:dxf>
          </x14:cfRule>
          <x14:cfRule type="containsText" priority="863" operator="containsText" id="{782A8B4F-653D-455C-88B0-5CAE7A94864F}">
            <xm:f>NOT(ISERROR(SEARCH(#REF!,M181)))</xm:f>
            <xm:f>#REF!</xm:f>
            <x14:dxf>
              <fill>
                <patternFill>
                  <bgColor rgb="FF00CC66"/>
                </patternFill>
              </fill>
            </x14:dxf>
          </x14:cfRule>
          <x14:cfRule type="containsText" priority="864" operator="containsText" id="{EE9B99E3-8E34-4C14-9AFB-4E8EE1A2CD3E}">
            <xm:f>NOT(ISERROR(SEARCH(#REF!,M181)))</xm:f>
            <xm:f>#REF!</xm:f>
            <x14:dxf>
              <fill>
                <patternFill>
                  <bgColor rgb="FF66CCFF"/>
                </patternFill>
              </fill>
            </x14:dxf>
          </x14:cfRule>
          <x14:cfRule type="containsText" priority="865" operator="containsText" id="{F8014DE2-AC0C-45F7-9017-9717C5D87768}">
            <xm:f>NOT(ISERROR(SEARCH(#REF!,M181)))</xm:f>
            <xm:f>#REF!</xm:f>
            <x14:dxf>
              <fill>
                <patternFill>
                  <bgColor rgb="FFFF99FF"/>
                </patternFill>
              </fill>
            </x14:dxf>
          </x14:cfRule>
          <x14:cfRule type="containsText" priority="866" operator="containsText" id="{27A41601-BC61-494B-8F8D-DB7B853B8A5C}">
            <xm:f>NOT(ISERROR(SEARCH(#REF!,M181)))</xm:f>
            <xm:f>#REF!</xm:f>
            <x14:dxf>
              <fill>
                <patternFill>
                  <bgColor rgb="FF3366FF"/>
                </patternFill>
              </fill>
            </x14:dxf>
          </x14:cfRule>
          <x14:cfRule type="containsText" priority="867" operator="containsText" id="{046BA12E-D25D-48F8-9D33-0150FF5490B2}">
            <xm:f>NOT(ISERROR(SEARCH(#REF!,M181)))</xm:f>
            <xm:f>#REF!</xm:f>
            <x14:dxf>
              <fill>
                <patternFill>
                  <bgColor rgb="FFFF9966"/>
                </patternFill>
              </fill>
            </x14:dxf>
          </x14:cfRule>
          <x14:cfRule type="containsText" priority="868" operator="containsText" id="{989056B8-734A-4C77-AABE-A5708C536A7A}">
            <xm:f>NOT(ISERROR(SEARCH(#REF!,M181)))</xm:f>
            <xm:f>#REF!</xm:f>
            <x14:dxf>
              <fill>
                <patternFill>
                  <bgColor rgb="FFFFFF00"/>
                </patternFill>
              </fill>
            </x14:dxf>
          </x14:cfRule>
          <x14:cfRule type="containsText" priority="869" operator="containsText" id="{88856AB0-04F1-4A10-AB5E-723224D493C5}">
            <xm:f>NOT(ISERROR(SEARCH(#REF!,M181)))</xm:f>
            <xm:f>#REF!</xm:f>
            <x14:dxf>
              <fill>
                <patternFill>
                  <bgColor rgb="FF00CC99"/>
                </patternFill>
              </fill>
            </x14:dxf>
          </x14:cfRule>
          <x14:cfRule type="containsText" priority="870" operator="containsText" id="{9FFC82FE-2569-4749-88DF-E2983834A0D2}">
            <xm:f>NOT(ISERROR(SEARCH(#REF!,M181)))</xm:f>
            <xm:f>#REF!</xm:f>
            <x14:dxf>
              <fill>
                <patternFill>
                  <bgColor theme="2" tint="-0.24994659260841701"/>
                </patternFill>
              </fill>
            </x14:dxf>
          </x14:cfRule>
          <x14:cfRule type="containsText" priority="871" operator="containsText" id="{ACD19518-241C-4684-B58E-0410B376C5F1}">
            <xm:f>NOT(ISERROR(SEARCH(#REF!,M181)))</xm:f>
            <xm:f>#REF!</xm:f>
            <x14:dxf>
              <fill>
                <patternFill>
                  <bgColor rgb="FFCC99FF"/>
                </patternFill>
              </fill>
            </x14:dxf>
          </x14:cfRule>
          <x14:cfRule type="containsText" priority="872" operator="containsText" id="{C510DD78-43EF-4B4A-BE49-8033E9D2C59E}">
            <xm:f>NOT(ISERROR(SEARCH(#REF!,M181)))</xm:f>
            <xm:f>#REF!</xm:f>
            <x14:dxf>
              <fill>
                <patternFill>
                  <bgColor rgb="FFFFC000"/>
                </patternFill>
              </fill>
            </x14:dxf>
          </x14:cfRule>
          <x14:cfRule type="containsText" priority="873" operator="containsText" id="{462ABBC5-A47A-4922-BCC1-3B158DF2C74B}">
            <xm:f>NOT(ISERROR(SEARCH(#REF!,M181)))</xm:f>
            <xm:f>#REF!</xm:f>
            <x14:dxf>
              <fill>
                <patternFill>
                  <bgColor rgb="FF66CCFF"/>
                </patternFill>
              </fill>
            </x14:dxf>
          </x14:cfRule>
          <x14:cfRule type="containsText" priority="874" operator="containsText" id="{5EC2A217-C230-4EDE-93A4-362D464BC097}">
            <xm:f>NOT(ISERROR(SEARCH(#REF!,M181)))</xm:f>
            <xm:f>#REF!</xm:f>
            <x14:dxf>
              <fill>
                <patternFill>
                  <bgColor rgb="FFFF3399"/>
                </patternFill>
              </fill>
            </x14:dxf>
          </x14:cfRule>
          <x14:cfRule type="containsText" priority="875" operator="containsText" id="{671FA145-D985-476E-9BFD-CDCA779B0641}">
            <xm:f>NOT(ISERROR(SEARCH(#REF!,M181)))</xm:f>
            <xm:f>#REF!</xm:f>
            <x14:dxf>
              <fill>
                <patternFill>
                  <bgColor rgb="FFFFCCFF"/>
                </patternFill>
              </fill>
            </x14:dxf>
          </x14:cfRule>
          <x14:cfRule type="containsText" priority="876" operator="containsText" id="{1EBB0F91-160D-4E5B-BE04-E81D42B83CDB}">
            <xm:f>NOT(ISERROR(SEARCH(#REF!,M181)))</xm:f>
            <xm:f>#REF!</xm:f>
            <x14:dxf>
              <fill>
                <patternFill>
                  <bgColor rgb="FF66FFFF"/>
                </patternFill>
              </fill>
            </x14:dxf>
          </x14:cfRule>
          <xm:sqref>M181 M183</xm:sqref>
        </x14:conditionalFormatting>
        <x14:conditionalFormatting xmlns:xm="http://schemas.microsoft.com/office/excel/2006/main">
          <x14:cfRule type="containsText" priority="861" operator="containsText" id="{2BF7F12A-AC7C-475F-ACB5-A3E9312D4D49}">
            <xm:f>NOT(ISERROR(SEARCH(#REF!,M181)))</xm:f>
            <xm:f>#REF!</xm:f>
            <x14:dxf>
              <fill>
                <patternFill>
                  <bgColor rgb="FF66FFCC"/>
                </patternFill>
              </fill>
            </x14:dxf>
          </x14:cfRule>
          <xm:sqref>M181 M183</xm:sqref>
        </x14:conditionalFormatting>
        <x14:conditionalFormatting xmlns:xm="http://schemas.microsoft.com/office/excel/2006/main">
          <x14:cfRule type="containsText" priority="849" operator="containsText" id="{C7754E3D-15CE-4394-9A6B-753E5EE6C2FD}">
            <xm:f>NOT(ISERROR(SEARCH(#REF!,AX96)))</xm:f>
            <xm:f>#REF!</xm:f>
            <x14:dxf>
              <fill>
                <patternFill>
                  <bgColor theme="2" tint="-9.9948118533890809E-2"/>
                </patternFill>
              </fill>
            </x14:dxf>
          </x14:cfRule>
          <xm:sqref>AX96:BJ96</xm:sqref>
        </x14:conditionalFormatting>
        <x14:conditionalFormatting xmlns:xm="http://schemas.microsoft.com/office/excel/2006/main">
          <x14:cfRule type="containsText" priority="839" operator="containsText" id="{2832F101-4746-47AE-86EF-DBB87407734E}">
            <xm:f>NOT(ISERROR(SEARCH(#REF!,AH132)))</xm:f>
            <xm:f>#REF!</xm:f>
            <x14:dxf>
              <fill>
                <patternFill>
                  <bgColor theme="2" tint="-9.9948118533890809E-2"/>
                </patternFill>
              </fill>
            </x14:dxf>
          </x14:cfRule>
          <xm:sqref>AH132:AI141</xm:sqref>
        </x14:conditionalFormatting>
        <x14:conditionalFormatting xmlns:xm="http://schemas.microsoft.com/office/excel/2006/main">
          <x14:cfRule type="containsText" priority="829" operator="containsText" id="{E32DCBA1-ABA1-4170-A0D3-0F5BC2A4BEE2}">
            <xm:f>NOT(ISERROR(SEARCH(#REF!,AH147)))</xm:f>
            <xm:f>#REF!</xm:f>
            <x14:dxf>
              <fill>
                <patternFill>
                  <bgColor theme="2" tint="-9.9948118533890809E-2"/>
                </patternFill>
              </fill>
            </x14:dxf>
          </x14:cfRule>
          <xm:sqref>AH167:AI174 AH165:AH166 AH147:AI164</xm:sqref>
        </x14:conditionalFormatting>
        <x14:conditionalFormatting xmlns:xm="http://schemas.microsoft.com/office/excel/2006/main">
          <x14:cfRule type="containsText" priority="793" operator="containsText" id="{12033A65-40CD-47DC-B1B4-225B71332E9C}">
            <xm:f>NOT(ISERROR(SEARCH(#REF!,M174)))</xm:f>
            <xm:f>#REF!</xm:f>
            <x14:dxf>
              <fill>
                <patternFill>
                  <bgColor rgb="FF6699FF"/>
                </patternFill>
              </fill>
            </x14:dxf>
          </x14:cfRule>
          <x14:cfRule type="beginsWith" priority="795" operator="beginsWith" id="{76D3CB28-D5BE-49E0-BF03-F1D2C71C289D}">
            <xm:f>LEFT(M174,LEN(#REF!))=#REF!</xm:f>
            <xm:f>#REF!</xm:f>
            <x14:dxf>
              <fill>
                <patternFill>
                  <bgColor rgb="FFFF99CC"/>
                </patternFill>
              </fill>
            </x14:dxf>
          </x14:cfRule>
          <x14:cfRule type="containsText" priority="796" operator="containsText" id="{226E9E86-0A23-43C5-A41D-420E938A8141}">
            <xm:f>NOT(ISERROR(SEARCH(#REF!,M174)))</xm:f>
            <xm:f>#REF!</xm:f>
            <x14:dxf>
              <fill>
                <patternFill>
                  <bgColor rgb="FF00CC66"/>
                </patternFill>
              </fill>
            </x14:dxf>
          </x14:cfRule>
          <x14:cfRule type="containsText" priority="797" operator="containsText" id="{CB3F683B-2CFB-4DEE-8D02-CDB8A2134E29}">
            <xm:f>NOT(ISERROR(SEARCH(#REF!,M174)))</xm:f>
            <xm:f>#REF!</xm:f>
            <x14:dxf>
              <fill>
                <patternFill>
                  <bgColor rgb="FF66CCFF"/>
                </patternFill>
              </fill>
            </x14:dxf>
          </x14:cfRule>
          <x14:cfRule type="containsText" priority="798" operator="containsText" id="{E7A4C9C1-D5D6-40E7-856B-6D30A67C699A}">
            <xm:f>NOT(ISERROR(SEARCH(#REF!,M174)))</xm:f>
            <xm:f>#REF!</xm:f>
            <x14:dxf>
              <fill>
                <patternFill>
                  <bgColor rgb="FFFF99FF"/>
                </patternFill>
              </fill>
            </x14:dxf>
          </x14:cfRule>
          <x14:cfRule type="containsText" priority="799" operator="containsText" id="{0F3B8B4F-F63E-4B68-9E16-E4F99E3948B5}">
            <xm:f>NOT(ISERROR(SEARCH(#REF!,M174)))</xm:f>
            <xm:f>#REF!</xm:f>
            <x14:dxf>
              <fill>
                <patternFill>
                  <bgColor rgb="FF3366FF"/>
                </patternFill>
              </fill>
            </x14:dxf>
          </x14:cfRule>
          <x14:cfRule type="containsText" priority="800" operator="containsText" id="{D1A014D5-FBBF-4179-9C63-28E430ABF95E}">
            <xm:f>NOT(ISERROR(SEARCH(#REF!,M174)))</xm:f>
            <xm:f>#REF!</xm:f>
            <x14:dxf>
              <fill>
                <patternFill>
                  <bgColor rgb="FFFF9966"/>
                </patternFill>
              </fill>
            </x14:dxf>
          </x14:cfRule>
          <x14:cfRule type="containsText" priority="801" operator="containsText" id="{C08716DD-4610-4374-991E-59026F3D9950}">
            <xm:f>NOT(ISERROR(SEARCH(#REF!,M174)))</xm:f>
            <xm:f>#REF!</xm:f>
            <x14:dxf>
              <fill>
                <patternFill>
                  <bgColor rgb="FFFFFF00"/>
                </patternFill>
              </fill>
            </x14:dxf>
          </x14:cfRule>
          <x14:cfRule type="containsText" priority="802" operator="containsText" id="{1BE83A22-605F-4D06-A69F-9DB464260247}">
            <xm:f>NOT(ISERROR(SEARCH(#REF!,M174)))</xm:f>
            <xm:f>#REF!</xm:f>
            <x14:dxf>
              <fill>
                <patternFill>
                  <bgColor rgb="FF00CC99"/>
                </patternFill>
              </fill>
            </x14:dxf>
          </x14:cfRule>
          <x14:cfRule type="containsText" priority="803" operator="containsText" id="{43B167F1-38E7-40AE-8C72-68BB0238BF3C}">
            <xm:f>NOT(ISERROR(SEARCH(#REF!,M174)))</xm:f>
            <xm:f>#REF!</xm:f>
            <x14:dxf>
              <fill>
                <patternFill>
                  <bgColor theme="2" tint="-0.24994659260841701"/>
                </patternFill>
              </fill>
            </x14:dxf>
          </x14:cfRule>
          <x14:cfRule type="containsText" priority="804" operator="containsText" id="{735BA8CE-859E-447D-A7EF-3F54149DB89D}">
            <xm:f>NOT(ISERROR(SEARCH(#REF!,M174)))</xm:f>
            <xm:f>#REF!</xm:f>
            <x14:dxf>
              <fill>
                <patternFill>
                  <bgColor rgb="FFCC99FF"/>
                </patternFill>
              </fill>
            </x14:dxf>
          </x14:cfRule>
          <x14:cfRule type="containsText" priority="805" operator="containsText" id="{127C8DF8-0276-4A7A-8C9F-DB723048CB0F}">
            <xm:f>NOT(ISERROR(SEARCH(#REF!,M174)))</xm:f>
            <xm:f>#REF!</xm:f>
            <x14:dxf>
              <fill>
                <patternFill>
                  <bgColor rgb="FFFFC000"/>
                </patternFill>
              </fill>
            </x14:dxf>
          </x14:cfRule>
          <x14:cfRule type="containsText" priority="806" operator="containsText" id="{879B4A4E-BC30-4B59-9BCD-4D2E7BC30D21}">
            <xm:f>NOT(ISERROR(SEARCH(#REF!,M174)))</xm:f>
            <xm:f>#REF!</xm:f>
            <x14:dxf>
              <fill>
                <patternFill>
                  <bgColor rgb="FF66CCFF"/>
                </patternFill>
              </fill>
            </x14:dxf>
          </x14:cfRule>
          <x14:cfRule type="containsText" priority="807" operator="containsText" id="{DB764978-DD54-483E-9557-9B5065571B3B}">
            <xm:f>NOT(ISERROR(SEARCH(#REF!,M174)))</xm:f>
            <xm:f>#REF!</xm:f>
            <x14:dxf>
              <fill>
                <patternFill>
                  <bgColor rgb="FFFF3399"/>
                </patternFill>
              </fill>
            </x14:dxf>
          </x14:cfRule>
          <x14:cfRule type="containsText" priority="808" operator="containsText" id="{1EBCE450-ABDD-4F6E-B5EC-F9F263BB94EA}">
            <xm:f>NOT(ISERROR(SEARCH(#REF!,M174)))</xm:f>
            <xm:f>#REF!</xm:f>
            <x14:dxf>
              <fill>
                <patternFill>
                  <bgColor rgb="FFFFCCFF"/>
                </patternFill>
              </fill>
            </x14:dxf>
          </x14:cfRule>
          <x14:cfRule type="containsText" priority="809" operator="containsText" id="{A786D5AA-7169-4498-BB62-3AF1B55244F9}">
            <xm:f>NOT(ISERROR(SEARCH(#REF!,M174)))</xm:f>
            <xm:f>#REF!</xm:f>
            <x14:dxf>
              <fill>
                <patternFill>
                  <bgColor rgb="FF66FFFF"/>
                </patternFill>
              </fill>
            </x14:dxf>
          </x14:cfRule>
          <xm:sqref>M174</xm:sqref>
        </x14:conditionalFormatting>
        <x14:conditionalFormatting xmlns:xm="http://schemas.microsoft.com/office/excel/2006/main">
          <x14:cfRule type="containsText" priority="794" operator="containsText" id="{17CB4E6C-C79B-45DA-B8D9-31FC399A9106}">
            <xm:f>NOT(ISERROR(SEARCH(#REF!,M174)))</xm:f>
            <xm:f>#REF!</xm:f>
            <x14:dxf>
              <fill>
                <patternFill>
                  <bgColor rgb="FF66FFCC"/>
                </patternFill>
              </fill>
            </x14:dxf>
          </x14:cfRule>
          <xm:sqref>M174</xm:sqref>
        </x14:conditionalFormatting>
        <x14:conditionalFormatting xmlns:xm="http://schemas.microsoft.com/office/excel/2006/main">
          <x14:cfRule type="containsText" priority="774" operator="containsText" id="{D69C5F7E-8F5A-44AB-AAC0-C4C7A0DF64C2}">
            <xm:f>NOT(ISERROR(SEARCH(#REF!,AH210)))</xm:f>
            <xm:f>#REF!</xm:f>
            <x14:dxf>
              <fill>
                <patternFill>
                  <bgColor theme="2" tint="-9.9948118533890809E-2"/>
                </patternFill>
              </fill>
            </x14:dxf>
          </x14:cfRule>
          <xm:sqref>AH210:AI222 AJ218:AK218 AX210:BJ222</xm:sqref>
        </x14:conditionalFormatting>
        <x14:conditionalFormatting xmlns:xm="http://schemas.microsoft.com/office/excel/2006/main">
          <x14:cfRule type="containsText" priority="754" operator="containsText" id="{B786F2EC-F963-4611-8982-CA482C68B76D}">
            <xm:f>NOT(ISERROR(SEARCH(#REF!,M210)))</xm:f>
            <xm:f>#REF!</xm:f>
            <x14:dxf>
              <fill>
                <patternFill>
                  <bgColor rgb="FF6699FF"/>
                </patternFill>
              </fill>
            </x14:dxf>
          </x14:cfRule>
          <x14:cfRule type="beginsWith" priority="756" operator="beginsWith" id="{E1D84211-57DF-48C8-8905-D9340F5D2695}">
            <xm:f>LEFT(M210,LEN(#REF!))=#REF!</xm:f>
            <xm:f>#REF!</xm:f>
            <x14:dxf>
              <fill>
                <patternFill>
                  <bgColor rgb="FFFF99CC"/>
                </patternFill>
              </fill>
            </x14:dxf>
          </x14:cfRule>
          <x14:cfRule type="containsText" priority="757" operator="containsText" id="{0E1D5E52-B4AC-471F-928F-58460AD412A9}">
            <xm:f>NOT(ISERROR(SEARCH(#REF!,M210)))</xm:f>
            <xm:f>#REF!</xm:f>
            <x14:dxf>
              <fill>
                <patternFill>
                  <bgColor rgb="FF00CC66"/>
                </patternFill>
              </fill>
            </x14:dxf>
          </x14:cfRule>
          <x14:cfRule type="containsText" priority="758" operator="containsText" id="{1C7E4AF0-BF11-4B70-A872-66F075B2686D}">
            <xm:f>NOT(ISERROR(SEARCH(#REF!,M210)))</xm:f>
            <xm:f>#REF!</xm:f>
            <x14:dxf>
              <fill>
                <patternFill>
                  <bgColor rgb="FF66CCFF"/>
                </patternFill>
              </fill>
            </x14:dxf>
          </x14:cfRule>
          <x14:cfRule type="containsText" priority="759" operator="containsText" id="{4803DA4E-4392-40D8-9AD3-9DF8D1B71804}">
            <xm:f>NOT(ISERROR(SEARCH(#REF!,M210)))</xm:f>
            <xm:f>#REF!</xm:f>
            <x14:dxf>
              <fill>
                <patternFill>
                  <bgColor rgb="FFFF99FF"/>
                </patternFill>
              </fill>
            </x14:dxf>
          </x14:cfRule>
          <x14:cfRule type="containsText" priority="760" operator="containsText" id="{7B9E336D-80EA-4104-A5A1-60D0CD95916D}">
            <xm:f>NOT(ISERROR(SEARCH(#REF!,M210)))</xm:f>
            <xm:f>#REF!</xm:f>
            <x14:dxf>
              <fill>
                <patternFill>
                  <bgColor rgb="FF3366FF"/>
                </patternFill>
              </fill>
            </x14:dxf>
          </x14:cfRule>
          <x14:cfRule type="containsText" priority="761" operator="containsText" id="{3953B8D6-407F-4B1E-B18F-6160B5A3200D}">
            <xm:f>NOT(ISERROR(SEARCH(#REF!,M210)))</xm:f>
            <xm:f>#REF!</xm:f>
            <x14:dxf>
              <fill>
                <patternFill>
                  <bgColor rgb="FFFF9966"/>
                </patternFill>
              </fill>
            </x14:dxf>
          </x14:cfRule>
          <x14:cfRule type="containsText" priority="762" operator="containsText" id="{AFEAFC53-04D8-4EF4-8DAA-F6EFABA65990}">
            <xm:f>NOT(ISERROR(SEARCH(#REF!,M210)))</xm:f>
            <xm:f>#REF!</xm:f>
            <x14:dxf>
              <fill>
                <patternFill>
                  <bgColor rgb="FFFFFF00"/>
                </patternFill>
              </fill>
            </x14:dxf>
          </x14:cfRule>
          <x14:cfRule type="containsText" priority="763" operator="containsText" id="{597E9972-5392-4DF9-9E78-D6F0CC1F6E2E}">
            <xm:f>NOT(ISERROR(SEARCH(#REF!,M210)))</xm:f>
            <xm:f>#REF!</xm:f>
            <x14:dxf>
              <fill>
                <patternFill>
                  <bgColor rgb="FF00CC99"/>
                </patternFill>
              </fill>
            </x14:dxf>
          </x14:cfRule>
          <x14:cfRule type="containsText" priority="764" operator="containsText" id="{88A911FB-7424-4E17-A7A9-732FBDAAA3E7}">
            <xm:f>NOT(ISERROR(SEARCH(#REF!,M210)))</xm:f>
            <xm:f>#REF!</xm:f>
            <x14:dxf>
              <fill>
                <patternFill>
                  <bgColor theme="2" tint="-0.24994659260841701"/>
                </patternFill>
              </fill>
            </x14:dxf>
          </x14:cfRule>
          <x14:cfRule type="containsText" priority="765" operator="containsText" id="{7918E9E4-5070-49AF-9D93-E29FF4B1FB5B}">
            <xm:f>NOT(ISERROR(SEARCH(#REF!,M210)))</xm:f>
            <xm:f>#REF!</xm:f>
            <x14:dxf>
              <fill>
                <patternFill>
                  <bgColor rgb="FFCC99FF"/>
                </patternFill>
              </fill>
            </x14:dxf>
          </x14:cfRule>
          <x14:cfRule type="containsText" priority="766" operator="containsText" id="{4F9EC78F-4593-4B32-8445-7A5B40EF8F47}">
            <xm:f>NOT(ISERROR(SEARCH(#REF!,M210)))</xm:f>
            <xm:f>#REF!</xm:f>
            <x14:dxf>
              <fill>
                <patternFill>
                  <bgColor rgb="FFFFC000"/>
                </patternFill>
              </fill>
            </x14:dxf>
          </x14:cfRule>
          <x14:cfRule type="containsText" priority="767" operator="containsText" id="{BC124BDE-7C11-447E-9E6F-5526CCDC36CB}">
            <xm:f>NOT(ISERROR(SEARCH(#REF!,M210)))</xm:f>
            <xm:f>#REF!</xm:f>
            <x14:dxf>
              <fill>
                <patternFill>
                  <bgColor rgb="FF66CCFF"/>
                </patternFill>
              </fill>
            </x14:dxf>
          </x14:cfRule>
          <x14:cfRule type="containsText" priority="768" operator="containsText" id="{48A57924-4894-4389-904F-45DFF35B6506}">
            <xm:f>NOT(ISERROR(SEARCH(#REF!,M210)))</xm:f>
            <xm:f>#REF!</xm:f>
            <x14:dxf>
              <fill>
                <patternFill>
                  <bgColor rgb="FFFF3399"/>
                </patternFill>
              </fill>
            </x14:dxf>
          </x14:cfRule>
          <x14:cfRule type="containsText" priority="769" operator="containsText" id="{EFB58672-5B0B-43FA-9203-9838DBB77EA3}">
            <xm:f>NOT(ISERROR(SEARCH(#REF!,M210)))</xm:f>
            <xm:f>#REF!</xm:f>
            <x14:dxf>
              <fill>
                <patternFill>
                  <bgColor rgb="FFFFCCFF"/>
                </patternFill>
              </fill>
            </x14:dxf>
          </x14:cfRule>
          <x14:cfRule type="containsText" priority="770" operator="containsText" id="{756EA45C-5A1C-4FE8-BDDB-F0F5B4775AD6}">
            <xm:f>NOT(ISERROR(SEARCH(#REF!,M210)))</xm:f>
            <xm:f>#REF!</xm:f>
            <x14:dxf>
              <fill>
                <patternFill>
                  <bgColor rgb="FF66FFFF"/>
                </patternFill>
              </fill>
            </x14:dxf>
          </x14:cfRule>
          <xm:sqref>M210</xm:sqref>
        </x14:conditionalFormatting>
        <x14:conditionalFormatting xmlns:xm="http://schemas.microsoft.com/office/excel/2006/main">
          <x14:cfRule type="containsText" priority="755" operator="containsText" id="{AEA72B20-2765-4A5E-9360-0B9902B23AE1}">
            <xm:f>NOT(ISERROR(SEARCH(#REF!,M210)))</xm:f>
            <xm:f>#REF!</xm:f>
            <x14:dxf>
              <fill>
                <patternFill>
                  <bgColor rgb="FF66FFCC"/>
                </patternFill>
              </fill>
            </x14:dxf>
          </x14:cfRule>
          <xm:sqref>M210</xm:sqref>
        </x14:conditionalFormatting>
        <x14:conditionalFormatting xmlns:xm="http://schemas.microsoft.com/office/excel/2006/main">
          <x14:cfRule type="containsText" priority="703" operator="containsText" id="{8CC19084-7AA4-4ACD-9139-F37B711D41AC}">
            <xm:f>NOT(ISERROR(SEARCH(#REF!,AX188)))</xm:f>
            <xm:f>#REF!</xm:f>
            <x14:dxf>
              <fill>
                <patternFill>
                  <bgColor theme="2" tint="-9.9948118533890809E-2"/>
                </patternFill>
              </fill>
            </x14:dxf>
          </x14:cfRule>
          <xm:sqref>AX188:BJ190</xm:sqref>
        </x14:conditionalFormatting>
        <x14:conditionalFormatting xmlns:xm="http://schemas.microsoft.com/office/excel/2006/main">
          <x14:cfRule type="containsText" priority="674" operator="containsText" id="{9C1101BF-CB8F-4252-839E-CB9AE3B88389}">
            <xm:f>NOT(ISERROR(SEARCH(#REF!,M188)))</xm:f>
            <xm:f>#REF!</xm:f>
            <x14:dxf>
              <fill>
                <patternFill>
                  <bgColor rgb="FF6699FF"/>
                </patternFill>
              </fill>
            </x14:dxf>
          </x14:cfRule>
          <x14:cfRule type="beginsWith" priority="676" operator="beginsWith" id="{7D162FB7-1823-44FE-929F-4D1524B4A240}">
            <xm:f>LEFT(M188,LEN(#REF!))=#REF!</xm:f>
            <xm:f>#REF!</xm:f>
            <x14:dxf>
              <fill>
                <patternFill>
                  <bgColor rgb="FFFF99CC"/>
                </patternFill>
              </fill>
            </x14:dxf>
          </x14:cfRule>
          <x14:cfRule type="containsText" priority="677" operator="containsText" id="{070B21E1-D239-4171-9459-EDB06375CE24}">
            <xm:f>NOT(ISERROR(SEARCH(#REF!,M188)))</xm:f>
            <xm:f>#REF!</xm:f>
            <x14:dxf>
              <fill>
                <patternFill>
                  <bgColor rgb="FF00CC66"/>
                </patternFill>
              </fill>
            </x14:dxf>
          </x14:cfRule>
          <x14:cfRule type="containsText" priority="678" operator="containsText" id="{446A9246-496C-4A8D-A327-D41EC3E20A91}">
            <xm:f>NOT(ISERROR(SEARCH(#REF!,M188)))</xm:f>
            <xm:f>#REF!</xm:f>
            <x14:dxf>
              <fill>
                <patternFill>
                  <bgColor rgb="FF66CCFF"/>
                </patternFill>
              </fill>
            </x14:dxf>
          </x14:cfRule>
          <x14:cfRule type="containsText" priority="679" operator="containsText" id="{F0BE7FF4-E400-4D19-9256-32D1EB52316E}">
            <xm:f>NOT(ISERROR(SEARCH(#REF!,M188)))</xm:f>
            <xm:f>#REF!</xm:f>
            <x14:dxf>
              <fill>
                <patternFill>
                  <bgColor rgb="FFFF99FF"/>
                </patternFill>
              </fill>
            </x14:dxf>
          </x14:cfRule>
          <x14:cfRule type="containsText" priority="680" operator="containsText" id="{8C949ED2-92C6-40BB-B91A-903A0BB939CF}">
            <xm:f>NOT(ISERROR(SEARCH(#REF!,M188)))</xm:f>
            <xm:f>#REF!</xm:f>
            <x14:dxf>
              <fill>
                <patternFill>
                  <bgColor rgb="FF3366FF"/>
                </patternFill>
              </fill>
            </x14:dxf>
          </x14:cfRule>
          <x14:cfRule type="containsText" priority="681" operator="containsText" id="{14D1031B-884F-4969-98F1-94F282847751}">
            <xm:f>NOT(ISERROR(SEARCH(#REF!,M188)))</xm:f>
            <xm:f>#REF!</xm:f>
            <x14:dxf>
              <fill>
                <patternFill>
                  <bgColor rgb="FFFF9966"/>
                </patternFill>
              </fill>
            </x14:dxf>
          </x14:cfRule>
          <x14:cfRule type="containsText" priority="682" operator="containsText" id="{E7A20624-B66A-4D2C-AAC6-88887A768A75}">
            <xm:f>NOT(ISERROR(SEARCH(#REF!,M188)))</xm:f>
            <xm:f>#REF!</xm:f>
            <x14:dxf>
              <fill>
                <patternFill>
                  <bgColor rgb="FFFFFF00"/>
                </patternFill>
              </fill>
            </x14:dxf>
          </x14:cfRule>
          <x14:cfRule type="containsText" priority="683" operator="containsText" id="{3426BBBE-48DF-4133-8831-3A2483C979EA}">
            <xm:f>NOT(ISERROR(SEARCH(#REF!,M188)))</xm:f>
            <xm:f>#REF!</xm:f>
            <x14:dxf>
              <fill>
                <patternFill>
                  <bgColor rgb="FF00CC99"/>
                </patternFill>
              </fill>
            </x14:dxf>
          </x14:cfRule>
          <x14:cfRule type="containsText" priority="684" operator="containsText" id="{B09CA7D8-08AF-4A7B-9987-6FE79D0B5BFF}">
            <xm:f>NOT(ISERROR(SEARCH(#REF!,M188)))</xm:f>
            <xm:f>#REF!</xm:f>
            <x14:dxf>
              <fill>
                <patternFill>
                  <bgColor theme="2" tint="-0.24994659260841701"/>
                </patternFill>
              </fill>
            </x14:dxf>
          </x14:cfRule>
          <x14:cfRule type="containsText" priority="685" operator="containsText" id="{B2AE5A18-1EB9-4A6F-83FD-669D7C83D40A}">
            <xm:f>NOT(ISERROR(SEARCH(#REF!,M188)))</xm:f>
            <xm:f>#REF!</xm:f>
            <x14:dxf>
              <fill>
                <patternFill>
                  <bgColor rgb="FFCC99FF"/>
                </patternFill>
              </fill>
            </x14:dxf>
          </x14:cfRule>
          <x14:cfRule type="containsText" priority="686" operator="containsText" id="{20A19EA4-5BC6-43E6-8FB6-CF8D2FA00ACC}">
            <xm:f>NOT(ISERROR(SEARCH(#REF!,M188)))</xm:f>
            <xm:f>#REF!</xm:f>
            <x14:dxf>
              <fill>
                <patternFill>
                  <bgColor rgb="FFFFC000"/>
                </patternFill>
              </fill>
            </x14:dxf>
          </x14:cfRule>
          <x14:cfRule type="containsText" priority="687" operator="containsText" id="{C05DC1BE-2AB2-4FA9-A447-9468BC74E5E9}">
            <xm:f>NOT(ISERROR(SEARCH(#REF!,M188)))</xm:f>
            <xm:f>#REF!</xm:f>
            <x14:dxf>
              <fill>
                <patternFill>
                  <bgColor rgb="FF66CCFF"/>
                </patternFill>
              </fill>
            </x14:dxf>
          </x14:cfRule>
          <x14:cfRule type="containsText" priority="688" operator="containsText" id="{09774BD4-89CD-4CE4-92DE-1ACE4519FC58}">
            <xm:f>NOT(ISERROR(SEARCH(#REF!,M188)))</xm:f>
            <xm:f>#REF!</xm:f>
            <x14:dxf>
              <fill>
                <patternFill>
                  <bgColor rgb="FFFF3399"/>
                </patternFill>
              </fill>
            </x14:dxf>
          </x14:cfRule>
          <x14:cfRule type="containsText" priority="689" operator="containsText" id="{5F6AE7BE-6519-4DC9-BAF1-FC81F6E294DE}">
            <xm:f>NOT(ISERROR(SEARCH(#REF!,M188)))</xm:f>
            <xm:f>#REF!</xm:f>
            <x14:dxf>
              <fill>
                <patternFill>
                  <bgColor rgb="FFFFCCFF"/>
                </patternFill>
              </fill>
            </x14:dxf>
          </x14:cfRule>
          <x14:cfRule type="containsText" priority="690" operator="containsText" id="{C22DF8AA-6732-456B-AC5C-C8E7B5F2E5F6}">
            <xm:f>NOT(ISERROR(SEARCH(#REF!,M188)))</xm:f>
            <xm:f>#REF!</xm:f>
            <x14:dxf>
              <fill>
                <patternFill>
                  <bgColor rgb="FF66FFFF"/>
                </patternFill>
              </fill>
            </x14:dxf>
          </x14:cfRule>
          <xm:sqref>M188</xm:sqref>
        </x14:conditionalFormatting>
        <x14:conditionalFormatting xmlns:xm="http://schemas.microsoft.com/office/excel/2006/main">
          <x14:cfRule type="containsText" priority="675" operator="containsText" id="{EABF3A7C-8A06-46BD-99D6-629438EA9F90}">
            <xm:f>NOT(ISERROR(SEARCH(#REF!,M188)))</xm:f>
            <xm:f>#REF!</xm:f>
            <x14:dxf>
              <fill>
                <patternFill>
                  <bgColor rgb="FF66FFCC"/>
                </patternFill>
              </fill>
            </x14:dxf>
          </x14:cfRule>
          <xm:sqref>M188</xm:sqref>
        </x14:conditionalFormatting>
        <x14:conditionalFormatting xmlns:xm="http://schemas.microsoft.com/office/excel/2006/main">
          <x14:cfRule type="containsText" priority="657" operator="containsText" id="{6B6FF533-EC3D-46CB-8122-7B9C32A43811}">
            <xm:f>NOT(ISERROR(SEARCH(#REF!,AX45)))</xm:f>
            <xm:f>#REF!</xm:f>
            <x14:dxf>
              <fill>
                <patternFill>
                  <bgColor theme="2" tint="-9.9948118533890809E-2"/>
                </patternFill>
              </fill>
            </x14:dxf>
          </x14:cfRule>
          <xm:sqref>AX45:BJ45 AY47:BD51 BJ49:BJ51 BE49:BF51</xm:sqref>
        </x14:conditionalFormatting>
        <x14:conditionalFormatting xmlns:xm="http://schemas.microsoft.com/office/excel/2006/main">
          <x14:cfRule type="containsText" priority="644" operator="containsText" id="{9181CFF5-2DFA-45BB-8E85-EC1DAD6DBF39}">
            <xm:f>NOT(ISERROR(SEARCH(#REF!,AI7)))</xm:f>
            <xm:f>#REF!</xm:f>
            <x14:dxf>
              <fill>
                <patternFill>
                  <bgColor theme="2" tint="-9.9948118533890809E-2"/>
                </patternFill>
              </fill>
            </x14:dxf>
          </x14:cfRule>
          <xm:sqref>AI7:AI12</xm:sqref>
        </x14:conditionalFormatting>
        <x14:conditionalFormatting xmlns:xm="http://schemas.microsoft.com/office/excel/2006/main">
          <x14:cfRule type="containsText" priority="633" operator="containsText" id="{198B7B7A-1D61-48CE-B6F1-3EA8383A6B7C}">
            <xm:f>NOT(ISERROR(SEARCH(#REF!,AI165)))</xm:f>
            <xm:f>#REF!</xm:f>
            <x14:dxf>
              <fill>
                <patternFill>
                  <bgColor theme="2" tint="-9.9948118533890809E-2"/>
                </patternFill>
              </fill>
            </x14:dxf>
          </x14:cfRule>
          <xm:sqref>AI165:AI166</xm:sqref>
        </x14:conditionalFormatting>
        <x14:conditionalFormatting xmlns:xm="http://schemas.microsoft.com/office/excel/2006/main">
          <x14:cfRule type="containsText" priority="622" operator="containsText" id="{3E8F8253-3B69-4AD2-8172-EE2E4480A67B}">
            <xm:f>NOT(ISERROR(SEARCH(#REF!,AI176)))</xm:f>
            <xm:f>#REF!</xm:f>
            <x14:dxf>
              <fill>
                <patternFill>
                  <bgColor theme="2" tint="-9.9948118533890809E-2"/>
                </patternFill>
              </fill>
            </x14:dxf>
          </x14:cfRule>
          <xm:sqref>AI176</xm:sqref>
        </x14:conditionalFormatting>
        <x14:conditionalFormatting xmlns:xm="http://schemas.microsoft.com/office/excel/2006/main">
          <x14:cfRule type="containsText" priority="611" operator="containsText" id="{F8471FB3-FBAD-441C-BB22-3EBE4374112E}">
            <xm:f>NOT(ISERROR(SEARCH(#REF!,AI177)))</xm:f>
            <xm:f>#REF!</xm:f>
            <x14:dxf>
              <fill>
                <patternFill>
                  <bgColor theme="2" tint="-9.9948118533890809E-2"/>
                </patternFill>
              </fill>
            </x14:dxf>
          </x14:cfRule>
          <xm:sqref>AI177</xm:sqref>
        </x14:conditionalFormatting>
        <x14:conditionalFormatting xmlns:xm="http://schemas.microsoft.com/office/excel/2006/main">
          <x14:cfRule type="containsText" priority="600" operator="containsText" id="{B8446620-2340-47F3-90E7-1AD72F8268BF}">
            <xm:f>NOT(ISERROR(SEARCH(#REF!,AY166)))</xm:f>
            <xm:f>#REF!</xm:f>
            <x14:dxf>
              <fill>
                <patternFill>
                  <bgColor theme="2" tint="-9.9948118533890809E-2"/>
                </patternFill>
              </fill>
            </x14:dxf>
          </x14:cfRule>
          <xm:sqref>AY166</xm:sqref>
        </x14:conditionalFormatting>
        <x14:conditionalFormatting xmlns:xm="http://schemas.microsoft.com/office/excel/2006/main">
          <x14:cfRule type="containsText" priority="589" operator="containsText" id="{3B1C3BFE-1F6B-4A8D-9A7D-244C137EC473}">
            <xm:f>NOT(ISERROR(SEARCH(#REF!,AY176)))</xm:f>
            <xm:f>#REF!</xm:f>
            <x14:dxf>
              <fill>
                <patternFill>
                  <bgColor theme="2" tint="-9.9948118533890809E-2"/>
                </patternFill>
              </fill>
            </x14:dxf>
          </x14:cfRule>
          <xm:sqref>AY176</xm:sqref>
        </x14:conditionalFormatting>
        <x14:conditionalFormatting xmlns:xm="http://schemas.microsoft.com/office/excel/2006/main">
          <x14:cfRule type="containsText" priority="578" operator="containsText" id="{939DB358-D006-4D1E-B33B-70D6A2DF170F}">
            <xm:f>NOT(ISERROR(SEARCH(#REF!,AY177)))</xm:f>
            <xm:f>#REF!</xm:f>
            <x14:dxf>
              <fill>
                <patternFill>
                  <bgColor theme="2" tint="-9.9948118533890809E-2"/>
                </patternFill>
              </fill>
            </x14:dxf>
          </x14:cfRule>
          <xm:sqref>AY177</xm:sqref>
        </x14:conditionalFormatting>
        <x14:conditionalFormatting xmlns:xm="http://schemas.microsoft.com/office/excel/2006/main">
          <x14:cfRule type="containsText" priority="545" operator="containsText" id="{FB68505D-F60D-4F12-BFAB-6A858FAC0F82}">
            <xm:f>NOT(ISERROR(SEARCH(#REF!,AJ61)))</xm:f>
            <xm:f>#REF!</xm:f>
            <x14:dxf>
              <fill>
                <patternFill>
                  <bgColor theme="2" tint="-9.9948118533890809E-2"/>
                </patternFill>
              </fill>
            </x14:dxf>
          </x14:cfRule>
          <xm:sqref>AR103:AS103 AJ100:AR101 AR102 AS100:AS102 AJ105:AS120 AJ61:AS99</xm:sqref>
        </x14:conditionalFormatting>
        <x14:conditionalFormatting xmlns:xm="http://schemas.microsoft.com/office/excel/2006/main">
          <x14:cfRule type="containsText" priority="534" operator="containsText" id="{380891D8-D41E-4413-B39D-4304F7EDA525}">
            <xm:f>NOT(ISERROR(SEARCH(#REF!,AJ122)))</xm:f>
            <xm:f>#REF!</xm:f>
            <x14:dxf>
              <fill>
                <patternFill>
                  <bgColor theme="2" tint="-9.9948118533890809E-2"/>
                </patternFill>
              </fill>
            </x14:dxf>
          </x14:cfRule>
          <xm:sqref>AJ122:AS125 AJ126:AO126 AP126:AS130</xm:sqref>
        </x14:conditionalFormatting>
        <x14:conditionalFormatting xmlns:xm="http://schemas.microsoft.com/office/excel/2006/main">
          <x14:cfRule type="containsText" priority="523" operator="containsText" id="{E8DF3244-BC92-4895-9CBD-60BC6211A062}">
            <xm:f>NOT(ISERROR(SEARCH(#REF!,AJ132)))</xm:f>
            <xm:f>#REF!</xm:f>
            <x14:dxf>
              <fill>
                <patternFill>
                  <bgColor theme="2" tint="-9.9948118533890809E-2"/>
                </patternFill>
              </fill>
            </x14:dxf>
          </x14:cfRule>
          <xm:sqref>AJ132:AS141</xm:sqref>
        </x14:conditionalFormatting>
        <x14:conditionalFormatting xmlns:xm="http://schemas.microsoft.com/office/excel/2006/main">
          <x14:cfRule type="containsText" priority="512" operator="containsText" id="{AE3A03CC-9F72-4726-8117-40C58BA1B219}">
            <xm:f>NOT(ISERROR(SEARCH(#REF!,AJ143)))</xm:f>
            <xm:f>#REF!</xm:f>
            <x14:dxf>
              <fill>
                <patternFill>
                  <bgColor theme="2" tint="-9.9948118533890809E-2"/>
                </patternFill>
              </fill>
            </x14:dxf>
          </x14:cfRule>
          <xm:sqref>AJ143:AS145</xm:sqref>
        </x14:conditionalFormatting>
        <x14:conditionalFormatting xmlns:xm="http://schemas.microsoft.com/office/excel/2006/main">
          <x14:cfRule type="containsText" priority="501" operator="containsText" id="{26B5C6A5-C201-4155-A262-CE07F8C1A17D}">
            <xm:f>NOT(ISERROR(SEARCH(#REF!,AJ147)))</xm:f>
            <xm:f>#REF!</xm:f>
            <x14:dxf>
              <fill>
                <patternFill>
                  <bgColor theme="2" tint="-9.9948118533890809E-2"/>
                </patternFill>
              </fill>
            </x14:dxf>
          </x14:cfRule>
          <xm:sqref>AJ147:AS174</xm:sqref>
        </x14:conditionalFormatting>
        <x14:conditionalFormatting xmlns:xm="http://schemas.microsoft.com/office/excel/2006/main">
          <x14:cfRule type="containsText" priority="490" operator="containsText" id="{636D2335-A60E-4317-B114-81C9B1E32B78}">
            <xm:f>NOT(ISERROR(SEARCH(#REF!,AJ176)))</xm:f>
            <xm:f>#REF!</xm:f>
            <x14:dxf>
              <fill>
                <patternFill>
                  <bgColor theme="2" tint="-9.9948118533890809E-2"/>
                </patternFill>
              </fill>
            </x14:dxf>
          </x14:cfRule>
          <xm:sqref>AJ208:AS208 AL206:AS207 AJ176:AS205</xm:sqref>
        </x14:conditionalFormatting>
        <x14:conditionalFormatting xmlns:xm="http://schemas.microsoft.com/office/excel/2006/main">
          <x14:cfRule type="containsText" priority="479" operator="containsText" id="{4A95E9AA-F8E7-4122-A15D-DCD9B604E6DA}">
            <xm:f>NOT(ISERROR(SEARCH(#REF!,AJ210)))</xm:f>
            <xm:f>#REF!</xm:f>
            <x14:dxf>
              <fill>
                <patternFill>
                  <bgColor theme="2" tint="-9.9948118533890809E-2"/>
                </patternFill>
              </fill>
            </x14:dxf>
          </x14:cfRule>
          <xm:sqref>AL218:AR218 AJ210:AS215 AJ216:AR217 AS216:AS218 AJ219:AS222</xm:sqref>
        </x14:conditionalFormatting>
        <x14:conditionalFormatting xmlns:xm="http://schemas.microsoft.com/office/excel/2006/main">
          <x14:cfRule type="containsText" priority="457" operator="containsText" id="{7262A03F-50D4-4932-BB5E-955D2432551D}">
            <xm:f>NOT(ISERROR(SEARCH(#REF!,BR188)))</xm:f>
            <xm:f>#REF!</xm:f>
            <x14:dxf>
              <fill>
                <patternFill>
                  <bgColor theme="2" tint="-9.9948118533890809E-2"/>
                </patternFill>
              </fill>
            </x14:dxf>
          </x14:cfRule>
          <xm:sqref>BR188</xm:sqref>
        </x14:conditionalFormatting>
        <x14:conditionalFormatting xmlns:xm="http://schemas.microsoft.com/office/excel/2006/main">
          <x14:cfRule type="containsText" priority="456" operator="containsText" id="{976F3C39-89C3-43C7-A1E8-B970BE7C7E7A}">
            <xm:f>NOT(ISERROR(SEARCH(#REF!,BR188)))</xm:f>
            <xm:f>#REF!</xm:f>
            <x14:dxf>
              <fill>
                <patternFill>
                  <bgColor theme="2" tint="-9.9948118533890809E-2"/>
                </patternFill>
              </fill>
            </x14:dxf>
          </x14:cfRule>
          <xm:sqref>BR188</xm:sqref>
        </x14:conditionalFormatting>
        <x14:conditionalFormatting xmlns:xm="http://schemas.microsoft.com/office/excel/2006/main">
          <x14:cfRule type="containsText" priority="438" operator="containsText" id="{1EF36F82-ADD1-4322-A38D-C078B1EEDE1E}">
            <xm:f>NOT(ISERROR(SEARCH(#REF!,BR189)))</xm:f>
            <xm:f>#REF!</xm:f>
            <x14:dxf>
              <fill>
                <patternFill>
                  <bgColor theme="2" tint="-9.9948118533890809E-2"/>
                </patternFill>
              </fill>
            </x14:dxf>
          </x14:cfRule>
          <xm:sqref>BR189</xm:sqref>
        </x14:conditionalFormatting>
        <x14:conditionalFormatting xmlns:xm="http://schemas.microsoft.com/office/excel/2006/main">
          <x14:cfRule type="containsText" priority="437" operator="containsText" id="{7EC7809A-B132-42D6-8EAF-F4A16E7D155F}">
            <xm:f>NOT(ISERROR(SEARCH(#REF!,BR189)))</xm:f>
            <xm:f>#REF!</xm:f>
            <x14:dxf>
              <fill>
                <patternFill>
                  <bgColor theme="2" tint="-9.9948118533890809E-2"/>
                </patternFill>
              </fill>
            </x14:dxf>
          </x14:cfRule>
          <xm:sqref>BR189</xm:sqref>
        </x14:conditionalFormatting>
        <x14:conditionalFormatting xmlns:xm="http://schemas.microsoft.com/office/excel/2006/main">
          <x14:cfRule type="containsText" priority="419" operator="containsText" id="{77C0A8FD-246E-4D1C-9004-5ECEBCAF4DBD}">
            <xm:f>NOT(ISERROR(SEARCH(#REF!,BR190)))</xm:f>
            <xm:f>#REF!</xm:f>
            <x14:dxf>
              <fill>
                <patternFill>
                  <bgColor theme="2" tint="-9.9948118533890809E-2"/>
                </patternFill>
              </fill>
            </x14:dxf>
          </x14:cfRule>
          <xm:sqref>BR190</xm:sqref>
        </x14:conditionalFormatting>
        <x14:conditionalFormatting xmlns:xm="http://schemas.microsoft.com/office/excel/2006/main">
          <x14:cfRule type="containsText" priority="418" operator="containsText" id="{5932BA89-E96A-47E9-A276-0D4944986AB0}">
            <xm:f>NOT(ISERROR(SEARCH(#REF!,BR190)))</xm:f>
            <xm:f>#REF!</xm:f>
            <x14:dxf>
              <fill>
                <patternFill>
                  <bgColor theme="2" tint="-9.9948118533890809E-2"/>
                </patternFill>
              </fill>
            </x14:dxf>
          </x14:cfRule>
          <xm:sqref>BR190</xm:sqref>
        </x14:conditionalFormatting>
        <x14:conditionalFormatting xmlns:xm="http://schemas.microsoft.com/office/excel/2006/main">
          <x14:cfRule type="containsText" priority="374" operator="containsText" id="{F34D487B-1DFC-4F05-8740-BB80757ECC8E}">
            <xm:f>NOT(ISERROR(SEARCH(#REF!,AX127)))</xm:f>
            <xm:f>#REF!</xm:f>
            <x14:dxf>
              <fill>
                <patternFill>
                  <bgColor theme="2" tint="-9.9948118533890809E-2"/>
                </patternFill>
              </fill>
            </x14:dxf>
          </x14:cfRule>
          <xm:sqref>AX127:BJ127</xm:sqref>
        </x14:conditionalFormatting>
        <x14:conditionalFormatting xmlns:xm="http://schemas.microsoft.com/office/excel/2006/main">
          <x14:cfRule type="containsText" priority="363" operator="containsText" id="{1B9AC007-A12D-4562-8D5D-B86D2767C10D}">
            <xm:f>NOT(ISERROR(SEARCH(#REF!,AH127)))</xm:f>
            <xm:f>#REF!</xm:f>
            <x14:dxf>
              <fill>
                <patternFill>
                  <bgColor theme="2" tint="-9.9948118533890809E-2"/>
                </patternFill>
              </fill>
            </x14:dxf>
          </x14:cfRule>
          <xm:sqref>AH127:AI127</xm:sqref>
        </x14:conditionalFormatting>
        <x14:conditionalFormatting xmlns:xm="http://schemas.microsoft.com/office/excel/2006/main">
          <x14:cfRule type="containsText" priority="353" operator="containsText" id="{544EDB78-16C7-459D-BC19-BD013B9DDF4A}">
            <xm:f>NOT(ISERROR(SEARCH(#REF!,AH128)))</xm:f>
            <xm:f>#REF!</xm:f>
            <x14:dxf>
              <fill>
                <patternFill>
                  <bgColor theme="2" tint="-9.9948118533890809E-2"/>
                </patternFill>
              </fill>
            </x14:dxf>
          </x14:cfRule>
          <xm:sqref>AH128:AI128 AH129:AO130</xm:sqref>
        </x14:conditionalFormatting>
        <x14:conditionalFormatting xmlns:xm="http://schemas.microsoft.com/office/excel/2006/main">
          <x14:cfRule type="containsText" priority="340" operator="containsText" id="{A382AAD9-175F-4930-9494-24FCD03CD0DD}">
            <xm:f>NOT(ISERROR(SEARCH(#REF!,AJ127)))</xm:f>
            <xm:f>#REF!</xm:f>
            <x14:dxf>
              <fill>
                <patternFill>
                  <bgColor theme="2" tint="-9.9948118533890809E-2"/>
                </patternFill>
              </fill>
            </x14:dxf>
          </x14:cfRule>
          <xm:sqref>AJ127:AO128</xm:sqref>
        </x14:conditionalFormatting>
        <x14:conditionalFormatting xmlns:xm="http://schemas.microsoft.com/office/excel/2006/main">
          <x14:cfRule type="containsText" priority="272" operator="containsText" id="{07E846D6-C604-41D7-8CED-BACE89EA9E17}">
            <xm:f>NOT(ISERROR(SEARCH(#REF!,BX196)))</xm:f>
            <xm:f>#REF!</xm:f>
            <x14:dxf>
              <fill>
                <patternFill>
                  <bgColor theme="2" tint="-9.9948118533890809E-2"/>
                </patternFill>
              </fill>
            </x14:dxf>
          </x14:cfRule>
          <xm:sqref>BX196</xm:sqref>
        </x14:conditionalFormatting>
        <x14:conditionalFormatting xmlns:xm="http://schemas.microsoft.com/office/excel/2006/main">
          <x14:cfRule type="containsText" priority="261" operator="containsText" id="{6E6362EF-BC11-4D2D-83FD-65D633429007}">
            <xm:f>NOT(ISERROR(SEARCH(#REF!,BX197)))</xm:f>
            <xm:f>#REF!</xm:f>
            <x14:dxf>
              <fill>
                <patternFill>
                  <bgColor theme="2" tint="-9.9948118533890809E-2"/>
                </patternFill>
              </fill>
            </x14:dxf>
          </x14:cfRule>
          <xm:sqref>BX197</xm:sqref>
        </x14:conditionalFormatting>
        <x14:conditionalFormatting xmlns:xm="http://schemas.microsoft.com/office/excel/2006/main">
          <x14:cfRule type="containsText" priority="239" operator="containsText" id="{88ACD24A-04CC-4EFA-891B-BC73993025F5}">
            <xm:f>NOT(ISERROR(SEARCH(#REF!,BX199)))</xm:f>
            <xm:f>#REF!</xm:f>
            <x14:dxf>
              <fill>
                <patternFill>
                  <bgColor theme="2" tint="-9.9948118533890809E-2"/>
                </patternFill>
              </fill>
            </x14:dxf>
          </x14:cfRule>
          <xm:sqref>BX199</xm:sqref>
        </x14:conditionalFormatting>
        <x14:conditionalFormatting xmlns:xm="http://schemas.microsoft.com/office/excel/2006/main">
          <x14:cfRule type="containsText" priority="228" operator="containsText" id="{2B91B8A5-5B56-4543-BA94-96B7D5306B94}">
            <xm:f>NOT(ISERROR(SEARCH(#REF!,BG113)))</xm:f>
            <xm:f>#REF!</xm:f>
            <x14:dxf>
              <fill>
                <patternFill>
                  <bgColor theme="2" tint="-9.9948118533890809E-2"/>
                </patternFill>
              </fill>
            </x14:dxf>
          </x14:cfRule>
          <xm:sqref>BG113:BG114</xm:sqref>
        </x14:conditionalFormatting>
        <x14:conditionalFormatting xmlns:xm="http://schemas.microsoft.com/office/excel/2006/main">
          <x14:cfRule type="containsText" priority="218" operator="containsText" id="{EB2F4B93-D7F8-4F58-A82A-4BF0A4486541}">
            <xm:f>NOT(ISERROR(SEARCH(#REF!,BG115)))</xm:f>
            <xm:f>#REF!</xm:f>
            <x14:dxf>
              <fill>
                <patternFill>
                  <bgColor theme="2" tint="-9.9948118533890809E-2"/>
                </patternFill>
              </fill>
            </x14:dxf>
          </x14:cfRule>
          <xm:sqref>BG115:BG116</xm:sqref>
        </x14:conditionalFormatting>
        <x14:conditionalFormatting xmlns:xm="http://schemas.microsoft.com/office/excel/2006/main">
          <x14:cfRule type="containsText" priority="208" operator="containsText" id="{CEC174B2-07B2-4AAF-B256-B211181C6946}">
            <xm:f>NOT(ISERROR(SEARCH(#REF!,AX117)))</xm:f>
            <xm:f>#REF!</xm:f>
            <x14:dxf>
              <fill>
                <patternFill>
                  <bgColor theme="2" tint="-9.9948118533890809E-2"/>
                </patternFill>
              </fill>
            </x14:dxf>
          </x14:cfRule>
          <xm:sqref>AX117:BG117</xm:sqref>
        </x14:conditionalFormatting>
        <x14:conditionalFormatting xmlns:xm="http://schemas.microsoft.com/office/excel/2006/main">
          <x14:cfRule type="containsText" priority="197" operator="containsText" id="{B8662FCC-353E-4FC4-8454-0B568185EBA9}">
            <xm:f>NOT(ISERROR(SEARCH(#REF!,BG117)))</xm:f>
            <xm:f>#REF!</xm:f>
            <x14:dxf>
              <fill>
                <patternFill>
                  <bgColor theme="2" tint="-9.9948118533890809E-2"/>
                </patternFill>
              </fill>
            </x14:dxf>
          </x14:cfRule>
          <xm:sqref>BG117:BG118</xm:sqref>
        </x14:conditionalFormatting>
        <x14:conditionalFormatting xmlns:xm="http://schemas.microsoft.com/office/excel/2006/main">
          <x14:cfRule type="containsText" priority="187" operator="containsText" id="{5BCD55C9-6FF0-4A0C-9B82-6D2C9757DA23}">
            <xm:f>NOT(ISERROR(SEARCH(#REF!,AX119)))</xm:f>
            <xm:f>#REF!</xm:f>
            <x14:dxf>
              <fill>
                <patternFill>
                  <bgColor theme="2" tint="-9.9948118533890809E-2"/>
                </patternFill>
              </fill>
            </x14:dxf>
          </x14:cfRule>
          <xm:sqref>AX119:BG119</xm:sqref>
        </x14:conditionalFormatting>
        <x14:conditionalFormatting xmlns:xm="http://schemas.microsoft.com/office/excel/2006/main">
          <x14:cfRule type="containsText" priority="176" operator="containsText" id="{304C5C8A-471D-4FB2-99D8-6F1FEEB27B66}">
            <xm:f>NOT(ISERROR(SEARCH(#REF!,BG119)))</xm:f>
            <xm:f>#REF!</xm:f>
            <x14:dxf>
              <fill>
                <patternFill>
                  <bgColor theme="2" tint="-9.9948118533890809E-2"/>
                </patternFill>
              </fill>
            </x14:dxf>
          </x14:cfRule>
          <xm:sqref>BG119:BG120</xm:sqref>
        </x14:conditionalFormatting>
        <x14:conditionalFormatting xmlns:xm="http://schemas.microsoft.com/office/excel/2006/main">
          <x14:cfRule type="containsText" priority="155" operator="containsText" id="{ABC0DE58-D8DC-4A1D-B964-556C789BE989}">
            <xm:f>NOT(ISERROR(SEARCH(#REF!,BI102)))</xm:f>
            <xm:f>#REF!</xm:f>
            <x14:dxf>
              <fill>
                <patternFill>
                  <bgColor theme="2" tint="-9.9948118533890809E-2"/>
                </patternFill>
              </fill>
            </x14:dxf>
          </x14:cfRule>
          <xm:sqref>BI102</xm:sqref>
        </x14:conditionalFormatting>
        <x14:conditionalFormatting xmlns:xm="http://schemas.microsoft.com/office/excel/2006/main">
          <x14:cfRule type="containsText" priority="113" operator="containsText" id="{D8C013B1-C09A-48FE-9B32-60D9CB65CFD7}">
            <xm:f>NOT(ISERROR(SEARCH(#REF!,AH52)))</xm:f>
            <xm:f>#REF!</xm:f>
            <x14:dxf>
              <fill>
                <patternFill>
                  <bgColor theme="2" tint="-9.9948118533890809E-2"/>
                </patternFill>
              </fill>
            </x14:dxf>
          </x14:cfRule>
          <xm:sqref>AH52:AS52</xm:sqref>
        </x14:conditionalFormatting>
        <x14:conditionalFormatting xmlns:xm="http://schemas.microsoft.com/office/excel/2006/main">
          <x14:cfRule type="containsText" priority="91" operator="containsText" id="{A8615CED-24F1-4081-8B2B-62AC1D009A84}">
            <xm:f>NOT(ISERROR(SEARCH(#REF!,AY52)))</xm:f>
            <xm:f>#REF!</xm:f>
            <x14:dxf>
              <fill>
                <patternFill>
                  <bgColor theme="2" tint="-9.9948118533890809E-2"/>
                </patternFill>
              </fill>
            </x14:dxf>
          </x14:cfRule>
          <xm:sqref>AY52:BF52</xm:sqref>
        </x14:conditionalFormatting>
        <x14:conditionalFormatting xmlns:xm="http://schemas.microsoft.com/office/excel/2006/main">
          <x14:cfRule type="containsText" priority="81" operator="containsText" id="{2B2B195B-2971-4B56-839E-3BE5301526B1}">
            <xm:f>NOT(ISERROR(SEARCH(#REF!,BI52)))</xm:f>
            <xm:f>#REF!</xm:f>
            <x14:dxf>
              <fill>
                <patternFill>
                  <bgColor theme="2" tint="-9.9948118533890809E-2"/>
                </patternFill>
              </fill>
            </x14:dxf>
          </x14:cfRule>
          <xm:sqref>BI52</xm:sqref>
        </x14:conditionalFormatting>
        <x14:conditionalFormatting xmlns:xm="http://schemas.microsoft.com/office/excel/2006/main">
          <x14:cfRule type="containsText" priority="70" operator="containsText" id="{AAE3EDCC-4601-455D-9F0A-48BCA9B7CE5B}">
            <xm:f>NOT(ISERROR(SEARCH(#REF!,BH52)))</xm:f>
            <xm:f>#REF!</xm:f>
            <x14:dxf>
              <fill>
                <patternFill>
                  <bgColor theme="2" tint="-9.9948118533890809E-2"/>
                </patternFill>
              </fill>
            </x14:dxf>
          </x14:cfRule>
          <xm:sqref>BH52</xm:sqref>
        </x14:conditionalFormatting>
        <x14:conditionalFormatting xmlns:xm="http://schemas.microsoft.com/office/excel/2006/main">
          <x14:cfRule type="containsText" priority="68" operator="containsText" id="{FAFF3950-3E02-428B-A277-A99590E13683}">
            <xm:f>NOT(ISERROR(SEARCH(#REF!,AH104)))</xm:f>
            <xm:f>#REF!</xm:f>
            <x14:dxf>
              <fill>
                <patternFill>
                  <bgColor theme="2" tint="-9.9948118533890809E-2"/>
                </patternFill>
              </fill>
            </x14:dxf>
          </x14:cfRule>
          <xm:sqref>AH104:AQ104</xm:sqref>
        </x14:conditionalFormatting>
        <x14:conditionalFormatting xmlns:xm="http://schemas.microsoft.com/office/excel/2006/main">
          <x14:cfRule type="containsText" priority="55" operator="containsText" id="{95758D26-45A4-4AD9-BBDC-6723DA12F5C5}">
            <xm:f>NOT(ISERROR(SEARCH(#REF!,AR104)))</xm:f>
            <xm:f>#REF!</xm:f>
            <x14:dxf>
              <fill>
                <patternFill>
                  <bgColor theme="2" tint="-9.9948118533890809E-2"/>
                </patternFill>
              </fill>
            </x14:dxf>
          </x14:cfRule>
          <xm:sqref>AR104:AS104</xm:sqref>
        </x14:conditionalFormatting>
        <x14:conditionalFormatting xmlns:xm="http://schemas.microsoft.com/office/excel/2006/main">
          <x14:cfRule type="containsText" priority="43" operator="containsText" id="{697EF6A0-C7CA-4E9B-92D1-D8BC4595134F}">
            <xm:f>NOT(ISERROR(SEARCH(#REF!,BH104)))</xm:f>
            <xm:f>#REF!</xm:f>
            <x14:dxf>
              <fill>
                <patternFill>
                  <bgColor theme="2" tint="-9.9948118533890809E-2"/>
                </patternFill>
              </fill>
            </x14:dxf>
          </x14:cfRule>
          <xm:sqref>BH104</xm:sqref>
        </x14:conditionalFormatting>
        <x14:conditionalFormatting xmlns:xm="http://schemas.microsoft.com/office/excel/2006/main">
          <x14:cfRule type="containsText" priority="32" operator="containsText" id="{A0563605-11BA-4726-B993-5F62A2A3F98B}">
            <xm:f>NOT(ISERROR(SEARCH(#REF!,BI104)))</xm:f>
            <xm:f>#REF!</xm:f>
            <x14:dxf>
              <fill>
                <patternFill>
                  <bgColor theme="2" tint="-9.9948118533890809E-2"/>
                </patternFill>
              </fill>
            </x14:dxf>
          </x14:cfRule>
          <xm:sqref>BI104</xm:sqref>
        </x14:conditionalFormatting>
        <x14:conditionalFormatting xmlns:xm="http://schemas.microsoft.com/office/excel/2006/main">
          <x14:cfRule type="containsText" priority="22" operator="containsText" id="{6213ADA5-55F9-4AC5-9DD3-A2E98EF31D25}">
            <xm:f>NOT(ISERROR(SEARCH(#REF!,BI204)))</xm:f>
            <xm:f>#REF!</xm:f>
            <x14:dxf>
              <fill>
                <patternFill>
                  <bgColor theme="2" tint="-9.9948118533890809E-2"/>
                </patternFill>
              </fill>
            </x14:dxf>
          </x14:cfRule>
          <xm:sqref>BI204:BI205</xm:sqref>
        </x14:conditionalFormatting>
        <x14:conditionalFormatting xmlns:xm="http://schemas.microsoft.com/office/excel/2006/main">
          <x14:cfRule type="containsText" priority="11" operator="containsText" id="{5D2663E7-A585-4D8A-9A50-8A1E7A766399}">
            <xm:f>NOT(ISERROR(SEARCH(#REF!,BI202)))</xm:f>
            <xm:f>#REF!</xm:f>
            <x14:dxf>
              <fill>
                <patternFill>
                  <bgColor theme="2" tint="-9.9948118533890809E-2"/>
                </patternFill>
              </fill>
            </x14:dxf>
          </x14:cfRule>
          <xm:sqref>BI202:BI203</xm:sqref>
        </x14:conditionalFormatting>
      </x14:conditionalFormattings>
    </ext>
    <ext xmlns:x14="http://schemas.microsoft.com/office/spreadsheetml/2009/9/main" uri="{CCE6A557-97BC-4b89-ADB6-D9C93CAAB3DF}">
      <x14:dataValidations xmlns:xm="http://schemas.microsoft.com/office/excel/2006/main" count="17">
        <x14:dataValidation type="list" allowBlank="1" showInputMessage="1" showErrorMessage="1" xr:uid="{00000000-0002-0000-0300-000003000000}">
          <x14:formula1>
            <xm:f>'DIMEN MIPG'!$B$2:$B$8</xm:f>
          </x14:formula1>
          <xm:sqref>I147:I148 I143 I185 I6 I152 I161 I171:I172 I164 I166 I169 I176 I178 I181 I183 I174 I191 I202 I210</xm:sqref>
        </x14:dataValidation>
        <x14:dataValidation type="list" allowBlank="1" showInputMessage="1" showErrorMessage="1" xr:uid="{00000000-0002-0000-0300-000004000000}">
          <x14:formula1>
            <xm:f>'POLÍTICAS MIPG'!$B$2:$B$18</xm:f>
          </x14:formula1>
          <xm:sqref>J147:J148 J143 J171:J172 J6 J161 J164 J166 J169 J176 J178 J181 J183 J185 J210:J222 J174 J191:J202</xm:sqref>
        </x14:dataValidation>
        <x14:dataValidation type="list" allowBlank="1" showInputMessage="1" showErrorMessage="1" xr:uid="{00000000-0002-0000-0300-000006000000}">
          <x14:formula1>
            <xm:f>'obj peq'!$B$3:$B$6</xm:f>
          </x14:formula1>
          <xm:sqref>L6 L52 L142:L143 L104 L61 L147</xm:sqref>
        </x14:dataValidation>
        <x14:dataValidation type="list" allowBlank="1" showInputMessage="1" showErrorMessage="1" xr:uid="{00000000-0002-0000-0300-000007000000}">
          <x14:formula1>
            <xm:f>'OBJETIVOS PES'!$A$2:$A$6</xm:f>
          </x14:formula1>
          <xm:sqref>F6</xm:sqref>
        </x14:dataValidation>
        <x14:dataValidation type="list" allowBlank="1" showInputMessage="1" showErrorMessage="1" xr:uid="{00000000-0002-0000-0300-000008000000}">
          <x14:formula1>
            <xm:f>'PROYECTO ESTRATÉGICO'!$A$4:$A$28</xm:f>
          </x14:formula1>
          <xm:sqref>M6 M52 M68 M82 M104 M121:M132 M98 M61 M142:M148 M178 M176 M183 M181 M185 M191 M202 M174 M210</xm:sqref>
        </x14:dataValidation>
        <x14:dataValidation type="list" allowBlank="1" showInputMessage="1" showErrorMessage="1" xr:uid="{00000000-0002-0000-0300-000009000000}">
          <x14:formula1>
            <xm:f>'PROYECTO ESTRATÉGICO'!$B$4:$B$28</xm:f>
          </x14:formula1>
          <xm:sqref>N6 N52 N104 N204 N98 N147:N148 N61 N122:N130 AU150 AU159 AU156 N176:N185 N191 N174 N143 N210 N215 N206</xm:sqref>
        </x14:dataValidation>
        <x14:dataValidation type="list" allowBlank="1" showInputMessage="1" showErrorMessage="1" xr:uid="{00000000-0002-0000-0300-00000A000000}">
          <x14:formula1>
            <xm:f>'META PES'!$A$2:$A$11</xm:f>
          </x14:formula1>
          <xm:sqref>G6</xm:sqref>
        </x14:dataValidation>
        <x14:dataValidation type="list" allowBlank="1" showInputMessage="1" showErrorMessage="1" xr:uid="{00000000-0002-0000-0300-00000B000000}">
          <x14:formula1>
            <xm:f>'PLANES 612'!$B$2:$B$25</xm:f>
          </x14:formula1>
          <xm:sqref>K6 K143 K146:K148 K171:K172 K152 K158 K161:K164 K166 K169 K176 K178 K181 K183 K185 K204 K206 K208:K222 K174 K191:K202</xm:sqref>
        </x14:dataValidation>
        <x14:dataValidation type="list" allowBlank="1" showInputMessage="1" showErrorMessage="1" xr:uid="{00000000-0002-0000-0300-00000C000000}">
          <x14:formula1>
            <xm:f>CUMPLIMIENTO!$C$3:$C$24</xm:f>
          </x14:formula1>
          <xm:sqref>T143:T144</xm:sqref>
        </x14:dataValidation>
        <x14:dataValidation type="list" allowBlank="1" showInputMessage="1" showErrorMessage="1" xr:uid="{00000000-0002-0000-0300-00000D000000}">
          <x14:formula1>
            <xm:f>'META PES'!$B$2:$B$26</xm:f>
          </x14:formula1>
          <xm:sqref>O146 O61 O122 O161:O163 O119 O117 O115 O113 O111 O109 O107 O105 O98:O99 O89 O82 O75 O68 AV139:AV141 O143 O6 O13 O17 O24 O31 O38 O52:O59</xm:sqref>
        </x14:dataValidation>
        <x14:dataValidation type="list" allowBlank="1" showInputMessage="1" showErrorMessage="1" xr:uid="{00000000-0002-0000-0300-00000E000000}">
          <x14:formula1>
            <xm:f>'META PES'!$B$2:$B$32</xm:f>
          </x14:formula1>
          <xm:sqref>S131:T131 S143:S145 T143:T144</xm:sqref>
        </x14:dataValidation>
        <x14:dataValidation type="list" allowBlank="1" showInputMessage="1" showErrorMessage="1" xr:uid="{00000000-0002-0000-0300-00000F000000}">
          <x14:formula1>
            <xm:f>'META PES'!$B$2:$B$27</xm:f>
          </x14:formula1>
          <xm:sqref>O147:O155 O158 O166:O169 O172 O188 O191 O204 O176:O185 O202 O208 O210</xm:sqref>
        </x14:dataValidation>
        <x14:dataValidation type="list" allowBlank="1" showInputMessage="1" showErrorMessage="1" xr:uid="{00000000-0002-0000-0300-000010000000}">
          <x14:formula1>
            <xm:f>'META PES'!$A$2:$A$27</xm:f>
          </x14:formula1>
          <xm:sqref>G143 G178 G181</xm:sqref>
        </x14:dataValidation>
        <x14:dataValidation type="list" allowBlank="1" showInputMessage="1" showErrorMessage="1" xr:uid="{00000000-0002-0000-0300-000011000000}">
          <x14:formula1>
            <xm:f>'META PES'!$A$2:$A$28</xm:f>
          </x14:formula1>
          <xm:sqref>H6 H142:H143</xm:sqref>
        </x14:dataValidation>
        <x14:dataValidation type="list" allowBlank="1" showInputMessage="1" showErrorMessage="1" xr:uid="{00000000-0002-0000-0300-000012000000}">
          <x14:formula1>
            <xm:f>'POLÍTICAS MIPG'!$B$2:$B$19</xm:f>
          </x14:formula1>
          <xm:sqref>J132:J141</xm:sqref>
        </x14:dataValidation>
        <x14:dataValidation type="list" allowBlank="1" showInputMessage="1" showErrorMessage="1" xr:uid="{00000000-0002-0000-0300-000013000000}">
          <x14:formula1>
            <xm:f>'OBJETIVOS PES'!$A$2:$A$7</xm:f>
          </x14:formula1>
          <xm:sqref>F142:F143</xm:sqref>
        </x14:dataValidation>
        <x14:dataValidation type="list" allowBlank="1" showInputMessage="1" showErrorMessage="1" xr:uid="{00000000-0002-0000-0300-000005000000}">
          <x14:formula1>
            <xm:f>'PROYECTOS DE INVERSIÓN'!$B$2:$B$4</xm:f>
          </x14:formula1>
          <xm:sqref>BN197:BN208 BN210:BN222 BN187 BN191:BN195 BN185 BN181:BN183 BN176 BN169 BN166 BN178 BN171 BN148 BN161:BN164 BN152:BN154 BN122 BN117 BN115 BN113 BN111 BN109 BN107 BN104:BN105 BN98:BN99 BN89 BN82 BN75 BN68 BN61 BN38 BN31 BN24 BN17 BN13 BN6 BN143 BN52:BN59 BN139 BN119 BN132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ColWidth="11.453125" defaultRowHeight="14.5" x14ac:dyDescent="0.3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6"/>
  <sheetViews>
    <sheetView topLeftCell="A23" zoomScale="80" zoomScaleNormal="80" workbookViewId="0">
      <selection activeCell="B29" sqref="B29"/>
    </sheetView>
  </sheetViews>
  <sheetFormatPr baseColWidth="10" defaultColWidth="11.453125" defaultRowHeight="14.5" x14ac:dyDescent="0.35"/>
  <cols>
    <col min="1" max="1" width="84.54296875" customWidth="1"/>
    <col min="2" max="2" width="42" customWidth="1"/>
    <col min="3" max="3" width="14.453125" hidden="1" customWidth="1"/>
    <col min="4" max="4" width="29.453125" hidden="1" customWidth="1"/>
    <col min="5" max="5" width="13.54296875" customWidth="1"/>
    <col min="6" max="6" width="84.54296875" customWidth="1"/>
  </cols>
  <sheetData>
    <row r="1" spans="1:6" ht="41.25" customHeight="1" x14ac:dyDescent="0.35">
      <c r="A1" s="825" t="s">
        <v>7</v>
      </c>
      <c r="B1" s="825" t="s">
        <v>18</v>
      </c>
      <c r="C1" s="286">
        <v>2020</v>
      </c>
      <c r="D1" s="286"/>
      <c r="E1" s="286" t="s">
        <v>2274</v>
      </c>
      <c r="F1" s="286" t="s">
        <v>11</v>
      </c>
    </row>
    <row r="2" spans="1:6" ht="25.5" customHeight="1" x14ac:dyDescent="0.35">
      <c r="A2" s="281"/>
      <c r="B2" s="281"/>
      <c r="C2" s="281"/>
      <c r="D2" s="281"/>
      <c r="E2" s="281"/>
      <c r="F2" s="281"/>
    </row>
    <row r="3" spans="1:6" ht="33" customHeight="1" x14ac:dyDescent="0.35">
      <c r="A3" s="276"/>
      <c r="B3" s="276"/>
      <c r="C3" s="276"/>
      <c r="D3" s="276"/>
      <c r="E3" s="276"/>
      <c r="F3" s="277"/>
    </row>
    <row r="4" spans="1:6" ht="157.5" customHeight="1" x14ac:dyDescent="0.35">
      <c r="A4" s="35" t="s">
        <v>1083</v>
      </c>
      <c r="B4" s="42" t="s">
        <v>2275</v>
      </c>
      <c r="C4" s="36">
        <v>3</v>
      </c>
      <c r="D4" s="101" t="s">
        <v>2276</v>
      </c>
      <c r="E4" s="360">
        <v>4</v>
      </c>
      <c r="F4" s="339" t="s">
        <v>2277</v>
      </c>
    </row>
    <row r="5" spans="1:6" ht="72.5" x14ac:dyDescent="0.35">
      <c r="A5" s="42" t="s">
        <v>1096</v>
      </c>
      <c r="B5" s="42" t="s">
        <v>1084</v>
      </c>
      <c r="C5" s="36">
        <v>1</v>
      </c>
      <c r="D5" s="42" t="s">
        <v>2278</v>
      </c>
      <c r="E5" s="330">
        <v>1</v>
      </c>
      <c r="F5" s="361" t="s">
        <v>2279</v>
      </c>
    </row>
    <row r="6" spans="1:6" ht="87" customHeight="1" x14ac:dyDescent="0.35">
      <c r="A6" s="37" t="s">
        <v>2280</v>
      </c>
      <c r="B6" s="42" t="s">
        <v>1159</v>
      </c>
      <c r="C6" s="36">
        <v>4</v>
      </c>
      <c r="D6" s="362" t="s">
        <v>2281</v>
      </c>
      <c r="E6" s="36">
        <v>8</v>
      </c>
      <c r="F6" s="363" t="s">
        <v>2282</v>
      </c>
    </row>
    <row r="7" spans="1:6" ht="9.75" customHeight="1" x14ac:dyDescent="0.35">
      <c r="A7" s="364"/>
      <c r="B7" s="364"/>
      <c r="C7" s="364"/>
      <c r="D7" s="364"/>
      <c r="E7" s="364"/>
      <c r="F7" s="364"/>
    </row>
    <row r="8" spans="1:6" ht="57.75" customHeight="1" x14ac:dyDescent="0.35">
      <c r="A8" s="42" t="s">
        <v>927</v>
      </c>
      <c r="B8" s="42" t="s">
        <v>928</v>
      </c>
      <c r="C8" s="36">
        <v>3</v>
      </c>
      <c r="D8" s="327" t="s">
        <v>2283</v>
      </c>
      <c r="E8" s="328">
        <v>4</v>
      </c>
      <c r="F8" s="329" t="s">
        <v>2284</v>
      </c>
    </row>
    <row r="9" spans="1:6" ht="53.25" customHeight="1" x14ac:dyDescent="0.35">
      <c r="A9" s="42" t="s">
        <v>2285</v>
      </c>
      <c r="B9" s="42" t="s">
        <v>1057</v>
      </c>
      <c r="C9" s="36">
        <v>1</v>
      </c>
      <c r="D9" s="42" t="s">
        <v>2286</v>
      </c>
      <c r="E9" s="330">
        <v>1</v>
      </c>
      <c r="F9" s="42" t="s">
        <v>2287</v>
      </c>
    </row>
    <row r="10" spans="1:6" ht="72.75" customHeight="1" x14ac:dyDescent="0.35">
      <c r="A10" s="42" t="s">
        <v>1056</v>
      </c>
      <c r="B10" s="42" t="s">
        <v>2288</v>
      </c>
      <c r="C10" s="36">
        <v>2</v>
      </c>
      <c r="D10" s="42" t="s">
        <v>2289</v>
      </c>
      <c r="E10" s="330">
        <v>7</v>
      </c>
      <c r="F10" s="42" t="s">
        <v>2290</v>
      </c>
    </row>
    <row r="11" spans="1:6" ht="11.25" customHeight="1" x14ac:dyDescent="0.35">
      <c r="A11" s="331"/>
      <c r="B11" s="331"/>
      <c r="C11" s="331"/>
      <c r="D11" s="331"/>
      <c r="E11" s="331"/>
      <c r="F11" s="331"/>
    </row>
    <row r="12" spans="1:6" ht="39.75" customHeight="1" x14ac:dyDescent="0.35">
      <c r="A12" s="37" t="s">
        <v>1184</v>
      </c>
      <c r="B12" s="42" t="s">
        <v>1185</v>
      </c>
      <c r="C12" s="782">
        <v>10</v>
      </c>
      <c r="D12" s="332" t="s">
        <v>2291</v>
      </c>
      <c r="E12" s="332">
        <v>1</v>
      </c>
      <c r="F12" s="332" t="s">
        <v>2292</v>
      </c>
    </row>
    <row r="13" spans="1:6" ht="60" customHeight="1" x14ac:dyDescent="0.35">
      <c r="A13" s="333" t="s">
        <v>2293</v>
      </c>
      <c r="B13" s="35" t="s">
        <v>2294</v>
      </c>
      <c r="C13" s="334">
        <v>5</v>
      </c>
      <c r="D13" s="334" t="s">
        <v>2295</v>
      </c>
      <c r="E13" s="334">
        <v>5</v>
      </c>
      <c r="F13" s="335" t="s">
        <v>2295</v>
      </c>
    </row>
    <row r="14" spans="1:6" ht="52.5" customHeight="1" x14ac:dyDescent="0.35">
      <c r="A14" s="333" t="s">
        <v>2293</v>
      </c>
      <c r="B14" s="336" t="s">
        <v>2296</v>
      </c>
      <c r="C14" s="337">
        <v>1</v>
      </c>
      <c r="D14" s="338" t="s">
        <v>2297</v>
      </c>
      <c r="E14" s="337">
        <v>1</v>
      </c>
      <c r="F14" s="338" t="s">
        <v>2297</v>
      </c>
    </row>
    <row r="15" spans="1:6" ht="54.75" customHeight="1" x14ac:dyDescent="0.35">
      <c r="A15" s="339" t="s">
        <v>2298</v>
      </c>
      <c r="B15" s="339" t="s">
        <v>2299</v>
      </c>
      <c r="C15" s="340">
        <v>2</v>
      </c>
      <c r="D15" s="339" t="s">
        <v>2300</v>
      </c>
      <c r="E15" s="341">
        <v>1</v>
      </c>
      <c r="F15" s="341" t="s">
        <v>2301</v>
      </c>
    </row>
    <row r="16" spans="1:6" ht="63.75" customHeight="1" x14ac:dyDescent="0.35">
      <c r="A16" s="42" t="s">
        <v>1206</v>
      </c>
      <c r="B16" s="30" t="s">
        <v>2302</v>
      </c>
      <c r="C16" s="44">
        <v>1</v>
      </c>
      <c r="D16" s="42" t="s">
        <v>225</v>
      </c>
      <c r="E16" s="342">
        <v>1</v>
      </c>
      <c r="F16" s="42" t="s">
        <v>225</v>
      </c>
    </row>
    <row r="17" spans="1:6" ht="96.75" customHeight="1" x14ac:dyDescent="0.35">
      <c r="A17" s="41" t="s">
        <v>1718</v>
      </c>
      <c r="B17" s="42" t="s">
        <v>2303</v>
      </c>
      <c r="C17" s="36">
        <v>2</v>
      </c>
      <c r="D17" s="42" t="s">
        <v>2304</v>
      </c>
      <c r="E17" s="36">
        <v>1</v>
      </c>
      <c r="F17" s="42" t="s">
        <v>2304</v>
      </c>
    </row>
    <row r="18" spans="1:6" ht="8.25" customHeight="1" x14ac:dyDescent="0.35">
      <c r="A18" s="343"/>
      <c r="B18" s="343"/>
      <c r="C18" s="343"/>
      <c r="D18" s="343"/>
      <c r="E18" s="343"/>
      <c r="F18" s="343"/>
    </row>
    <row r="19" spans="1:6" ht="78.75" customHeight="1" x14ac:dyDescent="0.35">
      <c r="A19" s="344" t="s">
        <v>1399</v>
      </c>
      <c r="B19" s="345" t="s">
        <v>1400</v>
      </c>
      <c r="C19" s="346">
        <v>0.95</v>
      </c>
      <c r="D19" s="347" t="s">
        <v>520</v>
      </c>
      <c r="E19" s="346">
        <v>0.95</v>
      </c>
      <c r="F19" s="347" t="s">
        <v>520</v>
      </c>
    </row>
    <row r="20" spans="1:6" ht="83.25" customHeight="1" x14ac:dyDescent="0.35">
      <c r="A20" s="344" t="s">
        <v>1399</v>
      </c>
      <c r="B20" s="348" t="s">
        <v>2305</v>
      </c>
      <c r="C20" s="346">
        <v>1</v>
      </c>
      <c r="D20" s="42" t="s">
        <v>2306</v>
      </c>
      <c r="E20" s="346">
        <v>1</v>
      </c>
      <c r="F20" s="42" t="str">
        <f>+D20</f>
        <v>Recaudo anual de la proyección por concepto de contribuciones especiales</v>
      </c>
    </row>
    <row r="21" spans="1:6" ht="105" customHeight="1" x14ac:dyDescent="0.35">
      <c r="A21" s="349" t="s">
        <v>1421</v>
      </c>
      <c r="B21" s="350" t="s">
        <v>1422</v>
      </c>
      <c r="C21" s="346">
        <v>1</v>
      </c>
      <c r="D21" s="42" t="s">
        <v>2307</v>
      </c>
      <c r="E21" s="346">
        <v>1</v>
      </c>
      <c r="F21" s="42" t="s">
        <v>2307</v>
      </c>
    </row>
    <row r="22" spans="1:6" ht="55.5" customHeight="1" x14ac:dyDescent="0.35">
      <c r="A22" s="42" t="s">
        <v>1691</v>
      </c>
      <c r="B22" s="42" t="s">
        <v>2308</v>
      </c>
      <c r="C22" s="348">
        <v>1</v>
      </c>
      <c r="D22" s="347" t="s">
        <v>1692</v>
      </c>
      <c r="E22" s="346">
        <v>1</v>
      </c>
      <c r="F22" s="42" t="s">
        <v>2308</v>
      </c>
    </row>
    <row r="23" spans="1:6" ht="66.75" customHeight="1" x14ac:dyDescent="0.35">
      <c r="A23" s="35" t="s">
        <v>1350</v>
      </c>
      <c r="B23" s="345" t="s">
        <v>2309</v>
      </c>
      <c r="C23" s="348">
        <v>1</v>
      </c>
      <c r="D23" s="347" t="s">
        <v>1775</v>
      </c>
      <c r="E23" s="348">
        <v>1</v>
      </c>
      <c r="F23" s="345" t="s">
        <v>2310</v>
      </c>
    </row>
    <row r="24" spans="1:6" ht="93.75" customHeight="1" x14ac:dyDescent="0.35">
      <c r="A24" s="35" t="s">
        <v>1350</v>
      </c>
      <c r="B24" s="348" t="s">
        <v>2311</v>
      </c>
      <c r="C24" s="351">
        <v>0.89100000000000001</v>
      </c>
      <c r="D24" s="30" t="s">
        <v>1784</v>
      </c>
      <c r="E24" s="352">
        <v>0.89100000000000001</v>
      </c>
      <c r="F24" s="347" t="s">
        <v>1784</v>
      </c>
    </row>
    <row r="25" spans="1:6" ht="74.25" customHeight="1" x14ac:dyDescent="0.35">
      <c r="A25" s="42" t="s">
        <v>1894</v>
      </c>
      <c r="B25" s="345" t="s">
        <v>1895</v>
      </c>
      <c r="C25" s="346">
        <v>1</v>
      </c>
      <c r="D25" s="345" t="s">
        <v>2312</v>
      </c>
      <c r="E25" s="353">
        <v>1</v>
      </c>
      <c r="F25" s="345" t="s">
        <v>2312</v>
      </c>
    </row>
    <row r="26" spans="1:6" ht="66" customHeight="1" x14ac:dyDescent="0.35">
      <c r="A26" s="327" t="s">
        <v>1808</v>
      </c>
      <c r="B26" s="345" t="s">
        <v>1847</v>
      </c>
      <c r="C26" s="354">
        <v>1</v>
      </c>
      <c r="D26" s="355" t="s">
        <v>2313</v>
      </c>
      <c r="E26" s="353">
        <v>1</v>
      </c>
      <c r="F26" s="355" t="s">
        <v>2314</v>
      </c>
    </row>
    <row r="27" spans="1:6" ht="55.5" customHeight="1" x14ac:dyDescent="0.35">
      <c r="A27" s="344" t="s">
        <v>2104</v>
      </c>
      <c r="B27" s="42" t="s">
        <v>2105</v>
      </c>
      <c r="C27" s="356">
        <v>0.2</v>
      </c>
      <c r="D27" s="347" t="s">
        <v>2315</v>
      </c>
      <c r="E27" s="356">
        <v>0.4</v>
      </c>
      <c r="F27" s="347" t="s">
        <v>2316</v>
      </c>
    </row>
    <row r="28" spans="1:6" ht="77.25" customHeight="1" x14ac:dyDescent="0.35">
      <c r="A28" s="357" t="s">
        <v>2104</v>
      </c>
      <c r="B28" s="42" t="s">
        <v>2317</v>
      </c>
      <c r="C28" s="356">
        <v>0.15</v>
      </c>
      <c r="D28" s="347" t="s">
        <v>2318</v>
      </c>
      <c r="E28" s="356">
        <v>0.35</v>
      </c>
      <c r="F28" s="358" t="s">
        <v>2319</v>
      </c>
    </row>
    <row r="29" spans="1:6" ht="105" customHeight="1" x14ac:dyDescent="0.35">
      <c r="B29" s="350" t="s">
        <v>1351</v>
      </c>
      <c r="F29" s="822" t="s">
        <v>2320</v>
      </c>
    </row>
    <row r="30" spans="1:6" ht="53.25" customHeight="1" x14ac:dyDescent="0.35">
      <c r="F30" s="822" t="s">
        <v>2321</v>
      </c>
    </row>
    <row r="31" spans="1:6" ht="40.5" customHeight="1" x14ac:dyDescent="0.35">
      <c r="F31" s="1150" t="s">
        <v>970</v>
      </c>
    </row>
    <row r="32" spans="1:6" x14ac:dyDescent="0.35">
      <c r="F32" s="1150"/>
    </row>
    <row r="33" spans="6:6" x14ac:dyDescent="0.35">
      <c r="F33" s="1150" t="s">
        <v>1003</v>
      </c>
    </row>
    <row r="34" spans="6:6" x14ac:dyDescent="0.35">
      <c r="F34" s="1150"/>
    </row>
    <row r="35" spans="6:6" x14ac:dyDescent="0.35">
      <c r="F35" s="1151" t="s">
        <v>1014</v>
      </c>
    </row>
    <row r="36" spans="6:6" x14ac:dyDescent="0.35">
      <c r="F36" s="1151"/>
    </row>
    <row r="37" spans="6:6" ht="29" x14ac:dyDescent="0.35">
      <c r="F37" s="822" t="s">
        <v>2322</v>
      </c>
    </row>
    <row r="38" spans="6:6" x14ac:dyDescent="0.35">
      <c r="F38" s="1152" t="s">
        <v>2323</v>
      </c>
    </row>
    <row r="39" spans="6:6" x14ac:dyDescent="0.35">
      <c r="F39" s="1152"/>
    </row>
    <row r="40" spans="6:6" x14ac:dyDescent="0.35">
      <c r="F40" s="1153" t="s">
        <v>2324</v>
      </c>
    </row>
    <row r="41" spans="6:6" x14ac:dyDescent="0.35">
      <c r="F41" s="1153"/>
    </row>
    <row r="42" spans="6:6" ht="35.25" customHeight="1" x14ac:dyDescent="0.35">
      <c r="F42" s="823" t="s">
        <v>2325</v>
      </c>
    </row>
    <row r="43" spans="6:6" ht="32.25" customHeight="1" x14ac:dyDescent="0.35">
      <c r="F43" s="823" t="s">
        <v>1122</v>
      </c>
    </row>
    <row r="44" spans="6:6" ht="30" customHeight="1" x14ac:dyDescent="0.35">
      <c r="F44" s="823" t="s">
        <v>2326</v>
      </c>
    </row>
    <row r="45" spans="6:6" ht="40.5" customHeight="1" x14ac:dyDescent="0.35">
      <c r="F45" s="823" t="s">
        <v>2327</v>
      </c>
    </row>
    <row r="46" spans="6:6" ht="45" customHeight="1" x14ac:dyDescent="0.35">
      <c r="F46" s="359" t="s">
        <v>2328</v>
      </c>
    </row>
  </sheetData>
  <mergeCells count="5">
    <mergeCell ref="F31:F32"/>
    <mergeCell ref="F33:F34"/>
    <mergeCell ref="F35:F36"/>
    <mergeCell ref="F38:F39"/>
    <mergeCell ref="F40:F4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8"/>
  <sheetViews>
    <sheetView topLeftCell="A3" workbookViewId="0">
      <selection activeCell="A6" sqref="A6"/>
    </sheetView>
  </sheetViews>
  <sheetFormatPr baseColWidth="10" defaultColWidth="11.453125" defaultRowHeight="14.5" x14ac:dyDescent="0.35"/>
  <cols>
    <col min="1" max="1" width="82.54296875" customWidth="1"/>
  </cols>
  <sheetData>
    <row r="1" spans="1:1" ht="25.5" customHeight="1" x14ac:dyDescent="0.35">
      <c r="A1" s="209"/>
    </row>
    <row r="2" spans="1:1" ht="91.5" customHeight="1" x14ac:dyDescent="0.35">
      <c r="A2" s="211" t="s">
        <v>2329</v>
      </c>
    </row>
    <row r="3" spans="1:1" ht="91.5" customHeight="1" x14ac:dyDescent="0.35">
      <c r="A3" s="211" t="s">
        <v>2330</v>
      </c>
    </row>
    <row r="4" spans="1:1" ht="61.5" customHeight="1" x14ac:dyDescent="0.35">
      <c r="A4" s="211" t="s">
        <v>2331</v>
      </c>
    </row>
    <row r="5" spans="1:1" ht="70.5" customHeight="1" x14ac:dyDescent="0.35">
      <c r="A5" s="304" t="s">
        <v>920</v>
      </c>
    </row>
    <row r="6" spans="1:1" ht="83.25" customHeight="1" x14ac:dyDescent="0.35">
      <c r="A6" s="211" t="s">
        <v>1344</v>
      </c>
    </row>
    <row r="7" spans="1:1" ht="69" customHeight="1" x14ac:dyDescent="0.35">
      <c r="A7" s="304"/>
    </row>
    <row r="8" spans="1:1" ht="32.25" customHeight="1" x14ac:dyDescent="0.3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7"/>
  <sheetViews>
    <sheetView topLeftCell="A4" zoomScale="90" zoomScaleNormal="90" workbookViewId="0">
      <selection activeCell="A20" sqref="A20"/>
    </sheetView>
  </sheetViews>
  <sheetFormatPr baseColWidth="10" defaultColWidth="11.453125" defaultRowHeight="14.5" x14ac:dyDescent="0.35"/>
  <cols>
    <col min="1" max="1" width="95.453125" customWidth="1"/>
    <col min="2" max="2" width="16.54296875" customWidth="1"/>
    <col min="6" max="6" width="54.54296875" customWidth="1"/>
  </cols>
  <sheetData>
    <row r="1" spans="1:2" ht="30" customHeight="1" x14ac:dyDescent="0.35">
      <c r="A1" s="212" t="s">
        <v>2332</v>
      </c>
      <c r="B1" s="203" t="s">
        <v>2274</v>
      </c>
    </row>
    <row r="2" spans="1:2" ht="51" customHeight="1" x14ac:dyDescent="0.35">
      <c r="A2" s="309" t="s">
        <v>2333</v>
      </c>
      <c r="B2" s="199">
        <v>1</v>
      </c>
    </row>
    <row r="3" spans="1:2" ht="36" customHeight="1" x14ac:dyDescent="0.35">
      <c r="A3" s="310" t="s">
        <v>2334</v>
      </c>
      <c r="B3" s="199">
        <v>1</v>
      </c>
    </row>
    <row r="4" spans="1:2" ht="55.5" customHeight="1" x14ac:dyDescent="0.35">
      <c r="A4" s="309" t="s">
        <v>2335</v>
      </c>
      <c r="B4" s="199">
        <v>3</v>
      </c>
    </row>
    <row r="5" spans="1:2" ht="59.25" customHeight="1" x14ac:dyDescent="0.35">
      <c r="A5" s="309" t="s">
        <v>2336</v>
      </c>
      <c r="B5" s="199">
        <v>3</v>
      </c>
    </row>
    <row r="6" spans="1:2" ht="50.25" customHeight="1" x14ac:dyDescent="0.35">
      <c r="A6" s="309" t="s">
        <v>2337</v>
      </c>
      <c r="B6" s="199">
        <v>3</v>
      </c>
    </row>
    <row r="7" spans="1:2" ht="58.5" customHeight="1" x14ac:dyDescent="0.35">
      <c r="A7" s="311" t="s">
        <v>2338</v>
      </c>
      <c r="B7" s="199">
        <v>5</v>
      </c>
    </row>
    <row r="8" spans="1:2" ht="36" customHeight="1" x14ac:dyDescent="0.35">
      <c r="A8" s="310" t="s">
        <v>2339</v>
      </c>
      <c r="B8" s="312">
        <v>1</v>
      </c>
    </row>
    <row r="9" spans="1:2" ht="39" customHeight="1" x14ac:dyDescent="0.35">
      <c r="A9" s="310" t="s">
        <v>1716</v>
      </c>
      <c r="B9" s="199">
        <v>1</v>
      </c>
    </row>
    <row r="10" spans="1:2" ht="39" customHeight="1" x14ac:dyDescent="0.35">
      <c r="A10" s="446" t="s">
        <v>1345</v>
      </c>
      <c r="B10" s="199"/>
    </row>
    <row r="11" spans="1:2" ht="381" customHeight="1" x14ac:dyDescent="0.35">
      <c r="A11" s="310" t="s">
        <v>921</v>
      </c>
      <c r="B11" s="203"/>
    </row>
    <row r="12" spans="1:2" ht="33" customHeight="1" x14ac:dyDescent="0.35">
      <c r="A12" s="311" t="s">
        <v>2340</v>
      </c>
      <c r="B12" s="203">
        <v>11</v>
      </c>
    </row>
    <row r="13" spans="1:2" ht="150.75" customHeight="1" x14ac:dyDescent="0.35">
      <c r="A13" s="310" t="s">
        <v>922</v>
      </c>
      <c r="B13" s="313">
        <v>0.95</v>
      </c>
    </row>
    <row r="14" spans="1:2" x14ac:dyDescent="0.35">
      <c r="A14" s="310" t="s">
        <v>1346</v>
      </c>
      <c r="B14" s="312">
        <v>0.05</v>
      </c>
    </row>
    <row r="15" spans="1:2" x14ac:dyDescent="0.35">
      <c r="A15" s="310" t="s">
        <v>2341</v>
      </c>
      <c r="B15" s="312">
        <v>0.1</v>
      </c>
    </row>
    <row r="16" spans="1:2" x14ac:dyDescent="0.35">
      <c r="A16" s="309"/>
      <c r="B16" s="312">
        <v>0.15</v>
      </c>
    </row>
    <row r="17" spans="1:6" x14ac:dyDescent="0.35">
      <c r="A17" s="309"/>
      <c r="B17" s="312">
        <v>0.2</v>
      </c>
    </row>
    <row r="18" spans="1:6" x14ac:dyDescent="0.35">
      <c r="A18" s="309"/>
      <c r="B18" s="312">
        <v>0.3</v>
      </c>
    </row>
    <row r="19" spans="1:6" x14ac:dyDescent="0.35">
      <c r="A19" s="311"/>
      <c r="B19" s="312">
        <v>0.4</v>
      </c>
    </row>
    <row r="20" spans="1:6" x14ac:dyDescent="0.35">
      <c r="A20" s="311"/>
      <c r="B20" s="312">
        <v>0.5</v>
      </c>
    </row>
    <row r="21" spans="1:6" x14ac:dyDescent="0.35">
      <c r="A21" s="311"/>
      <c r="B21" s="312">
        <v>0.6</v>
      </c>
    </row>
    <row r="22" spans="1:6" x14ac:dyDescent="0.35">
      <c r="A22" s="314"/>
      <c r="B22" s="312">
        <v>0.7</v>
      </c>
    </row>
    <row r="23" spans="1:6" x14ac:dyDescent="0.35">
      <c r="A23" s="315"/>
      <c r="B23" s="312">
        <v>0.8</v>
      </c>
    </row>
    <row r="24" spans="1:6" x14ac:dyDescent="0.35">
      <c r="A24" s="203"/>
      <c r="B24" s="312">
        <v>0.9</v>
      </c>
    </row>
    <row r="25" spans="1:6" x14ac:dyDescent="0.35">
      <c r="A25" s="203"/>
      <c r="B25" s="312">
        <v>0.95</v>
      </c>
    </row>
    <row r="26" spans="1:6" x14ac:dyDescent="0.35">
      <c r="A26" s="203"/>
      <c r="B26" s="312">
        <v>1</v>
      </c>
    </row>
    <row r="27" spans="1:6" ht="127.5" customHeight="1" x14ac:dyDescent="0.35">
      <c r="A27" s="316" t="s">
        <v>2342</v>
      </c>
      <c r="B27" s="302" t="s">
        <v>2343</v>
      </c>
    </row>
    <row r="31" spans="1:6" ht="29" x14ac:dyDescent="0.35">
      <c r="E31" t="s">
        <v>2344</v>
      </c>
      <c r="F31" s="308" t="s">
        <v>2345</v>
      </c>
    </row>
    <row r="32" spans="1:6" ht="43.5" x14ac:dyDescent="0.35">
      <c r="E32" t="s">
        <v>2346</v>
      </c>
      <c r="F32" s="308" t="s">
        <v>2347</v>
      </c>
    </row>
    <row r="33" spans="5:6" ht="29" x14ac:dyDescent="0.35">
      <c r="E33" t="s">
        <v>2348</v>
      </c>
      <c r="F33" s="308" t="s">
        <v>2349</v>
      </c>
    </row>
    <row r="34" spans="5:6" ht="29" x14ac:dyDescent="0.35">
      <c r="E34" t="s">
        <v>2350</v>
      </c>
      <c r="F34" s="308" t="s">
        <v>2351</v>
      </c>
    </row>
    <row r="35" spans="5:6" ht="29" x14ac:dyDescent="0.35">
      <c r="E35" t="s">
        <v>2352</v>
      </c>
      <c r="F35" s="308" t="s">
        <v>2353</v>
      </c>
    </row>
    <row r="36" spans="5:6" ht="43.5" x14ac:dyDescent="0.35">
      <c r="E36" t="s">
        <v>2354</v>
      </c>
      <c r="F36" s="308" t="s">
        <v>2355</v>
      </c>
    </row>
    <row r="37" spans="5:6" ht="29" x14ac:dyDescent="0.35">
      <c r="E37" t="s">
        <v>2356</v>
      </c>
      <c r="F37" s="308" t="s">
        <v>2357</v>
      </c>
    </row>
  </sheetData>
  <pageMargins left="0.7" right="0.7" top="0.75" bottom="0.75" header="0.3" footer="0.3"/>
  <pageSetup paperSize="1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8"/>
  <sheetViews>
    <sheetView workbookViewId="0">
      <selection activeCell="B5" sqref="B5"/>
    </sheetView>
  </sheetViews>
  <sheetFormatPr baseColWidth="10" defaultColWidth="11.453125" defaultRowHeight="14.5" x14ac:dyDescent="0.35"/>
  <cols>
    <col min="1" max="1" width="6.453125" customWidth="1"/>
    <col min="2" max="2" width="51.453125" customWidth="1"/>
  </cols>
  <sheetData>
    <row r="1" spans="1:2" ht="30" customHeight="1" x14ac:dyDescent="0.35">
      <c r="A1" s="1154" t="s">
        <v>2358</v>
      </c>
      <c r="B1" s="1154"/>
    </row>
    <row r="2" spans="1:2" ht="15" customHeight="1" x14ac:dyDescent="0.35">
      <c r="A2" s="199">
        <v>1</v>
      </c>
      <c r="B2" s="200" t="s">
        <v>1418</v>
      </c>
    </row>
    <row r="3" spans="1:2" ht="15.75" customHeight="1" x14ac:dyDescent="0.35">
      <c r="A3" s="199">
        <v>2</v>
      </c>
      <c r="B3" s="201" t="s">
        <v>1397</v>
      </c>
    </row>
    <row r="4" spans="1:2" ht="16.5" customHeight="1" x14ac:dyDescent="0.35">
      <c r="A4" s="199">
        <v>3</v>
      </c>
      <c r="B4" s="201" t="s">
        <v>1541</v>
      </c>
    </row>
    <row r="5" spans="1:2" ht="15.5" x14ac:dyDescent="0.35">
      <c r="A5" s="199">
        <v>4</v>
      </c>
      <c r="B5" s="201" t="s">
        <v>1656</v>
      </c>
    </row>
    <row r="6" spans="1:2" ht="15.5" x14ac:dyDescent="0.35">
      <c r="A6" s="199">
        <v>5</v>
      </c>
      <c r="B6" s="201" t="s">
        <v>1844</v>
      </c>
    </row>
    <row r="7" spans="1:2" ht="15.5" x14ac:dyDescent="0.35">
      <c r="A7" s="199">
        <v>6</v>
      </c>
      <c r="B7" s="201" t="s">
        <v>923</v>
      </c>
    </row>
    <row r="8" spans="1:2" ht="15.5" x14ac:dyDescent="0.35">
      <c r="A8" s="199">
        <v>7</v>
      </c>
      <c r="B8" s="201" t="s">
        <v>612</v>
      </c>
    </row>
  </sheetData>
  <sheetProtection algorithmName="SHA-512" hashValue="EuivNl+LVvArRSS+zyluwNqTzTFV3CsxgSQ7Xl15mzc8CZjTLuRsBcR038jPIKPgWdog7r1HaFp9xwuZ+9Iwtg==" saltValue="v2EY6urQb/bhqPmkE54GrQ==" spinCount="100000" sheet="1" objects="1" scenarios="1"/>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A q i M U W H n v d y k A A A A 9 Q A A A B I A H A B D b 2 5 m a W c v U G F j a 2 F n Z S 5 4 b W w g o h g A K K A U A A A A A A A A A A A A A A A A A A A A A A A A A A A A h Y + x D o I w G I R f h X S n L d V E Q n 7 K w C r R x M S 4 N q V C I x R D i + X d H H w k X 0 G M o m 6 O 9 9 1 d c n e / 3 i A b 2 y a 4 q N 7 q z q Q o w h Q F y s i u 1 K Z K 0 e C O Y Y w y D l s h T 6 J S w R Q 2 N h m t T l H t 3 D k h x H u P / Q J 3 f U U Y p R E 5 F O u d r F U r Q m 2 s E 0 Y q 9 G m V / 1 u I w / 4 1 h j M c r z B j S 0 y B z A w K b b 4 + m + Y + 3 R 8 I + d C 4 o V d c 2 T D f A J k l k P c F / g B Q S w M E F A A C A A g A A q i M 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K o j F E o i k e 4 D g A A A B E A A A A T A B w A R m 9 y b X V s Y X M v U 2 V j d G l v b j E u b S C i G A A o o B Q A A A A A A A A A A A A A A A A A A A A A A A A A A A A r T k 0 u y c z P U w i G 0 I b W A F B L A Q I t A B Q A A g A I A A K o j F F h 5 7 3 c p A A A A P U A A A A S A A A A A A A A A A A A A A A A A A A A A A B D b 2 5 m a W c v U G F j a 2 F n Z S 5 4 b W x Q S w E C L Q A U A A I A C A A C q I x R D 8 r p q 6 Q A A A D p A A A A E w A A A A A A A A A A A A A A A A D w A A A A W 0 N v b n R l b n R f V H l w Z X N d L n h t b F B L A Q I t A B Q A A g A I A A K o j F E 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Z B v y 6 d 8 P f T a w X X c f Q p s 9 q A A A A A A I A A A A A A B B m A A A A A Q A A I A A A A H 3 0 k p x W k a y A K x H r R g R x J W G D R y S w D K m i N W b o L 0 s h 9 i F Z A A A A A A 6 A A A A A A g A A I A A A A P 8 A 6 S L q E h T 1 g S O F e p p U A w M Q t L P x Y 1 o Z u I E o w p 0 7 j q Z 8 U A A A A I c M 6 v B L 5 c 1 V 8 j w D u D m 7 6 M E m R z Q D K l h S i K X + w O j Q y 7 g T C f 9 + j 0 J y Q 1 F Z 4 D 4 1 s Y H Z g y q a 2 7 S a b T 3 A r j h b z r 2 d n l N z Y B b h Q k 1 y Y x D u L 2 T j t p T i Q A A A A K + Q Z f a i x Z 9 I 2 t P G G s 9 L l H N e b I 9 H h t Q z t O U + i 9 U k T X M h 9 i c r A M i Y 5 O V Y P J P S I M 7 0 t u s v f M H G 3 k e / n O m 8 B Y I 5 T x M = < / 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ae0c3cce-6c31-4f1f-b54e-e7c442e692b0">
      <UserInfo>
        <DisplayName>Nicole Niño Gomez</DisplayName>
        <AccountId>82</AccountId>
        <AccountType/>
      </UserInfo>
      <UserInfo>
        <DisplayName>Rodrigo Vargas Martinez</DisplayName>
        <AccountId>2558</AccountId>
        <AccountType/>
      </UserInfo>
      <UserInfo>
        <DisplayName>Camilo Solano Barrera</DisplayName>
        <AccountId>138</AccountId>
        <AccountType/>
      </UserInfo>
    </SharedWithUser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B6E0F052F7D8D049BB205D4AAC80D1CC" ma:contentTypeVersion="13" ma:contentTypeDescription="Crear nuevo documento." ma:contentTypeScope="" ma:versionID="ea2397797ef0079a4e12c2a54b9f4c31">
  <xsd:schema xmlns:xsd="http://www.w3.org/2001/XMLSchema" xmlns:xs="http://www.w3.org/2001/XMLSchema" xmlns:p="http://schemas.microsoft.com/office/2006/metadata/properties" xmlns:ns2="0c3ff982-b687-4eb5-9a04-fd6efaf5d504" xmlns:ns3="ae0c3cce-6c31-4f1f-b54e-e7c442e692b0" targetNamespace="http://schemas.microsoft.com/office/2006/metadata/properties" ma:root="true" ma:fieldsID="bad33e82118e759d490ae291a54ca7e5" ns2:_="" ns3:_="">
    <xsd:import namespace="0c3ff982-b687-4eb5-9a04-fd6efaf5d504"/>
    <xsd:import namespace="ae0c3cce-6c31-4f1f-b54e-e7c442e692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3ff982-b687-4eb5-9a04-fd6efaf5d5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0c3cce-6c31-4f1f-b54e-e7c442e692b0"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EFEE14-CA8D-4C11-B028-0B2A7346561D}">
  <ds:schemaRefs>
    <ds:schemaRef ds:uri="http://schemas.microsoft.com/DataMashup"/>
  </ds:schemaRefs>
</ds:datastoreItem>
</file>

<file path=customXml/itemProps2.xml><?xml version="1.0" encoding="utf-8"?>
<ds:datastoreItem xmlns:ds="http://schemas.openxmlformats.org/officeDocument/2006/customXml" ds:itemID="{CA2B9E5C-9760-4DF8-82BF-EB3E70B37196}">
  <ds:schemaRefs>
    <ds:schemaRef ds:uri="http://schemas.microsoft.com/sharepoint/v3/contenttype/forms"/>
  </ds:schemaRefs>
</ds:datastoreItem>
</file>

<file path=customXml/itemProps3.xml><?xml version="1.0" encoding="utf-8"?>
<ds:datastoreItem xmlns:ds="http://schemas.openxmlformats.org/officeDocument/2006/customXml" ds:itemID="{9DC84244-CFDE-4405-8800-4C5E7B68291C}">
  <ds:schemaRefs>
    <ds:schemaRef ds:uri="http://schemas.microsoft.com/office/2006/metadata/properties"/>
    <ds:schemaRef ds:uri="http://schemas.microsoft.com/office/infopath/2007/PartnerControls"/>
    <ds:schemaRef ds:uri="ae0c3cce-6c31-4f1f-b54e-e7c442e692b0"/>
  </ds:schemaRefs>
</ds:datastoreItem>
</file>

<file path=customXml/itemProps4.xml><?xml version="1.0" encoding="utf-8"?>
<ds:datastoreItem xmlns:ds="http://schemas.openxmlformats.org/officeDocument/2006/customXml" ds:itemID="{95BD277A-1CE8-489E-B208-C7D2703C62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3ff982-b687-4eb5-9a04-fd6efaf5d504"/>
    <ds:schemaRef ds:uri="ae0c3cce-6c31-4f1f-b54e-e7c442e692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3</vt:i4>
      </vt:variant>
    </vt:vector>
  </HeadingPairs>
  <TitlesOfParts>
    <vt:vector size="19" baseType="lpstr">
      <vt:lpstr>PLAN DE ACCIÓN 2017</vt:lpstr>
      <vt:lpstr>RIESGOS</vt:lpstr>
      <vt:lpstr> PEQ 2017</vt:lpstr>
      <vt:lpstr>PAI 2021</vt:lpstr>
      <vt:lpstr>Hoja1</vt:lpstr>
      <vt:lpstr>PROYECTO ESTRATÉGICO</vt:lpstr>
      <vt:lpstr>OBJETIVOS PES</vt:lpstr>
      <vt:lpstr>META PES</vt:lpstr>
      <vt:lpstr>DIMEN MIPG</vt:lpstr>
      <vt:lpstr>POLÍTICAS MIPG</vt:lpstr>
      <vt:lpstr>PLANES 612</vt:lpstr>
      <vt:lpstr>PEQ 2020-2024</vt:lpstr>
      <vt:lpstr>obj peq</vt:lpstr>
      <vt:lpstr>PROYECTOS DE INVERSIÓN</vt:lpstr>
      <vt:lpstr>CUMPLIMIENTO</vt:lpstr>
      <vt:lpstr>Hoja2</vt:lpstr>
      <vt:lpstr>'PLAN DE ACCIÓN 2017'!Área_de_impresión</vt:lpstr>
      <vt:lpstr>RIESGOS!Área_de_impresión</vt:lpstr>
      <vt:lpstr>METAS_PEQ</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Fernando Castillo Delgado</cp:lastModifiedBy>
  <cp:revision/>
  <dcterms:created xsi:type="dcterms:W3CDTF">2016-12-19T13:38:10Z</dcterms:created>
  <dcterms:modified xsi:type="dcterms:W3CDTF">2022-01-31T15:08:19Z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0x010100B6E0F052F7D8D049BB205D4AAC80D1CC</vt:lpwstr>
  </property>
</Properties>
</file>