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fileSharing readOnlyRecommended="1"/>
  <workbookPr defaultThemeVersion="124226"/>
  <mc:AlternateContent xmlns:mc="http://schemas.openxmlformats.org/markup-compatibility/2006">
    <mc:Choice Requires="x15">
      <x15ac:absPath xmlns:x15ac="http://schemas.microsoft.com/office/spreadsheetml/2010/11/ac" url="https://crapsb-my.sharepoint.com/personal/lpinzon_cra_gov_co/Documents/Mis Documentos/OAP 2021/PAI 2021/"/>
    </mc:Choice>
  </mc:AlternateContent>
  <xr:revisionPtr revIDLastSave="17" documentId="8_{47AFABDB-4B8F-4134-A52F-6F8247B626E7}" xr6:coauthVersionLast="47" xr6:coauthVersionMax="47" xr10:uidLastSave="{DF650523-290D-429C-9164-6B09C891EA81}"/>
  <bookViews>
    <workbookView xWindow="-120" yWindow="-120" windowWidth="24240" windowHeight="13140" tabRatio="517" firstSheet="3" activeTab="3" xr2:uid="{00000000-000D-0000-FFFF-FFFF00000000}"/>
  </bookViews>
  <sheets>
    <sheet name="PLAN DE ACCIÓN 2017" sheetId="1" state="hidden" r:id="rId1"/>
    <sheet name="RIESGOS" sheetId="2" state="hidden" r:id="rId2"/>
    <sheet name=" PEQ 2017" sheetId="3" state="hidden" r:id="rId3"/>
    <sheet name="PAI 2021" sheetId="5" r:id="rId4"/>
    <sheet name="Hoja2" sheetId="24" r:id="rId5"/>
    <sheet name="Hoja1" sheetId="23" state="hidden" r:id="rId6"/>
    <sheet name="PROYECTO ESTRATÉGICO" sheetId="19" state="hidden" r:id="rId7"/>
    <sheet name="OBJETIVOS PES" sheetId="6" state="hidden" r:id="rId8"/>
    <sheet name="META PES" sheetId="8" state="hidden" r:id="rId9"/>
    <sheet name="DIMEN MIPG" sheetId="12" state="hidden" r:id="rId10"/>
    <sheet name="POLÍTICAS MIPG" sheetId="11" state="hidden" r:id="rId11"/>
    <sheet name="PLANES 612" sheetId="17" state="hidden" r:id="rId12"/>
    <sheet name="PEQ 2020-2024" sheetId="21" state="hidden" r:id="rId13"/>
    <sheet name="obj peq" sheetId="20" state="hidden" r:id="rId14"/>
    <sheet name="PROYECTOS DE INVERSIÓN" sheetId="18" state="hidden" r:id="rId15"/>
    <sheet name="CUMPLIMIENTO" sheetId="22" state="hidden" r:id="rId16"/>
  </sheets>
  <definedNames>
    <definedName name="_xlnm._FilterDatabase" localSheetId="3" hidden="1">'PAI 2021'!$A$4:$BQ$214</definedName>
    <definedName name="_xlnm._FilterDatabase" localSheetId="0" hidden="1">'PLAN DE ACCIÓN 2017'!$A$2:$XDT$68</definedName>
    <definedName name="_xlnm._FilterDatabase" localSheetId="6" hidden="1">'PROYECTO ESTRATÉGICO'!$A$1:$A$11</definedName>
    <definedName name="_xlnm._FilterDatabase" localSheetId="1" hidden="1">RIESGOS!$A$2:$XDP$64</definedName>
    <definedName name="_xlnm.Print_Area" localSheetId="0">'PLAN DE ACCIÓN 2017'!$A$1:$AH$55</definedName>
    <definedName name="_xlnm.Print_Area" localSheetId="1">RIESGOS!$A$1:$AG$55</definedName>
    <definedName name="METAS_PEQ">'PROYECTO ESTRATÉGICO'!$A$1:$A$12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L205" i="5" l="1"/>
  <c r="BL207" i="5"/>
  <c r="BL211" i="5"/>
  <c r="BL212" i="5"/>
  <c r="F20" i="19" l="1"/>
  <c r="I24" i="21"/>
  <c r="K24" i="21" s="1"/>
  <c r="M24" i="21" s="1"/>
  <c r="O24" i="21" s="1"/>
  <c r="R47" i="3" l="1"/>
  <c r="H41" i="3"/>
  <c r="H29" i="3"/>
  <c r="H28" i="3"/>
  <c r="H27" i="3"/>
  <c r="H26" i="3"/>
  <c r="H25" i="3"/>
  <c r="H24" i="3"/>
  <c r="H23" i="3"/>
  <c r="H22" i="3"/>
  <c r="H21" i="3"/>
  <c r="H20" i="3"/>
  <c r="H19" i="3"/>
  <c r="H18" i="3"/>
  <c r="H17" i="3"/>
  <c r="H16" i="3"/>
  <c r="H15" i="3"/>
  <c r="H14" i="3"/>
  <c r="H13" i="3"/>
  <c r="H12" i="3"/>
  <c r="H11" i="3"/>
  <c r="H10" i="3"/>
  <c r="H9" i="3"/>
  <c r="H8" i="3"/>
  <c r="R94" i="2"/>
  <c r="O26" i="2"/>
  <c r="O26" i="1"/>
  <c r="H31" i="3" l="1"/>
  <c r="H36" i="3"/>
  <c r="H38" i="3"/>
  <c r="H40" i="3"/>
  <c r="H37" i="3"/>
  <c r="H42" i="3"/>
  <c r="H45" i="3"/>
  <c r="H46" i="3"/>
  <c r="H32" i="3"/>
  <c r="H44" i="3"/>
  <c r="H34" i="3"/>
  <c r="H35" i="3"/>
  <c r="L47" i="3"/>
  <c r="N47" i="3"/>
  <c r="H33" i="3"/>
  <c r="P47" i="3"/>
  <c r="H39" i="3"/>
  <c r="H43" i="3"/>
  <c r="H30" i="3"/>
  <c r="H4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invitadocra</author>
  </authors>
  <commentList>
    <comment ref="T73" authorId="0" shapeId="0" xr:uid="{2F64E274-DF9C-4931-A1F0-A8459F48598B}">
      <text>
        <r>
          <rPr>
            <b/>
            <sz val="9"/>
            <color indexed="81"/>
            <rFont val="Tahoma"/>
            <family val="2"/>
          </rPr>
          <t>invitadocra:</t>
        </r>
        <r>
          <rPr>
            <sz val="9"/>
            <color indexed="81"/>
            <rFont val="Tahoma"/>
            <family val="2"/>
          </rPr>
          <t xml:space="preserve">
SE SOLICITA PASAR PARA 2022</t>
        </r>
      </text>
    </comment>
    <comment ref="T74" authorId="0" shapeId="0" xr:uid="{343346A2-DA09-4BE8-8AE5-CD36B264952A}">
      <text>
        <r>
          <rPr>
            <b/>
            <sz val="9"/>
            <color indexed="81"/>
            <rFont val="Tahoma"/>
            <family val="2"/>
          </rPr>
          <t>invitadocra:</t>
        </r>
        <r>
          <rPr>
            <sz val="9"/>
            <color indexed="81"/>
            <rFont val="Tahoma"/>
            <family val="2"/>
          </rPr>
          <t xml:space="preserve">
SE SOLICITA PASAR PARA 2022</t>
        </r>
      </text>
    </comment>
    <comment ref="T75" authorId="0" shapeId="0" xr:uid="{58DA4C76-30A4-4422-80D9-D2894BC63303}">
      <text>
        <r>
          <rPr>
            <b/>
            <sz val="9"/>
            <color indexed="81"/>
            <rFont val="Tahoma"/>
            <family val="2"/>
          </rPr>
          <t>invitadocra:</t>
        </r>
        <r>
          <rPr>
            <sz val="9"/>
            <color indexed="81"/>
            <rFont val="Tahoma"/>
            <family val="2"/>
          </rPr>
          <t xml:space="preserve">
SE SOLICIA PASAR PARA 2022</t>
        </r>
      </text>
    </comment>
    <comment ref="T76" authorId="0" shapeId="0" xr:uid="{9FF7C56B-BAD6-4FAC-85D5-9F46123014EB}">
      <text>
        <r>
          <rPr>
            <b/>
            <sz val="9"/>
            <color indexed="81"/>
            <rFont val="Tahoma"/>
            <family val="2"/>
          </rPr>
          <t>invitadocra:</t>
        </r>
        <r>
          <rPr>
            <sz val="9"/>
            <color indexed="81"/>
            <rFont val="Tahoma"/>
            <family val="2"/>
          </rPr>
          <t xml:space="preserve">
SE SOLICITA PASAR PARA 2022</t>
        </r>
      </text>
    </comment>
    <comment ref="P84" authorId="0" shapeId="0" xr:uid="{8D326AE2-691D-4A5D-8006-5B7574BFA497}">
      <text>
        <r>
          <rPr>
            <b/>
            <sz val="9"/>
            <color indexed="81"/>
            <rFont val="Tahoma"/>
            <family val="2"/>
          </rPr>
          <t>invitadocra:</t>
        </r>
        <r>
          <rPr>
            <sz val="9"/>
            <color indexed="81"/>
            <rFont val="Tahoma"/>
            <family val="2"/>
          </rPr>
          <t xml:space="preserve">
EN COMITÉ DE EXPERTOS SE APROBO RETIRAR ESTE PROYECTO E INCLUIRLO EN LOS ESTUDIOS DE AFOROS DEL NMT</t>
        </r>
      </text>
    </comment>
    <comment ref="P99" authorId="0" shapeId="0" xr:uid="{DE446E85-B4E7-4C7F-9A67-DCF4CD14395D}">
      <text>
        <r>
          <rPr>
            <b/>
            <sz val="9"/>
            <color indexed="81"/>
            <rFont val="Tahoma"/>
            <family val="2"/>
          </rPr>
          <t>invitadocra:</t>
        </r>
        <r>
          <rPr>
            <sz val="9"/>
            <color indexed="81"/>
            <rFont val="Tahoma"/>
            <family val="2"/>
          </rPr>
          <t xml:space="preserve">
EN COMITÉ DE EXPERTOS SE APROBÓ INCLUIR EN ESTE ESTUDIO LAS DESVIASIONES SIGNIFICATIVAS DEL SERVICIO DE ASEO.</t>
        </r>
      </text>
    </comment>
  </commentList>
</comments>
</file>

<file path=xl/sharedStrings.xml><?xml version="1.0" encoding="utf-8"?>
<sst xmlns="http://schemas.openxmlformats.org/spreadsheetml/2006/main" count="12998" uniqueCount="1934">
  <si>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</si>
  <si>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</si>
  <si>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</si>
  <si>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</si>
  <si>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</si>
  <si>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</si>
  <si>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</si>
  <si>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</si>
  <si>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</si>
  <si>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</si>
  <si>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</si>
  <si>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</si>
  <si>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</si>
  <si>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</si>
  <si>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</si>
  <si>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</si>
  <si>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</si>
  <si>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</si>
  <si>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INDICADOR</t>
  </si>
  <si>
    <t>TIPO DE INDICADOR</t>
  </si>
  <si>
    <t>CUMPLIMIENTO INDICADOR (Indicar mes)</t>
  </si>
  <si>
    <t>META</t>
  </si>
  <si>
    <t>P</t>
  </si>
  <si>
    <t>SEMAFORO INDICADOR</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</si>
  <si>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</si>
  <si>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</si>
  <si>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</si>
  <si>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</si>
  <si>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</si>
  <si>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</si>
  <si>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</si>
  <si>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</si>
  <si>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</si>
  <si>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</si>
  <si>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</si>
  <si>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</si>
  <si>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GESTIÓN MISIONAL</t>
  </si>
  <si>
    <t>SR1</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</si>
  <si>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</si>
  <si>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</si>
  <si>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</si>
  <si>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</si>
  <si>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</si>
  <si>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</si>
  <si>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</si>
  <si>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</si>
  <si>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</si>
  <si>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</si>
  <si>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</si>
  <si>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</si>
  <si>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</si>
  <si>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</si>
  <si>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</si>
  <si>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</si>
  <si>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</si>
  <si>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</si>
  <si>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</si>
  <si>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</si>
  <si>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</si>
  <si>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</si>
  <si>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SR2</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</si>
  <si>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</si>
  <si>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</si>
  <si>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</si>
  <si>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</si>
  <si>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</si>
  <si>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</si>
  <si>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</si>
  <si>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</si>
  <si>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</si>
  <si>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</si>
  <si>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</si>
  <si>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SR3</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</si>
  <si>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</si>
  <si>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</si>
  <si>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</si>
  <si>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</si>
  <si>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</si>
  <si>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</si>
  <si>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</si>
  <si>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SR4</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</si>
  <si>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</si>
  <si>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</si>
  <si>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</si>
  <si>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</si>
  <si>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</si>
  <si>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</si>
  <si>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</si>
  <si>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SR5</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</si>
  <si>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</si>
  <si>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</si>
  <si>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</si>
  <si>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</si>
  <si>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</si>
  <si>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</si>
  <si>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</si>
  <si>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</si>
  <si>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</si>
  <si>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</si>
  <si>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</si>
  <si>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SR6</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</si>
  <si>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</si>
  <si>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</si>
  <si>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</si>
  <si>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</si>
  <si>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SR7</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</si>
  <si>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</si>
  <si>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</si>
  <si>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</si>
  <si>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</si>
  <si>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</si>
  <si>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</si>
  <si>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</si>
  <si>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</si>
  <si>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</si>
  <si>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</si>
  <si>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</si>
  <si>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</si>
  <si>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SR8</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</si>
  <si>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</si>
  <si>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</si>
  <si>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</si>
  <si>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</si>
  <si>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</si>
  <si>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</si>
  <si>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</si>
  <si>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</si>
  <si>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</si>
  <si>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</si>
  <si>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</si>
  <si>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SR10</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</si>
  <si>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</si>
  <si>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</si>
  <si>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</si>
  <si>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</si>
  <si>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</si>
  <si>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</si>
  <si>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</si>
  <si>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</si>
  <si>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</si>
  <si>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SR11</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</si>
  <si>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</si>
  <si>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</si>
  <si>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</si>
  <si>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</si>
  <si>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</si>
  <si>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</si>
  <si>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</si>
  <si>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</si>
  <si>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</si>
  <si>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SR12</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</si>
  <si>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</si>
  <si>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</si>
  <si>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</si>
  <si>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</si>
  <si>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</si>
  <si>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</si>
  <si>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</si>
  <si>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</si>
  <si>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</si>
  <si>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</si>
  <si>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</si>
  <si>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</si>
  <si>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SR15</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</si>
  <si>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</si>
  <si>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</si>
  <si>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</si>
  <si>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</si>
  <si>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</si>
  <si>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</si>
  <si>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</si>
  <si>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</si>
  <si>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</si>
  <si>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</si>
  <si>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</si>
  <si>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</si>
  <si>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SR17</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</si>
  <si>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</si>
  <si>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</si>
  <si>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</si>
  <si>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</si>
  <si>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</si>
  <si>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</si>
  <si>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</si>
  <si>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</si>
  <si>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</si>
  <si>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SR18</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</si>
  <si>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</si>
  <si>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</si>
  <si>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</si>
  <si>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</si>
  <si>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</si>
  <si>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</si>
  <si>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</si>
  <si>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</si>
  <si>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</si>
  <si>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</si>
  <si>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</si>
  <si>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</si>
  <si>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</si>
  <si>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</si>
  <si>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</si>
  <si>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</si>
  <si>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</si>
  <si>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</si>
  <si>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</si>
  <si>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</si>
  <si>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</si>
  <si>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</si>
  <si>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</si>
  <si>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</si>
  <si>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</si>
  <si>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</si>
  <si>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</si>
  <si>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</si>
  <si>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</si>
  <si>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</si>
  <si>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</si>
  <si>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</si>
  <si>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</si>
  <si>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</si>
  <si>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</si>
  <si>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</si>
  <si>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</si>
  <si>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</si>
  <si>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Actuaciones particulares tramitadas</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</si>
  <si>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</si>
  <si>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</si>
  <si>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</si>
  <si>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</si>
  <si>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</si>
  <si>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</si>
  <si>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</si>
  <si>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</si>
  <si>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</si>
  <si>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</si>
  <si>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</si>
  <si>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</si>
  <si>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</si>
  <si>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</si>
  <si>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</si>
  <si>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</si>
  <si>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</si>
  <si>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</si>
  <si>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</si>
  <si>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</si>
  <si>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</si>
  <si>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</si>
  <si>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</si>
  <si>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</si>
  <si>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</si>
  <si>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SR20</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</si>
  <si>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</si>
  <si>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</si>
  <si>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</si>
  <si>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</si>
  <si>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</si>
  <si>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</si>
  <si>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</si>
  <si>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</si>
  <si>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</si>
  <si>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</si>
  <si>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SR23</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</si>
  <si>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</si>
  <si>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</si>
  <si>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</si>
  <si>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</si>
  <si>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</si>
  <si>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</si>
  <si>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</si>
  <si>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</si>
  <si>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</si>
  <si>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</si>
  <si>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</si>
  <si>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</si>
  <si>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</si>
  <si>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</si>
  <si>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</si>
  <si>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SR24</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</si>
  <si>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</si>
  <si>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</si>
  <si>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</si>
  <si>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</si>
  <si>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</si>
  <si>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</si>
  <si>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</si>
  <si>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</si>
  <si>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</si>
  <si>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</si>
  <si>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</si>
  <si>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</si>
  <si>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</si>
  <si>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SR25</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</si>
  <si>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</si>
  <si>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</si>
  <si>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</si>
  <si>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</si>
  <si>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</si>
  <si>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</si>
  <si>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</si>
  <si>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</si>
  <si>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</si>
  <si>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</si>
  <si>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</si>
  <si>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</si>
  <si>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</si>
  <si>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</si>
  <si>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</si>
  <si>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</si>
  <si>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</si>
  <si>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</si>
  <si>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</si>
  <si>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</si>
  <si>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</si>
  <si>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</si>
  <si>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</si>
  <si>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</si>
  <si>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</si>
  <si>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Producto</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</si>
  <si>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</si>
  <si>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</si>
  <si>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</si>
  <si>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</si>
  <si>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</si>
  <si>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</si>
  <si>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</si>
  <si>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</si>
  <si>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</si>
  <si>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</si>
  <si>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</si>
  <si>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</si>
  <si>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</si>
  <si>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</si>
  <si>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</si>
  <si>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</si>
  <si>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</si>
  <si>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</si>
  <si>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</si>
  <si>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</si>
  <si>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</si>
  <si>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</si>
  <si>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</si>
  <si>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</si>
  <si>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</si>
  <si>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</si>
  <si>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</si>
  <si>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</si>
  <si>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</si>
  <si>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</si>
  <si>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</si>
  <si>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</si>
  <si>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</si>
  <si>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</si>
  <si>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</si>
  <si>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</si>
  <si>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</si>
  <si>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</si>
  <si>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</si>
  <si>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</si>
  <si>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</si>
  <si>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</si>
  <si>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</si>
  <si>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</si>
  <si>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</si>
  <si>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</si>
  <si>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</si>
  <si>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</si>
  <si>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</si>
  <si>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</si>
  <si>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</si>
  <si>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</si>
  <si>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</si>
  <si>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</si>
  <si>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</si>
  <si>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</si>
  <si>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</si>
  <si>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</si>
  <si>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</si>
  <si>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</si>
  <si>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</si>
  <si>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</si>
  <si>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</si>
  <si>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</si>
  <si>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</si>
  <si>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</si>
  <si>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</si>
  <si>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</si>
  <si>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</si>
  <si>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</si>
  <si>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</si>
  <si>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</si>
  <si>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</si>
  <si>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</si>
  <si>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</si>
  <si>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</si>
  <si>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</si>
  <si>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</si>
  <si>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</si>
  <si>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</si>
  <si>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</si>
  <si>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</si>
  <si>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</si>
  <si>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</si>
  <si>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</si>
  <si>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</si>
  <si>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</si>
  <si>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</si>
  <si>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</si>
  <si>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</si>
  <si>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</si>
  <si>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</si>
  <si>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</si>
  <si>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</si>
  <si>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</si>
  <si>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</si>
  <si>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</si>
  <si>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</si>
  <si>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</si>
  <si>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</si>
  <si>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</si>
  <si>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</si>
  <si>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</si>
  <si>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</si>
  <si>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</si>
  <si>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</si>
  <si>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</si>
  <si>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</si>
  <si>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</si>
  <si>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</si>
  <si>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</si>
  <si>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</si>
  <si>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</si>
  <si>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</si>
  <si>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</si>
  <si>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</si>
  <si>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</si>
  <si>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</si>
  <si>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</si>
  <si>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</si>
  <si>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</si>
  <si>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</si>
  <si>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</si>
  <si>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</si>
  <si>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</si>
  <si>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</si>
  <si>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</si>
  <si>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</si>
  <si>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</si>
  <si>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</si>
  <si>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</si>
  <si>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</si>
  <si>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</si>
  <si>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</si>
  <si>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</si>
  <si>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</si>
  <si>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</si>
  <si>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</si>
  <si>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</si>
  <si>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</si>
  <si>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</si>
  <si>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</si>
  <si>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</si>
  <si>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</si>
  <si>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</si>
  <si>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</si>
  <si>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</si>
  <si>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</si>
  <si>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</si>
  <si>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</si>
  <si>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</si>
  <si>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</si>
  <si>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</si>
  <si>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</si>
  <si>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</si>
  <si>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</si>
  <si>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</si>
  <si>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</si>
  <si>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</si>
  <si>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</si>
  <si>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</si>
  <si>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</si>
  <si>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</si>
  <si>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</si>
  <si>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</si>
  <si>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</si>
  <si>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</si>
  <si>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</si>
  <si>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</si>
  <si>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</si>
  <si>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</si>
  <si>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</si>
  <si>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</si>
  <si>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</si>
  <si>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</si>
  <si>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</si>
  <si>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</si>
  <si>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</si>
  <si>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</si>
  <si>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</si>
  <si>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</si>
  <si>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</si>
  <si>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</si>
  <si>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</si>
  <si>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</si>
  <si>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</si>
  <si>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</si>
  <si>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</si>
  <si>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</si>
  <si>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</si>
  <si>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</si>
  <si>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</si>
  <si>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</si>
  <si>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</si>
  <si>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</si>
  <si>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</si>
  <si>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</si>
  <si>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</si>
  <si>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</si>
  <si>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</si>
  <si>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</si>
  <si>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</si>
  <si>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</si>
  <si>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</si>
  <si>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</si>
  <si>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</si>
  <si>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</si>
  <si>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</si>
  <si>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</si>
  <si>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</si>
  <si>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</si>
  <si>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</si>
  <si>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</si>
  <si>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</si>
  <si>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</si>
  <si>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</si>
  <si>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</si>
  <si>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</si>
  <si>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</si>
  <si>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</si>
  <si>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</si>
  <si>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</si>
  <si>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</si>
  <si>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</si>
  <si>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</si>
  <si>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</si>
  <si>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</si>
  <si>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</si>
  <si>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</si>
  <si>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</si>
  <si>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</si>
  <si>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</si>
  <si>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</si>
  <si>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</si>
  <si>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</si>
  <si>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</si>
  <si>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</si>
  <si>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</si>
  <si>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</si>
  <si>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</si>
  <si>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</si>
  <si>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</si>
  <si>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</si>
  <si>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</si>
  <si>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</si>
  <si>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</si>
  <si>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</si>
  <si>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</si>
  <si>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</si>
  <si>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</si>
  <si>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</si>
  <si>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</si>
  <si>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</si>
  <si>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</si>
  <si>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</si>
  <si>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</si>
  <si>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</si>
  <si>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</si>
  <si>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</si>
  <si>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</si>
  <si>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</si>
  <si>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</si>
  <si>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</si>
  <si>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</si>
  <si>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</si>
  <si>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</si>
  <si>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</si>
  <si>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</si>
  <si>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</si>
  <si>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</si>
  <si>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</si>
  <si>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</si>
  <si>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</si>
  <si>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</si>
  <si>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</si>
  <si>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</si>
  <si>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</si>
  <si>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</si>
  <si>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</si>
  <si>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</si>
  <si>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</si>
  <si>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</si>
  <si>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</si>
  <si>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</si>
  <si>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</si>
  <si>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</si>
  <si>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</si>
  <si>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</si>
  <si>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</si>
  <si>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</si>
  <si>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</si>
  <si>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</si>
  <si>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</si>
  <si>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Control Interno</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</si>
  <si>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</si>
  <si>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</si>
  <si>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</si>
  <si>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</si>
  <si>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</si>
  <si>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</si>
  <si>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</si>
  <si>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</si>
  <si>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</si>
  <si>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</si>
  <si>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</si>
  <si>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</si>
  <si>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</si>
  <si>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</si>
  <si>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</si>
  <si>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</si>
  <si>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</si>
  <si>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</si>
  <si>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</si>
  <si>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 xml:space="preserve">Informes de auditorías de gestión </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</si>
  <si>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</si>
  <si>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</si>
  <si>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</si>
  <si>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</si>
  <si>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</si>
  <si>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</si>
  <si>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</si>
  <si>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</si>
  <si>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</si>
  <si>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</si>
  <si>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</si>
  <si>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</si>
  <si>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</si>
  <si>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</si>
  <si>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</si>
  <si>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</si>
  <si>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</si>
  <si>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</si>
  <si>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</si>
  <si>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</si>
  <si>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</si>
  <si>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</si>
  <si>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</si>
  <si>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</si>
  <si>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</si>
  <si>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</si>
  <si>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</si>
  <si>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</si>
  <si>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</si>
  <si>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</si>
  <si>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</si>
  <si>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</si>
  <si>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</si>
  <si>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</si>
  <si>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</si>
  <si>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</si>
  <si>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</si>
  <si>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</si>
  <si>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</si>
  <si>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</si>
  <si>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</si>
  <si>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</si>
  <si>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</si>
  <si>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</si>
  <si>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</si>
  <si>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</si>
  <si>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</si>
  <si>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</si>
  <si>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</si>
  <si>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</si>
  <si>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</si>
  <si>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</si>
  <si>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</si>
  <si>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</si>
  <si>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</si>
  <si>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</si>
  <si>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</si>
  <si>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</si>
  <si>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</si>
  <si>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</si>
  <si>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</si>
  <si>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</si>
  <si>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</si>
  <si>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</si>
  <si>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</si>
  <si>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</si>
  <si>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</si>
  <si>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</si>
  <si>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</si>
  <si>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</si>
  <si>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</si>
  <si>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</si>
  <si>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</si>
  <si>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</si>
  <si>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</si>
  <si>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</si>
  <si>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</si>
  <si>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</si>
  <si>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</si>
  <si>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</si>
  <si>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</si>
  <si>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</si>
  <si>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</si>
  <si>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</si>
  <si>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</si>
  <si>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</si>
  <si>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</si>
  <si>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</si>
  <si>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</si>
  <si>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NA</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</si>
  <si>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</si>
  <si>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</si>
  <si>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</si>
  <si>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</si>
  <si>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</si>
  <si>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</si>
  <si>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</si>
  <si>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</si>
  <si>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</si>
  <si>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</si>
  <si>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</si>
  <si>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</si>
  <si>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</si>
  <si>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</si>
  <si>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</si>
  <si>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</si>
  <si>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</si>
  <si>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</si>
  <si>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NO INICIADO</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</si>
  <si>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</si>
  <si>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</si>
  <si>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</si>
  <si>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</si>
  <si>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</si>
  <si>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</si>
  <si>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</si>
  <si>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</si>
  <si>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</si>
  <si>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</si>
  <si>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</si>
  <si>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</si>
  <si>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</si>
  <si>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</si>
  <si>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</si>
  <si>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</si>
  <si>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</si>
  <si>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</si>
  <si>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</si>
  <si>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</si>
  <si>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</si>
  <si>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</si>
  <si>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</si>
  <si>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</si>
  <si>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</si>
  <si>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</si>
  <si>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</si>
  <si>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</si>
  <si>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</si>
  <si>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</si>
  <si>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</si>
  <si>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</si>
  <si>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</si>
  <si>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</si>
  <si>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</si>
  <si>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</si>
  <si>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</si>
  <si>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</si>
  <si>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</si>
  <si>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</si>
  <si>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</si>
  <si>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</si>
  <si>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</si>
  <si>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</si>
  <si>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</si>
  <si>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</si>
  <si>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</si>
  <si>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</si>
  <si>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</si>
  <si>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</si>
  <si>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</si>
  <si>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</si>
  <si>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</si>
  <si>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</si>
  <si>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</si>
  <si>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</si>
  <si>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</si>
  <si>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</si>
  <si>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</si>
  <si>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</si>
  <si>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</si>
  <si>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</si>
  <si>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</si>
  <si>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</si>
  <si>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</si>
  <si>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</si>
  <si>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</si>
  <si>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</si>
  <si>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</si>
  <si>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</si>
  <si>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</si>
  <si>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</si>
  <si>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</si>
  <si>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</si>
  <si>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</si>
  <si>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</si>
  <si>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</si>
  <si>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</si>
  <si>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</si>
  <si>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</si>
  <si>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</si>
  <si>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</si>
  <si>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</si>
  <si>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</si>
  <si>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</si>
  <si>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</si>
  <si>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</si>
  <si>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</si>
  <si>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</si>
  <si>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</si>
  <si>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</si>
  <si>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</si>
  <si>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</si>
  <si>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</si>
  <si>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</si>
  <si>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</si>
  <si>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</si>
  <si>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</si>
  <si>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</si>
  <si>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</si>
  <si>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</si>
  <si>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</si>
  <si>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</si>
  <si>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</si>
  <si>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</si>
  <si>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</si>
  <si>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</si>
  <si>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</si>
  <si>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</si>
  <si>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</si>
  <si>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</si>
  <si>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PLAN DE ACCIÓN INSTITUCIONAL  - PAI  2021  - COMISIÓN DE REGULACIÓN DE AGUA POTABLE Y SANEAMIENTO BÁSICO</t>
  </si>
  <si>
    <t>PND</t>
  </si>
  <si>
    <t>PES 2019 - 2022</t>
  </si>
  <si>
    <t>MIPG</t>
  </si>
  <si>
    <t xml:space="preserve">                  PEQ VIGENCIA 2020-2024</t>
  </si>
  <si>
    <t xml:space="preserve">                                                                                                            PAI VIGENCIA 2021</t>
  </si>
  <si>
    <t>AVANCE CUALITATIVO PAI 2021</t>
  </si>
  <si>
    <t>N° INDICADOR</t>
  </si>
  <si>
    <t>PACTO</t>
  </si>
  <si>
    <t>LINEA</t>
  </si>
  <si>
    <t>OBJETIVOS</t>
  </si>
  <si>
    <t>ODS</t>
  </si>
  <si>
    <t>OBJETIVOS DEL SECTOR - PES</t>
  </si>
  <si>
    <t>INDICADOR  PES</t>
  </si>
  <si>
    <t>META 
PES 2021</t>
  </si>
  <si>
    <t>DIMENSIÓN MIPG
(Dec. 1499 de 2017)</t>
  </si>
  <si>
    <t>POLÍTICA DE GESTIÓN
 Y DESEMPEÑO
(Dec. 1499 de 2017)</t>
  </si>
  <si>
    <t>PLAN INSTITUCIONAL ASOCIADO
(Dec. 612 DE 2018)</t>
  </si>
  <si>
    <t>OBJETIVOS ESTRATÉGICOS DE LA ENTIDAD</t>
  </si>
  <si>
    <t>PROYECTOS 
ESTRATÉGICOS</t>
  </si>
  <si>
    <t>META
2021</t>
  </si>
  <si>
    <t>PROYECTO - PRODUCTO
 2021</t>
  </si>
  <si>
    <t>ÁREA RESPONSABLE</t>
  </si>
  <si>
    <t>ACTIVIDADES 
2021</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</si>
  <si>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</si>
  <si>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</si>
  <si>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</si>
  <si>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</si>
  <si>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</si>
  <si>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</si>
  <si>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</si>
  <si>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</si>
  <si>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</si>
  <si>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</si>
  <si>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</si>
  <si>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</si>
  <si>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</si>
  <si>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</si>
  <si>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 xml:space="preserve">PRODUCTO  </t>
  </si>
  <si>
    <t>CUMPLIMIENTO PRODUCTO
(Indicar mes)</t>
  </si>
  <si>
    <t>ESTADO PRODUCTO ENERO</t>
  </si>
  <si>
    <t>ESTADO PRODUCTO FEBRERO</t>
  </si>
  <si>
    <t>ESTADO PRODUCTO MARZO</t>
  </si>
  <si>
    <t>ESTADO PRODUCTO ABRIL</t>
  </si>
  <si>
    <t>ESTADO PRODUCTO MAYO</t>
  </si>
  <si>
    <t>ESTADO PRODUCTO JUNIO</t>
  </si>
  <si>
    <t>ESTADO PRODUCTO JULIO</t>
  </si>
  <si>
    <t>ESTADO PRODUCTO AGOSTO</t>
  </si>
  <si>
    <t>ESTADO PRODUCTO SEPTIEMBRE</t>
  </si>
  <si>
    <t>ESTADO PRODUCTO OCTUBRE</t>
  </si>
  <si>
    <t>ESTADO PRODUCTO NOVIEMBRE</t>
  </si>
  <si>
    <t>ESTADO PRODUCTO DICIEMBRE</t>
  </si>
  <si>
    <t>ESTADO PRODUCTO ENERO 22</t>
  </si>
  <si>
    <t>RECURSOS
 REQUERIDOS</t>
  </si>
  <si>
    <t xml:space="preserve"> RECURSOS DE INVERSIÓN
(valor en $)
ASIGNADO </t>
  </si>
  <si>
    <t xml:space="preserve"> RECURSOS POR PROYECTO DE INVERSIÓN
(valor en $)
 </t>
  </si>
  <si>
    <t>PROYECTO DE INVERSIÓN ASOCIADO</t>
  </si>
  <si>
    <t>AVANCE CUALITATIVO  ENERO</t>
  </si>
  <si>
    <t xml:space="preserve">                                                                                                                                                                      </t>
  </si>
  <si>
    <t>SR</t>
  </si>
  <si>
    <t>PROYECTOS DE  ACUEDUCTO Y ALCANTARILLADO</t>
  </si>
  <si>
    <t>ACUEDUCTO Y ALCANTARILLADO</t>
  </si>
  <si>
    <t>Pacto por la calidad y eficiencia de servicios públicos:
Línea 2. Objetivo 1.
Pacto por la sostenibilidad:
Línea 4. Objetivo 2.</t>
  </si>
  <si>
    <t>Linea 1. Transformación de la administración pública.
Linea 2.Agua limpia y saneamiento básico adecuado.
Linea 3. Desarrollo Urbano y Sistema deCiudades para la sostenibilidad, la productividad y la calidad de vida.
Linea 4. Instituciones ambientales modernas, apropiación social de la biodiversidad y manejo efectivo de conflictos.</t>
  </si>
  <si>
    <t>1.  Implementar estrategias para el logro de la prestación eficiente, sostenible e incluyente de los servicios de APSB, con orientación regional y una política nacional de la gestión integral de los residuos sólidos que articule el concepto de economía circular.
2. Robustecer los mecanismos de articulación y coordinación para la sostenibilidad.
3. Acelerar la economía circular como base para la reducción, reutilización y reciclaje de residuos.
4. Incorporar las modificaciones pertinentes al esquema y capacidad institucional del sector, para mejorar la ejecución de proyectos y fortalecer la vigilancia y regulación oportuna y diferenciada a las empresas.
5. Adopatar medidas para proteger las fuentes de agua y garantizar sus sostenibilidad en el tiempo, con un enfoque de economía circular.</t>
  </si>
  <si>
    <t>1. Fin de la pobreza.
6. Agua limpia y saneamiento básico.
10. Reducción de las desigualdades.
11. Ciudades y comunidades sostenibles.
12. Producción y consumos responsables.
16. Paz justicia e instituciones sólidas.</t>
  </si>
  <si>
    <t xml:space="preserve">1. Mejorar la cobertura, calidad y continuidad de los servicios de Agua Potable y Saneamiento Básico.
2. Promover el desarrollo urbano y territorial.
</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</si>
  <si>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</si>
  <si>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 xml:space="preserve">CRA01=1
CRA02=1
CRA03=3
CRA04=3
CRA05=3
CRA06=5
CRA07=100%
</t>
  </si>
  <si>
    <t>Gestión del conocimiento y la innovación</t>
  </si>
  <si>
    <t>Política de Gestión del conocimiento y la innovación</t>
  </si>
  <si>
    <t>Plan Estratégico Quinquenal</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</si>
  <si>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</si>
  <si>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Fortalecer los instrumentos regulatorios que permitan mayor eficiencia en la aplicación de los marcos tarifarios de acueducto y alcantarilaldo vigentes.</t>
  </si>
  <si>
    <t>Número de  Documentos y/o Proyectos  regulatorios de Acueducto, Alcantarillado publicados.</t>
  </si>
  <si>
    <t>Opción tarifaria de Pago Anticipado.</t>
  </si>
  <si>
    <t>Proyecto de Resolución presentado en Comité de Expertos</t>
  </si>
  <si>
    <t>JUNIO</t>
  </si>
  <si>
    <t>SIN PROGRAMA</t>
  </si>
  <si>
    <t>PROGRAMADO</t>
  </si>
  <si>
    <t>Resolución definitiva publicada en el Diario oficial</t>
  </si>
  <si>
    <t>Recursos humanos y tecnológicos</t>
  </si>
  <si>
    <t>Marco regulatorio</t>
  </si>
  <si>
    <t>&lt;&lt;&lt;</t>
  </si>
  <si>
    <t>Esta actividad no presentó avances en el mes de febrero de 2021</t>
  </si>
  <si>
    <t>esta actividad no presentó avances en el mes de marzo de 2021</t>
  </si>
  <si>
    <t>Esta Actividad no presentó avance en el mes de abril de 2021</t>
  </si>
  <si>
    <t>Esta actividad no tuvo avance en este mes de mayo de 2021</t>
  </si>
  <si>
    <t>Proyecto de Resolución presentados en Sesion de Comisión.</t>
  </si>
  <si>
    <t>Esta actividad no presentó avances en el mes de enero de 2021</t>
  </si>
  <si>
    <t>SR/OAP</t>
  </si>
  <si>
    <t>Realizar participación ciudadana</t>
  </si>
  <si>
    <t>Matriz de Participación Ciudadana presentada en  Comité de Expertos</t>
  </si>
  <si>
    <t>SEPTIEMBRE</t>
  </si>
  <si>
    <t>Propuesta de Resolución definitiva y documento de trabajo presentados en Comité de Expertos</t>
  </si>
  <si>
    <t>OCTUBRE</t>
  </si>
  <si>
    <t>Propuesta de Resolución definitiva y documento de trabajo presentados en Sesión de Comisión</t>
  </si>
  <si>
    <t>SR/OAJ/SAF</t>
  </si>
  <si>
    <t>Resolución definitiva publicada en Diario Oficial</t>
  </si>
  <si>
    <t>NOVIEMBRE</t>
  </si>
  <si>
    <t>Establecer las condiciones para la modificación del Plan de Obras e Inversiones Regulado -POIR en aplicación de la Resolución CRA 688 de 2014 y del Plan de inversiones para expansión, reposición y rehabilitación en aplicación de la Resolución CRA 825 de 2017 por causas atribuibles al COVID-19.</t>
  </si>
  <si>
    <t>FEBRERO</t>
  </si>
  <si>
    <t>FINALIZADO</t>
  </si>
  <si>
    <t>Durante el mes de enero el proyecto estuvo en participación ciudadana en el siguiente link:
https://cra.gov.co/seccion/participacion-ciudadana.html</t>
  </si>
  <si>
    <t>Se presentó la matriz de participación ciudadana en Comité de Expertos Ordinario Nº 5 de 3 de febrero de 2021</t>
  </si>
  <si>
    <t>PROYECTO TERMINADO EN FEBRERO</t>
  </si>
  <si>
    <t>Proyecto finalizado</t>
  </si>
  <si>
    <t>MARZO</t>
  </si>
  <si>
    <t>Se presentó la resolución y documento de trabajo al Comité de Expertos Ordinario Nº 6 de 10 de febrero de 2021</t>
  </si>
  <si>
    <t>Se presentó la resolución y documento de trabajo en Sesión de Comisión Ordinaria Nº 273 de 25 de febrero de 2021, y se expidió la Resolución CRA 939 de 2021
https://cra.gov.co/documents/Resolucion-CRA-939-DE-2021.pdf</t>
  </si>
  <si>
    <t xml:space="preserve">https://cra.gov.co/documents/Resolucion-CRA-939-DE-2021.pdf
diario oficial </t>
  </si>
  <si>
    <t>Regulación del costo del servicio de energía por concepto de operación de los sistemas de acueducto y alcantarillado, de acuerdo con lo dispuesto en el artículo 2.3.5.2.1. del Decreto 1077 de 2015</t>
  </si>
  <si>
    <t>Se presentó proyecto en el CEO Nº 10 del 10 de marzo de 2021, y posteriormente, se presentó en CEO Nº 14 de 25 de marzo de 2021</t>
  </si>
  <si>
    <t>Actividad cumplida en el mes de Marzo</t>
  </si>
  <si>
    <t>Actividad finalizada en el mes de marzo</t>
  </si>
  <si>
    <t>MAYO</t>
  </si>
  <si>
    <t>El proyecto fue presentado en la Sesión de Comisión de 31 de mayo de 2021</t>
  </si>
  <si>
    <t xml:space="preserve">JUNIO
</t>
  </si>
  <si>
    <t>Desviaciones significativas frente a consumos del servicio público de Acueducto y Alcantarillado.</t>
  </si>
  <si>
    <t>Resolución definitiva publicada en el Diario Oficial</t>
  </si>
  <si>
    <t>esta actividad no presentó avances en el mes de febrero de 2021</t>
  </si>
  <si>
    <t>JULIO</t>
  </si>
  <si>
    <t>Regulación estructural sobre regionalización</t>
  </si>
  <si>
    <t>Se realizó discusión sobre propuesta regulatoria de unificación del CMA y trámite administrativo de declaratoria de mercado regional los dias 25 y 28 de enero de 2020</t>
  </si>
  <si>
    <t>Se adelantó reunión de inicio de proyecto con los Expertos Comisionados el 16 de marzo.</t>
  </si>
  <si>
    <t>Modificación de Resolución CRA 906 de 2019.</t>
  </si>
  <si>
    <t>El 29 de enero se adelantó reunión con el Experto Líder para socialización del alcance del proyecto, y fue remitida la propuesta del cronograma del proyecto</t>
  </si>
  <si>
    <t>Se presentó proyecto de Resolución en CEO Nº 12 de 17 de marzo de 2021</t>
  </si>
  <si>
    <t>Actividad finalizada</t>
  </si>
  <si>
    <t>ABRIL</t>
  </si>
  <si>
    <t>Fue presentada y aprobada en Sesión de Comisión Extraordinaria Nº3 de 16 de abril de 2021</t>
  </si>
  <si>
    <t>Se realizó la participación ciudadana durante el mes de abril 
https://twitter.com/cracolombia/status/1386695371989078016
https://twitter.com/cracolombia/status/1385629423349686275</t>
  </si>
  <si>
    <t>Matriz de Participación Ciudadana presentada en Comité de Expertos</t>
  </si>
  <si>
    <t>La matriz de participación ciudadana fue presentada al Comité de Expertos de 20 de mayo de 2021</t>
  </si>
  <si>
    <t>La propuesta de resolució definitiva fue presetnada a Comité de Expertos de 28 de mayo de 2021</t>
  </si>
  <si>
    <t>Regulación de esquemas diferenciales urbanos, de acuerdo con lo establecido en el Decreto 1272 de 2017</t>
  </si>
  <si>
    <t>Se presentó la matriz de participación ciudadana en Comité de Expertos Ordinario Nº 6 de 10 de febrero de 2021</t>
  </si>
  <si>
    <t xml:space="preserve">* En comité de 3 de marzo se presentan las observaciones de los asesores al CEO Nº 9 de 3 de marzo de 2021.
* Se presenta resolución y documento de trabajo en CEO Nº 12 de 17 de marzo de 2021
*Se agendó a Sesión de Comisión Ordinaria 274 de 29 de marzo de 2021.
</t>
  </si>
  <si>
    <t>Desarrollar un modelo regulatorio efectivo e innovador con enfoque diferencial para que los prestadores ofrezcan servicios de acueducto, alcantarillado y aseo –AAA con calidad que transforme las condiciones de vida de la población.</t>
  </si>
  <si>
    <t xml:space="preserve"> Desarrollar marcos tarifarios de acueducto y alcantarillado que responda a los retos del mercado del mercado y de las políticas nacionales e internacionales.</t>
  </si>
  <si>
    <t>Número de Estudios y/o Proyectos Regulatorios  de los servicios públicos de acueducto y alcantarillado publicados.</t>
  </si>
  <si>
    <t>Estudio de generalidades del marco tarifario.</t>
  </si>
  <si>
    <t>Estudio Preliminar</t>
  </si>
  <si>
    <t>DICIEMBRE</t>
  </si>
  <si>
    <t>Documento Preliminar</t>
  </si>
  <si>
    <t>SR9</t>
  </si>
  <si>
    <t xml:space="preserve">Revisión de los Costos Medios Administrativos y Operativos. </t>
  </si>
  <si>
    <t xml:space="preserve">Revisión del Costo Medio de Inversión.
</t>
  </si>
  <si>
    <t xml:space="preserve">Estudio de Pérdidas y Demanda.
</t>
  </si>
  <si>
    <t xml:space="preserve">Análisis del componente de sostenibilidad ambiental.
</t>
  </si>
  <si>
    <t>SR13</t>
  </si>
  <si>
    <t xml:space="preserve">Estudio del componente social y de accesibilidad de los servicios públicos domiciliarios de acueducto y alcantarillado.
</t>
  </si>
  <si>
    <t>SR14</t>
  </si>
  <si>
    <t xml:space="preserve">Diseño de incentivos que fomenten la adopción y actualización de nuevas tecnologías adaptadas al contexto.
</t>
  </si>
  <si>
    <t xml:space="preserve">Definición de elementos articuladores del marco tarifario. 
</t>
  </si>
  <si>
    <t xml:space="preserve">   PROYECTOS DE ASEO</t>
  </si>
  <si>
    <t>SR19</t>
  </si>
  <si>
    <t>Fortalecer los instrumentos regulatorios que permitan mayor eficiencia en la aplicación de los marcos tarifarios de aseo vigentes</t>
  </si>
  <si>
    <t>Número de Proyectos y/o estudios regulatorios  del servicio público de aseo publicados</t>
  </si>
  <si>
    <t>*Se presentó proyecto en CEO 10 de 10 de marzo de 2021
* Se presenta matríz de observaciones de asesores en el CEO Nº 12 de 17 de marzo de 2020</t>
  </si>
  <si>
    <t>En sesión de Comisión Ordinaria Nº 274 de 29 de marzo de 2021, fue presentado y aprobado el proyecto de resolución</t>
  </si>
  <si>
    <t xml:space="preserve">Se realizó la participación ciudadana durante el mes de abril
https://twitter.com/cracolombia/status/1385271258837921794 </t>
  </si>
  <si>
    <t>actividad finalizada</t>
  </si>
  <si>
    <t xml:space="preserve">Estructurar instrumentos que mejoren la gestión y evaluación de prestadores del servicio público de Aseo </t>
  </si>
  <si>
    <t>Definición del factor de productividad del año 2021.</t>
  </si>
  <si>
    <t>Durante el mes de enero, se analizó la información remitida por la SSPD, para la estimación de un factor de productividad a partir de la información sectorial, se presentaron análisis preliminares al experto líder y se estableció línea de ptrabajo para los siguientes pasos del cálculo. Adicionalmente, en reuniones formales del Director Ejecutivo con el Director del DANE, se ha expuesto la necesidad de trabajar de la mano con la mencionada entidad para la realización de este proyecto regulatorio.</t>
  </si>
  <si>
    <t>se presentó el proyecto de resolución y el documento de trabajo en el Comité de Expertos Ordinario Nº 7 de 17 de febrero de 2021</t>
  </si>
  <si>
    <t>Actividad cumplida en el mes de febrero de 2021</t>
  </si>
  <si>
    <t>Actividad Finalizada</t>
  </si>
  <si>
    <t>EL proyecto fue presentado en Sesión de Comisión Extraordinaria Nº1 de 2 de marzo de 2021.</t>
  </si>
  <si>
    <t xml:space="preserve">El proyecto fue publicado durante el mes de marzo para adelantar su respectiva participación ciudadana en el siguiente link  https://www.cra.gov.co/buscador/resultados 
Adicionalmente, en la carpeta del proyecto se encuentra un pantallazo con la evidencia de la participación así como los documentos respectivos
https://twitter.com/cracolombia/status/1371467960230027265/photo/1 </t>
  </si>
  <si>
    <t xml:space="preserve">La participación fue realizada en el mes de marzo
https://twitter.com/cracolombia/status/1371467960230027265/photo/1 </t>
  </si>
  <si>
    <t>Se presenta Matriz de participación ciudadana en el Comité de Expertos Extraordinario Nº 1 de 19 de marzo de 2021</t>
  </si>
  <si>
    <t>Se presenta Resolución definitiva en Comité de Expertos Ordinario Nº 13 de 23 de marzo de 2021</t>
  </si>
  <si>
    <t>Se presenta en Sesión de Comisión Extraordinaria Nº 3 de 16 de abril de 2021</t>
  </si>
  <si>
    <t>OAJ/SAF</t>
  </si>
  <si>
    <t>Publicada en el Diario Oficial Nº 51.652 del 21 de abril de 2021</t>
  </si>
  <si>
    <t>SR21</t>
  </si>
  <si>
    <t>Metodología para clasificar las personas prestadoras del servicio público de aseo de acuerdo con un nivel de riesgo.</t>
  </si>
  <si>
    <t>Se envió al experto comisionado líder el documento Diagnóstico de IUS para su revisión y comentarios</t>
  </si>
  <si>
    <t>AGOSTO</t>
  </si>
  <si>
    <t>SR22</t>
  </si>
  <si>
    <t>Asociaciones Público-Privadas en el servicio público de aseo</t>
  </si>
  <si>
    <t>Desviaciones significativas frente a consumos del servicio público de Aseo.</t>
  </si>
  <si>
    <t>Se remitió al experto comisionado las matrices con observaciones de los asesores de los miembros de comision junto con los proyectos de resolución y documento de trabajo ajustado los dias 27 (acueducto y alcantarillado) y 28 de enero de 2021 (aseo)</t>
  </si>
  <si>
    <t>Establecer condiciones para acuerdos de limpieza urbana y resolución de conflictos por esta actividad del servicio público de aseo</t>
  </si>
  <si>
    <t>Documento AIN</t>
  </si>
  <si>
    <t>Se agendó matriz de consulta al CEO Nº 14 de 25 de marzo de 2021</t>
  </si>
  <si>
    <r>
      <t xml:space="preserve">Aprobado en el  Comité de Expertos Ordinario de 28 de mayo de 2021. </t>
    </r>
    <r>
      <rPr>
        <sz val="12"/>
        <color rgb="FFFF0000"/>
        <rFont val="Calibri"/>
        <family val="2"/>
        <scheme val="minor"/>
      </rPr>
      <t>No se encuentran soportes.</t>
    </r>
  </si>
  <si>
    <t>Por la cual se establecen aspectos generales de los acuerdos de barrido y limpieza de vías y áreas públicas que incluyan la remuneración de esas actividades y se regula la solución de conflictos por remuneración entre personas prestadoras del servicio público de aseo que realicen las actividades de barrido y limpieza de vías y áreas públicas</t>
  </si>
  <si>
    <t>SR27</t>
  </si>
  <si>
    <t xml:space="preserve"> Número de Documentos y/o estudios para el análisis y desarrollo del servicio público de aseo publicados.</t>
  </si>
  <si>
    <t>Indices de actualización y parámetros de remuneración y Factor de Productividad</t>
  </si>
  <si>
    <t xml:space="preserve">Documento Estudio </t>
  </si>
  <si>
    <t>Estudio Definitivo</t>
  </si>
  <si>
    <t>SR28</t>
  </si>
  <si>
    <t>Revisión factores de producción y metodología de aforos.</t>
  </si>
  <si>
    <t>SR29</t>
  </si>
  <si>
    <t>Estudio de revisión del Costo de Comercialización por Suscriptor (CCS)</t>
  </si>
  <si>
    <t>SR30</t>
  </si>
  <si>
    <t>Estudio de revisión del Costo de Barrido y Limpieza de vía y áreas públicas por Suscriptor (CBLS)</t>
  </si>
  <si>
    <t>SR31</t>
  </si>
  <si>
    <t>Estudio de revisión del Costo de Limpieza Urbana por Suscriptor (CLUS).</t>
  </si>
  <si>
    <t>SR32</t>
  </si>
  <si>
    <t>Estudio de revisión del Costo de Recolección y Transporte (CRT).</t>
  </si>
  <si>
    <t>SR33</t>
  </si>
  <si>
    <t>Estudio de revisión de los Costos de Disposición Final (CDF) y Tratamiento de Lixiviados (CTL).</t>
  </si>
  <si>
    <t>Documento Estudio Preliminar</t>
  </si>
  <si>
    <t>SR34</t>
  </si>
  <si>
    <t>Estudio de revisión de los costos de prestación de la actividad de aprovechamiento a nivel nacional.</t>
  </si>
  <si>
    <t>SR35</t>
  </si>
  <si>
    <t>Estudio de alternativas de los Costos de Tratamiento de residuos sólidos en el marco del servicio público de aseo.</t>
  </si>
  <si>
    <t xml:space="preserve"> TRANSVERSALES  AAA</t>
  </si>
  <si>
    <t>SR36</t>
  </si>
  <si>
    <t xml:space="preserve">Instrumentos complementarios que apoyen el fortalecimiento y aplicación de la regulación de los servicios de acueducto, alcantarilado y aseo </t>
  </si>
  <si>
    <t>Número de Proyectos y/o estudios regulatorios  de los servicios públicos de AAA publicados.</t>
  </si>
  <si>
    <t>Desarrollar la compilación de las regulaciones de carácter general, de acuerdo con lo establecido en el Decreto 1077 de 2015.</t>
  </si>
  <si>
    <t>El proyecto regulatorio durante el mes de enero estuvo en participación ciudadana en el siguiente link:
https://cra.gov.co/seccion/participacion-ciudadana.html</t>
  </si>
  <si>
    <t xml:space="preserve">durante el mes de febrero se terminó el proceso de participación ciudadana </t>
  </si>
  <si>
    <t>Presentada en Comité de Expertos Ordinario Nº 17 de 14 de abril de 2021</t>
  </si>
  <si>
    <t>Presentada en Sesión de Comisón  Ordinaria del 29 de abril de 2021</t>
  </si>
  <si>
    <t>Esta en proceso de publicación</t>
  </si>
  <si>
    <t>Se publicó la Resolución CRA 943 de 2021 diario oficial 51.960 de 30 de mayo de 2021</t>
  </si>
  <si>
    <t>OAJ</t>
  </si>
  <si>
    <t xml:space="preserve">  OFICINA ASESORA JURÍDICA </t>
  </si>
  <si>
    <t>OAJ37</t>
  </si>
  <si>
    <t>Política de Mejora normativa.</t>
  </si>
  <si>
    <t>Establecer condiciones regulatorias particulares acorde con los requerimientos de los prestadores de los servicios públicos de acueducto, alcantarillado y aseo a nivel nacional.</t>
  </si>
  <si>
    <t>Actos administrativos tramitados acorde con demanda = (Número de actos tramitados / Número de solicitudes recibidas)*100</t>
  </si>
  <si>
    <t>Solicitudes  de actuaciones particulares recibidas (N° de solicitudes tramitadas en el mes / N° de Solicitudes recibidas)= 100%</t>
  </si>
  <si>
    <t>ENERO A
DICIEMBRE</t>
  </si>
  <si>
    <t xml:space="preserve">Reporte mensual de Tramite de Actuaciones Particulares </t>
  </si>
  <si>
    <t>En el mes de enero de 2021 no se recibieron solicitudes de esta naturaleza</t>
  </si>
  <si>
    <t>El reporte mensual de trámites para el mes de febrero de 2021 (ver carpeta soportes PAI), remitido en correo electrónico del 4 de marzo al jefe de la Oficina Asesora Jurídica, registró que no se recibieron solicitudes de este tipo</t>
  </si>
  <si>
    <t>El reporte mensual de trámites para el mes de marzo de 2021 (ver carpeta soportes PAI), remitido en correo electrónico del 6 de abril al jefe de la Oficina Asesora Jurídica, registró que se recibió solicitud de declaratoria de mercado regional de la Empresa de Obras Sanitarias de Caldas S.A. EMPOCALDAS (Rad. 20213210019672, 20213210022372/82)</t>
  </si>
  <si>
    <t xml:space="preserve">Conforme reporte dirigido al jefe de la OAJ el 4 de mayo, fueron recibidas las siguientes solicitudes: Rad. 20213210028872 solicitud de imposición de servidumbre de Empresa de Servicios Públicos Domiciliarios de Girón E.S.P.; y Rad. 20213210029152 solicitud de modificación de fórmula tarifaria de acueducto y alcantarillado de ESSMAR </t>
  </si>
  <si>
    <t xml:space="preserve">El reporte a 31 de mayo registra: 1. Solicitud de controversias para suscripción de acuerdo de barrido y limpieza de vías y áreas públicas en jurisdicción de Galapa (Atl) en el marco de lo establecido en el num 9 del art 73 de la Ley 142 de 1994 y la Resolución CRA 900 de 2019 (Rad. 202132100038882). 2. Solicitud de imposición de servidumbre y señalar el peaje o remuneración correspondiente para contrato de interconexión de redes del servicio público domiciliario de alcantarillado entre Acueducto Metropolitano de Bucaramanga S.A. E.S.P. y Empresa Pública de Alcantarillado de Santander S.A. E.S.P. (rads. 20213210003751-1/3752-1/3753-1). 3. Solicitud de solución de posible controversia en acuerdos de barrido y lavado de áreas públicas por parte de Área Limpia Servicios Medioambientales S.A.S. E.S.P.  4. Solicitud de modificación de fórmula tarifaria y/o costo económico de referencia para la actividad de disposición final en el relleno sanitario La Pradera por parte de Empresas Varias de Medellín  </t>
  </si>
  <si>
    <t>OAJ38</t>
  </si>
  <si>
    <t>Elaboración de autos de inicio de actuaciones administrativas (Reporte mensual de autos de inicio expedidos)</t>
  </si>
  <si>
    <t>Reporte mensual de Autos de inicio de actuaciones administrativas</t>
  </si>
  <si>
    <t>No se expidieron autos de inicio de actuaciones administrativas particulares</t>
  </si>
  <si>
    <t>El reporte mensual de trámites para el mes de febrero (ver carpeta soportes PAI), remitido en correo electrónico del 4 de marzo al jefe de la Oficina Asesora Jurídica, registró que no se expidieron autos de inicio de actuaciones administrativas particulares</t>
  </si>
  <si>
    <t>El reporte mensual de trámites para el mes de marzo (ver carpeta soportes PAI), remitido en correo electrónico del 6 de abril al jefe de la Oficina Asesora Jurídica, registró que no se expidieron autos de inicio de actuaciones administrativas particulares</t>
  </si>
  <si>
    <t>Según reporte enviado al jefe de la OAJ en mayo 4, fue expedido Auto de Inicio de la actuación administrativa para resolver una solicitud de modificación de fórmula tarifaria del componente de disposición final del Relleno Sanitario Magic Garden de San Andrés Isla presentada por INTERASEO DEL ARCHIPIÉLAGO S.A.S. E.S.P.</t>
  </si>
  <si>
    <t>El reporte correspondiente registra un auto de inicio: Auto No. 01 de 10 de mayo de 2021 "Por el cual se da inicio a una actuación administrativa tendiente a resolver una solicitud de declaratoria de Mercado Regional presentada por la EMPRESA DE OBRAS SANITARIAS DE CALDAS - EMPOCALDAS S.A. E.S.P." Radicado 20210120000458 de mayo 10.</t>
  </si>
  <si>
    <t>OAJ39</t>
  </si>
  <si>
    <t>Expedición de resoluciones (Reporte mensual de Resoluciones de carácter particular expedidas)</t>
  </si>
  <si>
    <t>Reporte mensual de Resoluciones de carácter Particular Expedidas</t>
  </si>
  <si>
    <t>Fueron expedidas las siguientes resoluciones: UAE-CRA 026 de 2021 (Por la cual se decreta el desistimiento de la solicitud presentada por la Empresa de Acueducto y Alcantarillado de Villavicencio - EAAV E.S.P. para la modificación de la fórmula tarifaria de los servicios públicos de acueducto y alcantarillado y se ordena el archivo del expediente). UAE-CRA 027 de 2021 (Por la cual se decreta el desistimiento de la solicitud de modificación de la fórmula tarifaria para el componente de disposición final -CDF  del Relleno Sanitario Magic Garden de San Andrés Isla presentada por INTERASEO DEL ARCHIPIÉLAGO S.A.S. E.S.P., y se ordena el archivo del expediente).</t>
  </si>
  <si>
    <r>
      <rPr>
        <sz val="12"/>
        <color rgb="FF000000"/>
        <rFont val="Calibri"/>
        <family val="2"/>
      </rPr>
      <t xml:space="preserve">El reporte mensual de trámites de febrero, remitido en correo electrónico de marzo 4 al jefe de la Oficina Asesora Jurídica, registró que fueron expedidas las siguientes resoluciones: 1.	RESOLUCIÓN UAE-CRA 117 </t>
    </r>
    <r>
      <rPr>
        <i/>
        <sz val="12"/>
        <color rgb="FF000000"/>
        <rFont val="Calibri"/>
        <family val="2"/>
      </rPr>
      <t>“Por la cual se decreta el desistimiento de la solicitud presentada por la EMPRESA DE SERVICIOS PÚBLICOS DEL DISTRITO DE SANTA MARTA - ESSMAR E.S.P., para la modificación de la fórmula tarifaria de los servicios públicos de acueducto y alcantarillado y se ordena el archivo del expediente”</t>
    </r>
    <r>
      <rPr>
        <sz val="12"/>
        <color rgb="FF000000"/>
        <rFont val="Calibri"/>
        <family val="2"/>
      </rPr>
      <t xml:space="preserve">.  2.	RESOLUCIÓN UAE-CRA 118 </t>
    </r>
    <r>
      <rPr>
        <i/>
        <sz val="12"/>
        <color rgb="FF000000"/>
        <rFont val="Calibri"/>
        <family val="2"/>
      </rPr>
      <t>“Por la cual se decreta el desistimiento de la solicitud presentada por la EMPRESA AGUAS DEL PARAMO DE SONSON E.S.P.”</t>
    </r>
    <r>
      <rPr>
        <sz val="12"/>
        <color rgb="FF000000"/>
        <rFont val="Calibri"/>
        <family val="2"/>
      </rPr>
      <t>.</t>
    </r>
  </si>
  <si>
    <r>
      <rPr>
        <sz val="12"/>
        <color rgb="FF000000"/>
        <rFont val="Calibri"/>
        <family val="2"/>
      </rPr>
      <t xml:space="preserve">El reporte mensual de trámites de marzo, remitido en correo electrónico de abril 6 al jefe de la Oficina Asesora Jurídica, registró que fueron expedidas las siguientes resoluciones: 1.	Resolución CRA 940 </t>
    </r>
    <r>
      <rPr>
        <i/>
        <sz val="12"/>
        <color rgb="FF000000"/>
        <rFont val="Calibri"/>
        <family val="2"/>
      </rPr>
      <t>“Por la cual se decide la solicitud de fijación de las condiciones que deben regir el servicio de facturación conjunta de la actividad de tratamiento de aguas residuales del municipio de Pradera, Valle del Cauca, entre los prestadores TX-SEINCO S.A.S. E.S.P. y ACUAVALLE S.A. E.S.P.”</t>
    </r>
    <r>
      <rPr>
        <sz val="12"/>
        <color rgb="FF000000"/>
        <rFont val="Calibri"/>
        <family val="2"/>
      </rPr>
      <t xml:space="preserve">.  2.	RESOLUCIÓN UAE-CRA 173 </t>
    </r>
    <r>
      <rPr>
        <i/>
        <sz val="12"/>
        <color rgb="FF000000"/>
        <rFont val="Calibri"/>
        <family val="2"/>
      </rPr>
      <t>“Por la cual se decreta el desistimiento de la solicitud de modificación de la fórmula tarifaria para los servicios públicos de acueducto y alcantarillado presentada por AGUAS DE MALAMBO S.A. E.S.P. y se ordena el archivo del expediente de la petición.” 3. Resolución UAE-CRA 174 "Por la cual se decreta el desistimiento de la solicitud de imposición de condiciones del servicio de facturación conjunta entre la Empresa de Servicios Públicos Domiciliarios ASEOVIP S.A.S. E.S.P. y la Empresa de Servicios Públicos de Arauca EMSERPA E.I.C.E. E.S.P</t>
    </r>
    <r>
      <rPr>
        <sz val="12"/>
        <color rgb="FF000000"/>
        <rFont val="Calibri"/>
        <family val="2"/>
      </rPr>
      <t>. y, se ordena el archivo del expediente". 4. Resolución UAE-CRA 188 "Por la cual se resuelve el recurso de reposición interpuesto por la empresa INTERASEO DEL ARCHIPIÉLAGO  S.A.S. E.S.P., contra la Resolución UAE-CRA 027 de 2021"</t>
    </r>
  </si>
  <si>
    <t>De acuerdo a reporte remitido al jefe de la OAJ en mayo 4, fue expedida la Resolución UAE-CRA 197 de abril 14 "Por la cual se resuelve el recurso de reposición interpuesto por AGUAS DEL PÁRAMO DE SONSÓN S.A.S. E.S.P., contra la resolución UAE-CRA 118 de 2021"</t>
  </si>
  <si>
    <t>Según reporte, se expidió la Resolución CRA 944 de 2021 "Por la cual se resuelve el recurso de reposición interpuesto por la empresa TX-SEINCO S.A.S. E.S.P. contra la Resolución CRA 940 de 2021"</t>
  </si>
  <si>
    <t>OAJ40</t>
  </si>
  <si>
    <t>Elaboración y expedición de constancias de ejecutoria. Informe mensual</t>
  </si>
  <si>
    <t>Reporte mensual de constancias de ejecutoria expedidas.</t>
  </si>
  <si>
    <t>No se elaboraron constancias de ejecutoria para el período en estudio</t>
  </si>
  <si>
    <r>
      <rPr>
        <sz val="12"/>
        <color rgb="FF000000"/>
        <rFont val="Calibri"/>
        <family val="2"/>
      </rPr>
      <t xml:space="preserve">Según el reporte de actuaciones administrativas de febrero, remitido en correo electrónico de marzo 4, señaló que se elaboró la constancia de ejecutoria de la Resolución UAE-CRA 028 del 20 de enero de 2021 </t>
    </r>
    <r>
      <rPr>
        <i/>
        <sz val="12"/>
        <color rgb="FF000000"/>
        <rFont val="Calibri"/>
        <family val="2"/>
      </rPr>
      <t>“Por la cual se resuelve el recurso de reposición interpuesto por la Empresa de Servicios Públicos Domiciliarios ASEOVIP S.A.S. E.S.P., contra la Resolución UAE CRA 1006 de 2020”, quedó ejecutoriada el día 26 de enero de 2021"</t>
    </r>
  </si>
  <si>
    <r>
      <rPr>
        <sz val="12"/>
        <color rgb="FF000000"/>
        <rFont val="Calibri"/>
        <family val="2"/>
      </rPr>
      <t xml:space="preserve">Según el reporte de actuaciones administrativas de marzo, remitido en correo electrónico de abril 6, se elaboró la constancia de ejecutoria de la Resolución UAE-CRA 026 de 2021 </t>
    </r>
    <r>
      <rPr>
        <i/>
        <sz val="12"/>
        <color rgb="FF000000"/>
        <rFont val="Calibri"/>
        <family val="2"/>
      </rPr>
      <t>“Por la cual se decreta el desistimiento de la solicitud presentada por la Empresa de Acueducto y Alcantarillado de Villavicencio EAAV E.S.P."; y de la Resolución UAE-CRA 117 de 2021 "Por la cual se decreta el desistimiento de la solicitud presentada por la Empresa de Servicios Públicos del Distrito de Santa Marta ESSMAR - E.S.P.”</t>
    </r>
  </si>
  <si>
    <t>Conforme el informe mensual de actuaciones administrativas remitido el 4 de mayo al jefe de la OAJ, en abril se expidieron constancias de ejecutoria de las siguientes resoluciones: UAE-CRA 173, UAE-CRA 174 y UAE-CRA 197 de 2021.</t>
  </si>
  <si>
    <t>Según reporte de 3 de junio, el 12 de mayo se expidió la constancia de ejecutoria de la Resolución CRA 940 de 2021  (Por la cual se decide la solicitud de fijación de las condiciones que deben regir el servicio de facturación conjunta de la actividad de tratamiento de aguas residuales del municipio de Pradera, Valle del Cauca, entre los prestadores TX-SEINCO S.A.S. E.S.P. y ACUAVALLE S.A. E.S.P.)</t>
  </si>
  <si>
    <t>OAJ41</t>
  </si>
  <si>
    <t>Gestión Jurídica  acorde con demanda = (Número de acciones gestionar / Número de acciones a gestionar)*100</t>
  </si>
  <si>
    <t>Gestión Juridica</t>
  </si>
  <si>
    <t>Reporte de gestión de los procesos de cobro coactivo de obligaciones en favor de la CRA (Reportar mensualmente Número de procesos y monto)</t>
  </si>
  <si>
    <t>Informe de los Procesos de cobro coactivo de obligaciones en favor de la CRA</t>
  </si>
  <si>
    <t>El reporte mensual de las actuaciones de cobro coactivo, registra la expedición de los siguientes actos administrativos: 3 autos de indagación de bienes, 3 autos de aprobación de liquidación de crédito, 4 autos decretando medidas cautelares, 2 autos de liquidación de crédito, 1 resolución de incumplimiento de acuerdo de pago, 1 resolución ordenando seguir adelante ejecución y 1 resolución de terminación de proceso</t>
  </si>
  <si>
    <t>El reporte para febrero de los procesos de Cobro Coactivo fue remitido por la funcionaria a cargo al Jefe de la Oficina Asesora Jurídica en correo electrónico del 2 de marzo. En él registró la expedición de los siguientes actos administrativos: Un (1) auto de ampliación de medidas cautelares, Un (1) auto decretando medidas cautelares, Una (1) resolución de mandamiento de pago,  Diez (10) resoluciones ordenando seguir adelante ejecución y Cuatro (4) resoluciones de terminación de proceso</t>
  </si>
  <si>
    <t>El reporte para marzo de los procesos de Cobro Coactivo fue remitido por la funcionaria a cargo al Jefe de la Oficina Asesora Jurídica en correo electrónico. En él registró la expedición de los siguientes actos administrativos: Dos (2) autos de aprobación de la liquidación del crédito, dos (2) autos de liquidación del crédito, Siete (7) autos decretando medidas cautelares, Cinco (5) resoluciones de mandamiento de pago, Seis (6) resoluciones ordenando seguir adelante ejecución y Tres (3) resoluciones de terminación de proceso por pago total</t>
  </si>
  <si>
    <t>El reporte de procesos de cobro coactivo para abril, remitido en correo electrónico de 4 de mayo, registra la expedición de los siguientes actos administrativos: 5 autos decretando medidas cautelares, 8 autos de indagación de bienes, 2 autos de liquidación de crédito, 3 resoluciones de mandamiento de pago, 8 resoluciones de terminación de proceso y 1 resolución de acuerdo de pago.</t>
  </si>
  <si>
    <t>El reporte respectivo registra la expedición de los siguientes actos administrativos: 5 autos de decreto de medidas cautelares, 4 autos de indagación de bienes, 1 auto de liquidación de crédito, 3 resoluciones de mandamiento de pago, 1 resolución de terminación del proceso, 3 resoluciones de acuerdo de pago, 2 resoluciones ordenando seguir adelante ejecución.</t>
  </si>
  <si>
    <t>OAJ42</t>
  </si>
  <si>
    <t>Informe de demandas, denuncias y conciliaciones atendidas en representación de la entidad. (12 Informes= 100%)</t>
  </si>
  <si>
    <t>Informe de  demandas, denuncias y conciliaciones en representación de la entidad.</t>
  </si>
  <si>
    <t>A través de memorando radicación 2021-012-000105-3 del 5 de febrero, se remitió a la Dirección Ejecutiva y Expertos Comisionados el informe de procesos judiciales del mes de enero de 2021</t>
  </si>
  <si>
    <t>A través de memorando radicación 2021-012-000122-3 del 2 de marzo, se remitió a la Dirección Ejecutiva y Expertos Comisionados el informe de procesos judiciales del mes de febrero de 2021</t>
  </si>
  <si>
    <t>A través de memorando radicación 2021-012-000151-3 del 5 de abril, se remitió a la Dirección Ejecutiva y Expertos Comisionados el informe de procesos judiciales del mes de marzo de 2021</t>
  </si>
  <si>
    <t>A través de memorando interno 20210120001933, se elaboró el informe de procesos judiciales (incluidas demandas, denuncias y conciliaciones) para el mes de abril. (Ver carpeta de evidencias).</t>
  </si>
  <si>
    <t>El informe que registra toda la actividad de los procesos judiciales y conciliaciones de la entidad fue radicado con memorando 20210120002353 de junio 4 de 2021</t>
  </si>
  <si>
    <t>OAJ43</t>
  </si>
  <si>
    <t>Informe mensual de gestión de  Contratos de Condiciones Uniformes CCU (Reporte mensual con Número de contratos recibidos y número de conceptos de legalidad emitidos)</t>
  </si>
  <si>
    <t>Informe mensual de gestión de los Contratos de Condiciones Uniformes CCU</t>
  </si>
  <si>
    <t>El informe de la gestión de las solicitudes de concepto de legalidad de los contratos de condiciones uniformes, muestra que fueron recibidas en el mes de enero de 2021 68 solicitudes y que fueron expedidos 28 conceptos de legalidad</t>
  </si>
  <si>
    <t xml:space="preserve">El día 5 de marzo la profesional de la OAJ remitió el Jefe de la Oficina Asesora Jurídica el reporte para febrero de las solicitudes de concepto de legalidad de CCU, con el siguiente resultado: Solicitudes recibidas: 54; respuestas generadas: 61 de las cuales se emitieron 37 conceptos de legalidad y 24 respuestas con observaciones. El detalle del reporte puede consultarse en la carpeta de soportes del Plan de Acción Institucional 2021. </t>
  </si>
  <si>
    <t xml:space="preserve">El 7 de abril, funcionaria de la OAJ remitió el Jefe de la Oficina Asesora Jurídica el reporte para marzo de las solicitudes de concepto de legalidad de CCU, con el siguiente resultado: Solicitudes recibidas: 75; respuestas generadas: 67 de las cuales se emitieron 30 conceptos de legalidad y 37 respuestas con observaciones. El detalle del reporte puede consultarse en la carpeta de soportes del Plan de Acción Institucional 2021. </t>
  </si>
  <si>
    <t>Según el informe mensual de la gestión de las solicitudes de concepto de legalidad de los contratos de condiciones uniformes, de correo electrónico de mayo 4, se recibieron 63 solicitudes y se generaron 24 respuestas, de las cuales en 20 casos se otorgó concepto de legalidad y en 4 se dio respuesta con observaciones. (Ver carpeta de evidencias).</t>
  </si>
  <si>
    <t>De acuerdo al informe del mes de mayo de 2021, fueron recibidas 55 solicitudes de emisión de concepto de legalidad a contratos de condiciones uniformes. En el mismo período se dieron 66 respuestas a radicados, consistentes en la expedición de 37 conceptos de legalidad sobre contratos de condiciones uniformes y 29 respuestas con observaciones.</t>
  </si>
  <si>
    <t>OAJ44</t>
  </si>
  <si>
    <t>Gestor Normativo</t>
  </si>
  <si>
    <t>Funcionalidad al 100% de Gestor Normativo</t>
  </si>
  <si>
    <t>Presentación en Comité de Contratación del pliego para la implementación de un sistema web que cumpla la función de gestión normativo que integre la regulación general y particular de los servicios públicos de acueducto, alcantarillado y aseo .</t>
  </si>
  <si>
    <t>Gestor Normativo implementado a corde a lo contratrado</t>
  </si>
  <si>
    <t>No se registra avance para el ítem</t>
  </si>
  <si>
    <t>En Comité de Contratación No. 012 del 18 de marzo fue presentado el asunto, siendo aprobado debidamente (Ver carpeta de evidencias). El proceso de selección abreviada se encuentra publicado en el SECOP.</t>
  </si>
  <si>
    <t>En Comité de Contratación No. 012 del 18 de marzo fue presentado el asunto, siendo aprobado debidamente (Ver carpeta de evidencias). El proceso de selección abreviada fue encuentra publicado en el SECOP.</t>
  </si>
  <si>
    <t xml:space="preserve">Suscripción de contrato para la construcción de una página web que cumpla la función de gestión normativo que integre la regulación general y particular de los servicios públicos de acueducto, alcantarillado y aseo </t>
  </si>
  <si>
    <t>No se registraron avances para el mes de abril</t>
  </si>
  <si>
    <t xml:space="preserve">El 5 de mayo de 2021 la entidad suscribió el contrato de prestación de servicios No. 95 con Avance Jurídico Casa Editorial Ltda., cuyo objeto es contratar los servicios especializados para la construcción de una publicación web, que cumpla la función de gestor normativo de la CRA y que compile las normas y sentencias relacionada con la regulación de los servicios públicos de acueducto, alcantarillado y aseo.  </t>
  </si>
  <si>
    <t>Implementación de todos los módulos requeridos del  gestor normativo que integre la regulación general y particular de los servicios públicos domiciliarios de acueducto, alcantarillado y aseo</t>
  </si>
  <si>
    <t>AGOSTO A
OCTUBRE</t>
  </si>
  <si>
    <t>Actividad no registra aún avance</t>
  </si>
  <si>
    <t>CI</t>
  </si>
  <si>
    <t>CONTROL INTERNO  - CI</t>
  </si>
  <si>
    <t>CI45</t>
  </si>
  <si>
    <t>Robustecer la capacidad de gestión y desempeño de las entidades del sector</t>
  </si>
  <si>
    <t>INSTITUCIONAL DEL SECTOR: Tasa de crecimiento del puntaje asignado a las diferentes dimensiones a partir del resultado del FURAG  =  crecer como sector en 10 puntos  en cada dimensión entre los años 2019 y 2022</t>
  </si>
  <si>
    <t>INSTITUCIONAL SECTOR= 10% (2019-2022)</t>
  </si>
  <si>
    <t>Política de Control interno</t>
  </si>
  <si>
    <t>Plan de Acción Institucional</t>
  </si>
  <si>
    <t xml:space="preserve"> Fortalecer la gestión institucional con base en su independencia y capacidad técnica para que los agentes del sector reconozcan a la entidad, como eficiente, moderna y con un capital humano valioso. </t>
  </si>
  <si>
    <t>Fortalecer la gestión institucional a través del los diferentes instrumentos establecidos  para mejorar el desempeño institucional de la UAE CRA (Modelo Integrado de Planeación y Gestión - MIPG, gestión del conocimiento y FURAG)</t>
  </si>
  <si>
    <t>Porcentaje de actividades cumplidas=(Actividades ejecutadas / Actividades programadas)*100</t>
  </si>
  <si>
    <t>Auditorías de gestión e Informes de seguimiento de la Unidad de Control interno</t>
  </si>
  <si>
    <t xml:space="preserve">Informes de seguimiento al PAAC 2020 y PAAC  2021 publicado en la página Web de la entidad (3 Informes) </t>
  </si>
  <si>
    <t>ENERO 
MAYO 
SEPTIEMBRE</t>
  </si>
  <si>
    <t>Informes cuatrimestrales de seguimiento al PAAC</t>
  </si>
  <si>
    <t>Enero
Mayo
Septiembre</t>
  </si>
  <si>
    <t xml:space="preserve">Fortalecimiento de los Servicios TIC y de Comunicaciones </t>
  </si>
  <si>
    <t>El día 18 de enero de 2021, se publicó en la página web de la entidad el seguimiento al Plan Anticorrupción y de Atención al Ciudadano y  Mapa de Riesgos de Corrupción tercer cuatrimestre de 2020.</t>
  </si>
  <si>
    <t>Esta Actividad no presentó avance en el mes de febrero de 2021</t>
  </si>
  <si>
    <t>Esta Actividad no presentó avance en el mes de marzo de 2021</t>
  </si>
  <si>
    <t>El día 12 de mayo de 2021, fue publicado en la página web el seguimiento al Plan Anticorrupción y de Atención al Ciudadano y al Mapa de Riesgos de Corrupción correspondiente al primer cuatrimestre 2021.</t>
  </si>
  <si>
    <t>CI46</t>
  </si>
  <si>
    <t>Informe semestral de seguimiento y análisis de PQRSD publicado en página web de la entidad ( 2 informes)</t>
  </si>
  <si>
    <t>MARZO 
SEPTIEMBRE</t>
  </si>
  <si>
    <t>Informes de auditorías de gestión del proceso de Servicio al Usuario</t>
  </si>
  <si>
    <t>Marzo
Septiembre</t>
  </si>
  <si>
    <r>
      <t xml:space="preserve">Esta actividad no presento avances en el mes de </t>
    </r>
    <r>
      <rPr>
        <u/>
        <sz val="12"/>
        <color rgb="FF000000"/>
        <rFont val="Calibri"/>
        <family val="2"/>
        <charset val="1"/>
      </rPr>
      <t>Enero</t>
    </r>
    <r>
      <rPr>
        <sz val="12"/>
        <color rgb="FF000000"/>
        <rFont val="Calibri"/>
        <family val="2"/>
        <charset val="1"/>
      </rPr>
      <t xml:space="preserve"> 2021</t>
    </r>
  </si>
  <si>
    <t>El día 17 de febrero de 2021, se elaboró y fue remitido el informe preliminar de las PQRSD correspondiente al segundo semestre de 2020, a los jefes de las dependencias para propósitos de discusión.</t>
  </si>
  <si>
    <t>El día 8 de marzo de 2021, se le comunicó a la Dirección Ejecutiva el informe definitivo de la evaluación del proceso de servicio integral al Usuario segundo semestre 2020.</t>
  </si>
  <si>
    <t>El primer producto ya se entregó. El segundo producto no se ha iniciado. Esta Actividad no presentó avance en el mes de abril de 2021</t>
  </si>
  <si>
    <t>CI47</t>
  </si>
  <si>
    <t>Elaborar informes de auditorias de gestión de la vigencia 2021 ( 4 Auditorias  )</t>
  </si>
  <si>
    <t>JULIO
AGOSTO
OCTUBRE
NOVIEMBRE</t>
  </si>
  <si>
    <t>Julio
Agosto
Octubre
Noviembre</t>
  </si>
  <si>
    <t>Estas Actividades no presentaron avance en el mes de febrero de 2021</t>
  </si>
  <si>
    <t>Estas Actividades no presentaron avance en el mes de marzo de 2021</t>
  </si>
  <si>
    <t xml:space="preserve">El día 7 de abril de 2021, se realizó la reunión de inicio de la auditoría al proceso de adquisición de bienes y servicios correspondiente al segundo semestre de 2019 y vigencia 2020. El día 19 de abril de 2021, se realizó la reunión de inicio de la auditoría a la contribución de la vigencia 2020 y gestión al cobro persuasivo. </t>
  </si>
  <si>
    <t>SAF</t>
  </si>
  <si>
    <t>SUBDIRECCIÓN  ADMINISTRATIVA</t>
  </si>
  <si>
    <t xml:space="preserve">Y </t>
  </si>
  <si>
    <t>FINANCIERA</t>
  </si>
  <si>
    <t>SAF48</t>
  </si>
  <si>
    <t>Direccionamiento estratégico y planeación</t>
  </si>
  <si>
    <t>Política de Gestión Presupuestal y Eficiencia del Gasto Público.</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</si>
  <si>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</si>
  <si>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</si>
  <si>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SAF/OAP</t>
  </si>
  <si>
    <t>Realizar seguimiento mensual a la ejecución presupuestal 
12 reportes de avance de ejecución de presupuesto de Funcionamiento (SAF) y Presupuesto de Inversión (OAP)  12/12= 100 %)</t>
  </si>
  <si>
    <t>Porcentaje de cumplimiento de obligaciones sobre presupuesto (Meta 95%)</t>
  </si>
  <si>
    <t>Recursos Financieros</t>
  </si>
  <si>
    <t>Presupuesto total de la entidad</t>
  </si>
  <si>
    <t>La entidad para la vigencia 2021 cuenta para una apropiacion total de $24.498,6 millones de los cuales el presupuesto de funcionamiento presenta una apropiacion de $14.498 millones y el rubro de inversion cuenta con un presupuesto de $10.000millones. Con corte enero de 2021 la entidad muestra una ejecucion de $728.6 millones, correspondientes al 3%. https://www.cra.gov.co/seccion/nuestra-entidad/presupuesto/ejecucion-presupuestal.html</t>
  </si>
  <si>
    <t>La entidad para la vigencia 2021 cuenta para una apropiacion total de $24.498,6 millones de los cuales el presupuesto de funcionamiento presenta una apropiacion de $14.6'7,6 millones y el rubro de inversion cuenta con un presupuesto de $10.000.0 millones. Con corte FEBRERO de 2021 la entidad muestra una ejecucion de 1.960.3 millones, correspondientes al 8%. https://www.cra.gov.co/seccion/nuestra-entidad/presupuesto/ejecucion-presupuestal.html</t>
  </si>
  <si>
    <t>La entidad para la vigencia 2021 cuenta para una apropiacion total de $24.498,6 millones de los cuales el presupuesto de funcionamiento presenta una apropiacion de $14.6'7,6 millones y el rubro de inversion cuenta con un presupuesto de $10.000.0 millones. Con corte marzo de 2021 la entidad muestra una ejecucion de $5.852.0 millones, correspondientes al 24%. https://www.cra.gov.co/seccion/nuestra-entidad/presupuesto/ejecucion-presupuestal.html</t>
  </si>
  <si>
    <t xml:space="preserve">La entidad para la vigencia 2021 cuenta para una apropiacion total de $24.498,6 millones de los cuales el presupuesto de funcionamiento presenta una apropiacion de $14.6'7,6 millones y el rubro de inversion cuenta con un presupuesto de $10.000.0 millones. Con corte abril de 2021 la entidad muestra una ejecución de $7.292.2 millones, correspondientes al 30%. </t>
  </si>
  <si>
    <t>La entidad para la vigencia 2021 cuenta para una apropiación total de $24.498,6 millones de los cuales el presupuesto de funcionamiento presenta una apropiación de $14.6'7,6 millones y el rubro de inversión cuenta con un presupuesto de $10.000.0 millones. Con corte a 31 de mayo de 2021 la entidad muestra una ejecución de $8.734.2 millones, correspondientes al 35.6%. https://www.cra.gov.co/seccion/ejecucion-presupuestal-2021.html</t>
  </si>
  <si>
    <t>SAF49</t>
  </si>
  <si>
    <t>Talento humano</t>
  </si>
  <si>
    <t xml:space="preserve">Política de Gestión Estratégica del Talento Humano.
</t>
  </si>
  <si>
    <t>Plan de Trabajo Anual en Seguridad y Salud en el Trabajo</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</si>
  <si>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</si>
  <si>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</si>
  <si>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Realizar evaluación al Sistema de Gestión de Seguridad y Salud en el Trabajo - SST de acuerdo a la Resolución 312 de 2019</t>
  </si>
  <si>
    <t>ENERO
FEBRERO</t>
  </si>
  <si>
    <t>Informe de Evaluación</t>
  </si>
  <si>
    <t>Fortalecimiento Institucional</t>
  </si>
  <si>
    <t>Se realiza evaluación al SST a traves de la herramienta suministrada por la ARL COLMENA.</t>
  </si>
  <si>
    <t>SAF50</t>
  </si>
  <si>
    <t>Elaborar Plan de Seguridad y Salud en el Trabajo y aprobación por parte del Comité Institucional de Gestión y Desempeño.</t>
  </si>
  <si>
    <t>ENERO A
MARZO</t>
  </si>
  <si>
    <t>Plan de Seguridad y Salud en el Trabajo  aprobado CIGD</t>
  </si>
  <si>
    <t>Se elaboro el plan de trabajo en SST para el 2021. Se envio al area de planeación para presentar en el CIGD a realizarse en el mes de febrero</t>
  </si>
  <si>
    <t>El Plan de trabajo SST fue aprobado por el CIGD N°2 del mes febrero.</t>
  </si>
  <si>
    <t>SAF51</t>
  </si>
  <si>
    <t>Ejecutar el Plan de Seguridad y Salud en el Trabajo - SST 
(Plan de mejoramiento) (15/15)</t>
  </si>
  <si>
    <t>Ejecución del plan de mejoramiento del SST</t>
  </si>
  <si>
    <t>Durante el mes de enero se realizo reunión con la ARL con el fin de programar actividades y capacitaciones a realizarsen en el transcurso de la vigencia, las mismas inician a partir del mes de febrero.</t>
  </si>
  <si>
    <t>Durante el mes de febrero se realizaron charlas en SST en:
*Manejo de emociones durante la emergencia sanitaria
*Sensibilización autoreporte de trabajo en casa</t>
  </si>
  <si>
    <t>Durante el mes de marzo se realizaron las siguientes actividades en  SST:
*Capacitación comité de convivencia
*Socialización de actividades en SVE - Riesgo Biomecánico
*Capacitación en atención de emergencias en el hogar
*Escuelas terapeuticas tren inferior
*Elección y conformación del COPASST
*Capacitación COPASST</t>
  </si>
  <si>
    <t xml:space="preserve">Durante el mes de abril se desarrollaron las siguientes actividades:
*Capacitación en Uso adecuado de productos químicos en el hogar
*Capacitación en resiliencia en época de pandemia
*Capacitación Inspecciones de seguridad para el COPASST
*Factores de riesgo por Covid-19 en el hogar - Importancia del uso de la aplicación CoronAPP
*Capacitación en factores de riesgo individuales y comorbilidades
</t>
  </si>
  <si>
    <t>Durante el mes de mayo se desarrollaron las siguientes actividades:
capacitación brigada de emergencia
Inducción
Escuelas terapeuticas - tren inferior
Capacitación medidas preventivas COVID-19 en convivencia con mayores de 60 años
Capacitación en autocuidado y medidas preventivas de bioseguridad COVID-19
Capacitación trámite de incapacidades COVID 19</t>
  </si>
  <si>
    <t>SAF52</t>
  </si>
  <si>
    <t>Presentar informe trimestral de ejecución en CIGD</t>
  </si>
  <si>
    <t>ABRIL
JULIO
OCTUBRE
ENERO 22</t>
  </si>
  <si>
    <t>Informes presentados CIGD</t>
  </si>
  <si>
    <t>ABRIL
 JULIO,
OCTUBRE
ENE 22</t>
  </si>
  <si>
    <t>Actividad no iniciada</t>
  </si>
  <si>
    <t>Esta actividad no presento avances en febrero 2021</t>
  </si>
  <si>
    <t>Esta actividad no presento avances en marzo 2021</t>
  </si>
  <si>
    <t>El 29 de abril fue presentado al CIGD, la ejecución trimestral del plan SST 2021.</t>
  </si>
  <si>
    <t>SAF53</t>
  </si>
  <si>
    <t>Plan de Previsión de Recursos Humanos</t>
  </si>
  <si>
    <t>Plan de Previsión del Recurso Humano</t>
  </si>
  <si>
    <t>Elaborar plan de previsión de recursos humanos y aprobación por parte del Comité Institucional de Gestión y Desempeño</t>
  </si>
  <si>
    <t>Documento plan de previsión de recursos humanos aprobado por el CIGD</t>
  </si>
  <si>
    <t>En el mes de enero se realiza la proyección del documento  plan de previsión de recursos humanos,  y durante el mes de febrero se llevara a CIGD</t>
  </si>
  <si>
    <t>En Comité Institucional de Gestión y Desempeño No 02 del 26 de febrero de 202 se aprobó el plan de previsión de recursos humanos. Se adjunta a la carpeta de soportes el plan aprobado.</t>
  </si>
  <si>
    <t>SAF54</t>
  </si>
  <si>
    <t>Plan Anual de Vacantes</t>
  </si>
  <si>
    <t>Elaborar plan anual de vacantes y aprobación por parte del Comité Institucional de Gestión y Desempeño</t>
  </si>
  <si>
    <t>Documento plan anual de vacantes aprobado por el CIGD</t>
  </si>
  <si>
    <t>En el mes de enero se realiza la proyección del documento plan anual de vacantes aprobado, y durante el mes de febrero se llevara a CIGD.</t>
  </si>
  <si>
    <t>En Comité Institucional de Gestión y Desempeño No 02 del 26 de febrero de 202 se aprobó el plan anual de vancantes. Se adjunta a la carpeta de soportes el plan aprobado.</t>
  </si>
  <si>
    <t>SAF55</t>
  </si>
  <si>
    <t>Plan Estratégico de Talento Humano</t>
  </si>
  <si>
    <t>Elaborar Plan Estratégico de Talento Humano y aprobación por parte del Comité Institucional de Gestión y Desempeño</t>
  </si>
  <si>
    <t>Documento plan estratégico de talento humano aprobado por el CIGD</t>
  </si>
  <si>
    <t>En el mes de enero se realiza la proyección del documento plan estratégico de talento humano, y durante el mes de febrero se llevara a CIGD.</t>
  </si>
  <si>
    <t>En Comité Institucional de Gestión y Desempeño No 02 del 26 de febrero de 202 se aprobó el plan estrategico de talento humano. Se adjunta a la carpeta de soportes el plan aprobado.</t>
  </si>
  <si>
    <t>SAF56</t>
  </si>
  <si>
    <t>Plan Institucional de Capacitación</t>
  </si>
  <si>
    <t>Elaborar el Plan Institucional de Capacitación y aprobación por parte del Comité Institucional de Gestión y Desempeño</t>
  </si>
  <si>
    <t>Documento plan institucional de capacitaciones aprobado por el CIGD</t>
  </si>
  <si>
    <t xml:space="preserve">A través de correo electronico se solicita a las areas el envio de las necesidades de capacitación para la presente vigencia, se realiza la consolidación de los temas, las cuales se encuentran en revision y aprobación por parte de la Subdirectora administrativa. </t>
  </si>
  <si>
    <t>En Comité Institucional de Gestión y Desempeño No 02 del 26 de febrero de 202 se aprobó el Plan Institucional de Capacitación. Se adjunta a la carpeta de soportes el plan aprobado.</t>
  </si>
  <si>
    <t>SAF57</t>
  </si>
  <si>
    <t>Ejecutar Plan Institucional de Capacitación (20/20)</t>
  </si>
  <si>
    <t>ABRIL A
DICIEMBRE</t>
  </si>
  <si>
    <t>Ejecución del plan de capacitación</t>
  </si>
  <si>
    <t>Una vez se apruebe el Plan de Capacitación por parte del CGD se iniciara su ejecución</t>
  </si>
  <si>
    <t>Durante el mes de marzo se elaboraron estudios previos para la contratación de una institución educativa para la ejecución del plan de capacitación, los mismos fueron remitidos al área de contratos para continuar con el proceso el 15 d emarzo de 2021. (se adjunta evidencia)</t>
  </si>
  <si>
    <t>Durante el mes de abril se elaboraron estudios previos, los mismos fueron aprobados por el comite de contratación No 14  del 20 de abril de 2021, con el fin de suscribir contrato interadministrativo con la Universidad Distrital para la ejecución del PIC 2021. A la fehca en contrato se encuentra en revisión y tramite de firmas.</t>
  </si>
  <si>
    <t>Durante el mes de mayo se firmo contrato interadministrativo para la ejecuciópn del plan de capacitación se elaboro plan de trabajo el cual dara inicio a partir del 15 de junio del presente.</t>
  </si>
  <si>
    <t>SAF58</t>
  </si>
  <si>
    <t>Informe trimestral en CIGD</t>
  </si>
  <si>
    <t>El 29 de abril fue presentado al CIGD, la ejecución trimestral del PIC 2021.</t>
  </si>
  <si>
    <t>SAF59</t>
  </si>
  <si>
    <t>Plan de Incentivos Institucionales</t>
  </si>
  <si>
    <t>Plan de Incentivos Institucionales (Bienestar)</t>
  </si>
  <si>
    <t>Elaborar el Plan de Incentivos Institucionales y aprobación por parte del Comité Institucional de Gestión y Desempeño</t>
  </si>
  <si>
    <t>Documento Plan de Incentivos Institucionales aprobado por el CIGD</t>
  </si>
  <si>
    <t>En el mes de enero se realiza la proyección del documento Plan de Incentivos Institucionales, y durante el mes de febrero se llevara a CIGD.</t>
  </si>
  <si>
    <t>En Comité Institucional de Gestión y Desempeño No 02 del 26 de febrero de 202 se aprobó el Plan de Incentivos Institucionales . Se adjunta a la carpeta de soportes el plan aprobado.</t>
  </si>
  <si>
    <t>SAF60</t>
  </si>
  <si>
    <t>Ejecutar el Plan de Incentivos Institucionales</t>
  </si>
  <si>
    <t>Ejecución del plan de incentivos (Bienestar)</t>
  </si>
  <si>
    <t>El 25 de marzo se suscribe contrato 084-2021 con  la caja de compensación familiar compensar para prestar  los  servicios  necesarios  para  el  desarrollo  de las   actividades   previstas   en   el plan de  bienestar e incentivos para la comisión de regulación de agua potable y  saneamiento  básico - cra, aprobado  por  la  entidad  para la vigencia 2021. (se adjunta evidencia)</t>
  </si>
  <si>
    <t>Durante el mes de abril se desarrollaron las siguientes actividades:
*Celebración de cumpleaños (entrega de detalle de reconocimiento)
*Dia de la secretaria
*Dia de los niños</t>
  </si>
  <si>
    <t xml:space="preserve">Durante el mes de mayo se desarrolaron las siguientes actividades:
Clase de pausas activas
Actividad dia del trabajo
Actividad dia de la madre
Clase de acondicionamiento fisico
Entrega detalles de cumpleaños
</t>
  </si>
  <si>
    <t>SAF61</t>
  </si>
  <si>
    <t xml:space="preserve">Actividad no iniciada  </t>
  </si>
  <si>
    <t>El 29 de abril fue presentado al CIGD, la ejecución trimestral del plan de bienestar e incentivos 2021.</t>
  </si>
  <si>
    <t>SAF62</t>
  </si>
  <si>
    <t>Gestión con valores para resultados</t>
  </si>
  <si>
    <t xml:space="preserve">Política de Planeación Institucional.
</t>
  </si>
  <si>
    <t>Plan de Gestión Ambiental</t>
  </si>
  <si>
    <t>Elaborar Plan de Gestión Ambiental y aprobación por parte del Comité Institucional de Gestión y Desempeño</t>
  </si>
  <si>
    <t>Documento Plan de Gestión Ambiental aprobado por el CIGD</t>
  </si>
  <si>
    <t>En el mes de enero se reviso el documento plan de manejo de residuos y Aparatos eléctricos y electrónicos RAEE para su actualizacion. (se adjunta soprte)</t>
  </si>
  <si>
    <t>Esta actividad no presento avances en abril 2021</t>
  </si>
  <si>
    <t>SAF63</t>
  </si>
  <si>
    <t>Plan de Manejo de los residuos de aparatos eléctricos y electrónicos</t>
  </si>
  <si>
    <t>Plan de Manejo de Residuos de Aparatos eléctricos y electrónicos RAEE</t>
  </si>
  <si>
    <t>Elaborar Plan de Manejo de Residuos de Aparatos eléctricos y electrónicos RAEE y aprobación por parte del Comité Institucional de Gestión y Desempeño</t>
  </si>
  <si>
    <t>Documento Plan de Manejo de Residuos de Aparatos eléctricos y electrónicos RAEE aprobado por el CIGD</t>
  </si>
  <si>
    <t>SAF64</t>
  </si>
  <si>
    <t>Plan estrategico de seguridad vial.</t>
  </si>
  <si>
    <t>Plan estratégico de Seguridad Vial</t>
  </si>
  <si>
    <t>Elaborar Plan estratégico de Seguridad Vial y aprobación por parte del Comité Institucional de Gestión y Desempeño</t>
  </si>
  <si>
    <t>Documento Plan estratégico de Seguridad Vial aprobado por el CIGD</t>
  </si>
  <si>
    <t>En el mes de enero se reviso el documento Plan estratégico de Seguridad Vial para su actualizacion. (se adjunta soprte)</t>
  </si>
  <si>
    <t>SAF65</t>
  </si>
  <si>
    <t>Política de Servicio al ciudadano</t>
  </si>
  <si>
    <t>Plan Anticorrupción y de Atención al Ciudadano</t>
  </si>
  <si>
    <t>Actividades Componente  Servicio al Ciudadano. Actividades Programas Ejecutadas</t>
  </si>
  <si>
    <t>Realizar 2 sensibilizaciones y/o capacitaciones para que los servidores desarrollen y/o fortalezcan sus competencias y habilidades en materia de servicio al ciudadano. (2/2)</t>
  </si>
  <si>
    <r>
      <rPr>
        <sz val="11"/>
        <color rgb="FFFF0000"/>
        <rFont val="Arial"/>
        <family val="2"/>
      </rPr>
      <t>MAYO A</t>
    </r>
    <r>
      <rPr>
        <sz val="11"/>
        <rFont val="Arial"/>
        <family val="2"/>
      </rPr>
      <t xml:space="preserve">
NOVIEMBRE</t>
    </r>
  </si>
  <si>
    <t>Jornadas de sensibilización y/o capacitación en servicio al ciudadano realizadas</t>
  </si>
  <si>
    <t xml:space="preserve">En el mes de enero se identificaron las necesidades de capacitación para las jornadas de sensibilización y/o capacitación de servicio al ciudadano, las cuales fueron reportadas a  la oficina de talento humano en el marco de la construcción del  plan institucional de capacitación 2021. De igual manera se remitio requerimiento de acceso al programa de capacitaciones del DAFP mediante radicado 20212060023362 el cual se encuentra en proceso de respuesta.  </t>
  </si>
  <si>
    <t xml:space="preserve">Desde el proceso de servicio al ciudadano en el mes de febrero se gestionaron dos sesiones de capacitación: 1. Martes 9 de febrero sesión de capacitación con el DNP Componente lenguaje claro laboratorios de simplicidad  2. Jueves 18 de febrero sesión de capacitación accesibilidad Mintic. </t>
  </si>
  <si>
    <t xml:space="preserve">Durante el mes de abril se elaboraron estudios previos para la ejecución del PIC 2021. Una vez se suscriba el contrato se dará inicio al cronograma con las capacitaciones aprobadas, en las cuales estan incluidas las jornadas de sensibilización y/o capacitación en servicio al ciudadano las cuales se realizarán en los meses de  mayo y julio. Cabe aclarar que si bien la actividad fue programada para dar inicio en el mes de abril, en el mes de febrero desde el proceso de servicio al ciudadano se realizaron dos capacitaciones 1 con Mintic y otra con DNP. </t>
  </si>
  <si>
    <t>El 10 de mayo se suscribió contrato interadministrativo 97 de 2021 con la Universidad Distrital Francisco José de Caldas, objeto: PRESTAR LOS SERVICIOS NECESARIOS PARA EL DESARROLLO DE LAS ACTIVIDADES PREVISTAS EN EL PLAN  INSTITUCIONAL DE CAPACITACIÓN PARA LA COMISIÓN DE REGULACIÓN DE AGUA POTABLE Y SANEAMIENTO BÁSICO -CRA, APROBADO POR LA ENTIDAD PARA LA VIGENCIA 2021. según el plan de trabajo establecido, el 28 de junio se realizará la capacitación sobre Competencias y habilidades para la atención al usuario y al ciudadano.</t>
  </si>
  <si>
    <t>SAF66</t>
  </si>
  <si>
    <t>Presentar ante el CIGD informes trimestrales sobre los resultados obtenidos de las encuestas de percepción ciudadana relacionados con la calidad de la atención en los diferentes canales.</t>
  </si>
  <si>
    <t>JULIO, OCTUBRE, ENERO 2022</t>
  </si>
  <si>
    <t xml:space="preserve"> Informe TRIMESTRAL presentado en CIGD con los resultados de las encuestas de satisfacción</t>
  </si>
  <si>
    <t>En el mes de enero se inició revisión transversal con comunicaciones y planeación para actualizar la versión de la encuesta de satisfacción y validar la opción de unificación de las encuestas que se están manejando desde la CRA, a la fecha se han realizado dos reuniones. El viernes 29 de enero se remitió a los integrantes de la mesa de trabajo borrador de la propuesta para su comentarios.</t>
  </si>
  <si>
    <t>El 24 de febrero se remitió versión definitiva del formato en Excel y enlace forms ajustado para ser cargado en el SIGC.</t>
  </si>
  <si>
    <t>El 30 de marzo se solicito a Calidad respuesta de la versión definitiva de la encuesta y su carge en el SIGC. (Se adjunta soporte)</t>
  </si>
  <si>
    <t>El 28 de abril fue aprobada la versión final de la encuesta de satisfacción de usuarios por parte de la Subdirectora Administrativa. Adicionalmente, el CIGD No 03 aprobó la solicitud de modificación de la actividad y fecha de cumplimiento, teniendo en cuenta lo sugerido por la Oficina de Control Interno en CIGD No 02.</t>
  </si>
  <si>
    <t>Se está recolectando la información para realizar el informe con corte a 31 de Julio. El proceso de servicio al ciudadano en el mes de mayo elaboró procedimiento medición satisfacción cliente externo, este fue remitido para revisión y aprobación final a la Oficina Asesora de Planeación el viernes 28 de mayo. de igual manera en este mes se requirió a Comunicaciones publicación en la página web de la entidad del banner de acceso a la encuesta.</t>
  </si>
  <si>
    <t>SAF67</t>
  </si>
  <si>
    <t>Plan Anual de Adquisiciones</t>
  </si>
  <si>
    <t>Plan Anual de Adquisiciones 2021</t>
  </si>
  <si>
    <t>Plan Anual de Adquisiciones 2021 aprobado en Comité de Expertos</t>
  </si>
  <si>
    <t>ENERO</t>
  </si>
  <si>
    <t>PAA cargado en Secop II</t>
  </si>
  <si>
    <t>El 07 de enero de 2021 se realizó el cargue en la plataforma SECOP II del Plan Anual de Adquisiciones aprobado en comité de expertos ordinario No 1 del 07 de enero de 2021</t>
  </si>
  <si>
    <t>SAF68</t>
  </si>
  <si>
    <t>Publicación y actualización permanentemente en  SECOP II (Reporte  mensual)</t>
  </si>
  <si>
    <t xml:space="preserve">Reportes de publicación en SECOP II </t>
  </si>
  <si>
    <t>Se realizó 1 actualización en SECOP II al Plan Anual de Adquisiciones públicado, incluyendo 10 necesidades nuevas y modificando 1 ya existente aprobadas en Comité de Expertos  Ordinario No 4 del 28 de enero de 2021.</t>
  </si>
  <si>
    <t>En el mes de febrero no se aprobaron actualizaciones para cargar al SECOP II</t>
  </si>
  <si>
    <t>Se realizó 1 actualización en SECOP II al Plan Anual de Adquisiciones públicado, incluyendo 51 necesidades nuevas aprobadas en Comité de Expertos Ordinario No 11 del 12 de marzo de 2021. (Se adjunta soporte)</t>
  </si>
  <si>
    <t>Se realizarón 2 actualizaciones en SECOP II al Plan Anual de Adquisiciones públicado, incluyendo 2 necesidades nuevas y modificando 2 ya existente. Estas actualizaciones fueron aprobadas en Comité de Expertos Ordinario No 19 y 20 del 21 y 28 de abirl respectiva.</t>
  </si>
  <si>
    <t>Se realizó 1 actualización en SECOP II al Plan Anual de Adquisiciones públicado, incluyendo 1 necesidad nueva aprobada en Comité de Expertos Ordinario No 25 del 20 de mayo de 2021.</t>
  </si>
  <si>
    <t>SAF69</t>
  </si>
  <si>
    <t xml:space="preserve"> Informe  trimestral de ejecución del Plan Anual de Adquisiciones 2021   presentado en CIGD</t>
  </si>
  <si>
    <t>Informe trimestral del Plan anual de Adquisiciones- PAA presentado en CIGD</t>
  </si>
  <si>
    <t>Al 31 de enero de 2021 se han ejecutado $4.882.577.419 de $6.664.170.419, correspondientes al 73%. El informe trimestral está previsto para el mes de Abril de 2021 por lo tanto esta actividad no presento avances en el mes de Enero 2021.</t>
  </si>
  <si>
    <t>El 29 de abril fue presentado ante el CIGD No 03 el informe de ejecución trimestral del Plan Anual de Adquisiciones. Se anexa avidencia</t>
  </si>
  <si>
    <t>SAF70</t>
  </si>
  <si>
    <t>Gestión de cobro de contribuciones</t>
  </si>
  <si>
    <t>Reporte de Resoluciones  de liquidación de contribuciones  para los prestadores de SPD - AAA expedidas</t>
  </si>
  <si>
    <t>Reporte mensual de Resoluciones Expedidas por año y por valor liquidado</t>
  </si>
  <si>
    <t>En el mes de enero se expdieron 42 Resoluciones a los prestadores de SPD - AAA, por valor total liquidado de $41.700.445</t>
  </si>
  <si>
    <t>En el mes de febrero  se expdieron 31 Resoluciones a los prestadores de SPD - AAA, por valor total liquidado de $53.546.251</t>
  </si>
  <si>
    <t>En el mes de marzo se expdieron 2 Resoluciones a los prestadores de SPD - AAA, por valor total liquidado de $7.110.084</t>
  </si>
  <si>
    <t>En el mes de abril  se expdió 1 Resolución a los prestadores de SPD - AAA, por valor total liquidado de $3.970.824</t>
  </si>
  <si>
    <t>En el mes de mayo se expidieron 24 resoluciones a los prestadores de SPD - AAA, por valor total liquidado de $905.646.598</t>
  </si>
  <si>
    <t>SAF71</t>
  </si>
  <si>
    <t>Recaudo por Contribuciones vs Meta a Recaudar año</t>
  </si>
  <si>
    <t xml:space="preserve"> Reporte mensual de recaudo por Contribuciones / Presupuesto a Recaudar por Contribuciones</t>
  </si>
  <si>
    <t>Para el mes de enero se tiene un recaudo total $2.313.201.279, el cual corresponde al 11% sobre la meta de recaudo anual, de acuerdo al reporte que se adjunta como evidencia.</t>
  </si>
  <si>
    <t>Para el mes de febrero se tiene un recaudo total $7.281.070.820, el cual corresponde al 44% sobre la meta de recaudo anual, de acuerdo al reporte que se adjunta como evidencia.</t>
  </si>
  <si>
    <t>Para el mes de marzo se tiene un recaudo total $202.289.995, el cual corresponde al 45% sobre la meta de recaudo anual, de acuerdo al reporte que se adjunta como evidencia.</t>
  </si>
  <si>
    <t>Para el mes de abril se tiene un recaudo total $9.937.452.201, el cual corresponde al 46% sobre la meta de recaudo anual, de acuerdo al reporte que se adjunta como evidencia.</t>
  </si>
  <si>
    <t>Para el mes de mayo se tiene un recaudo total $10.467.409.490, el cual corresponde al 48% sobre la meta de recaudo anual, de acuerdo al reporte que se adjunta como evidencia.</t>
  </si>
  <si>
    <t>SAF72</t>
  </si>
  <si>
    <t>Evaluación de resultados</t>
  </si>
  <si>
    <t>Informes de gestión financiera y contable</t>
  </si>
  <si>
    <t>Preparar y publicar los informes financieros y contables mensuales ( 12 informes= 100%)</t>
  </si>
  <si>
    <t>Estados financieros publicados mensualmente bajo el nuevo marco normativo NICS</t>
  </si>
  <si>
    <t>Para enero de 2021 aún no se reporta avance en esta actividad soportado en el numeral 3.3 párrafo 2 de la Resolución 182 de 2017, los estados financieros de diciembre, enero y febrero se publicarán como máximo en el transcurso de los dos meses siguientes al mes informado.</t>
  </si>
  <si>
    <t xml:space="preserve">Para febrero de 2021 se presentaron el juego de estados financieros con corte a diciembre 31 de 2020 y las notas a estos para aprobación del Director de la CRA. El 26 de febrero de 2021 la CGN emite la Resolución 033 de 2021 en la cual prorroga el plazo de envío del juego completo de estados financieros y notas a los mismos con corte a diciembre 31 de 2020 hasta el 5 de marzo de 2021. Para el corte de febrero 28 de 2021, aun nos encontramos en los términos del numeral 3.3 párrafo 2 de la Resolución 182 de 2017, los estados financieros de diciembre, enero y febrero se publicarán como máximo en el transcurso de los dos meses siguientes al mes informado. </t>
  </si>
  <si>
    <t>El 02 de marzo de 2021, se procedió a publicar en la página WEB los estados financieros con corte a diciembre 31 de 2020 junto con las notas a los mismos, esto dentro de los plazos establecidos por la CGN, (SE ADJUNTA IMAGEN DE LA PUBLICACION REALIZADA).</t>
  </si>
  <si>
    <t>En abril de 2021 se publican en la página WEB de la entidad los estados financieros mensuales del primer trimestre de 2021, así:
El 15 de abril de 2021, los estados financieros de enero de 2021
El 27 de abril de 2021, los estados financieros de febrero de 2021
El 30 de abril de 2021, los estados financieros de marzo de 2021
(se adjunta imagen y las actas de las publicaciones correspondientes).</t>
  </si>
  <si>
    <t>El 28 de mayo de 2021 se publican en la pagina WEB de la entidad los estados financieros de abril de 2021. Se adjunta imagen y el acta de publicación correspondiente.</t>
  </si>
  <si>
    <t>SAF73</t>
  </si>
  <si>
    <t>Política de Gestión documental</t>
  </si>
  <si>
    <t xml:space="preserve">Plan Institucional de Archivos PINAR
</t>
  </si>
  <si>
    <t>Plan Institucional de Archivos de la entidad PINAR</t>
  </si>
  <si>
    <t>Actualización del Plan Institucional de Archivo- PINAR</t>
  </si>
  <si>
    <t>ENERO A
ABRIL</t>
  </si>
  <si>
    <t>Documento Plan de Preservación Digital a largo Plazo</t>
  </si>
  <si>
    <t>Se elaboro la actualización del Plan Institucional de Archivo-  PINAR el cual se encuentra en revisión por parte de la Subdirección  Administrativa y Financiera</t>
  </si>
  <si>
    <t>El 25 de febrero se remitio a la Subdirección  Administrativa y Financiera segundo borrador del Plan Institucional de Archivo-  PINAR para su revisión. Se adjunta documento a la carpeta de evidencias.</t>
  </si>
  <si>
    <t>El documento se encuentra en revisión de la Subdirectora Administrativa y Financiera.</t>
  </si>
  <si>
    <t>Se remité a planeación el Plan Institucional de Archivo PINAR actualizado, para que se incluya en el orden del día del Comité Institucional de Gestión y Desempeño No 03.</t>
  </si>
  <si>
    <t>El PINAR  se actualizó y se envió para aprobación en el mes de abril.</t>
  </si>
  <si>
    <t>SAF74</t>
  </si>
  <si>
    <t>Aprobación del Plan  por parte del Comité Institucional de Gestión y Desempeño</t>
  </si>
  <si>
    <t>Plan aprobado por el Comité Institucional de Gestión y Desempeño</t>
  </si>
  <si>
    <t>Esta actividad no presento avances en Marzo 2021</t>
  </si>
  <si>
    <t xml:space="preserve">El Plan Institucional de Archivo - PINAR, se aprobó en el Comité de Gestión y Desempeño No 03 del 29 de abril de 2021 y se dejaron unas observaciones por parte de la oficina de control interno, para que sean aclaradas en el proximo comité de Gestión y Desempeño. </t>
  </si>
  <si>
    <t>El PINAR se presentó en el comité de gestion y desempeño del mes de abril y se aprobó.</t>
  </si>
  <si>
    <t>SAF75</t>
  </si>
  <si>
    <t>Mejorar la capacidad instalada de la Entidad</t>
  </si>
  <si>
    <t xml:space="preserve">Adecuar la sede administrativa de la CRA </t>
  </si>
  <si>
    <t>Ejecución del contrato de adecuación de la sede. (Cronograma actividades- Avance) 100%</t>
  </si>
  <si>
    <t>ENERO A MARZO</t>
  </si>
  <si>
    <t>Sede adecuada acorde al contrato</t>
  </si>
  <si>
    <t>Fortalecimiento Institucional VIGENCIA 2020</t>
  </si>
  <si>
    <t xml:space="preserve">Durante el mes de enero se culmino el desmonte total de los paneles y oficinas existentes, se realizó la demolición del piso con la nivelación correspondiente, en actividades paralelas se está realizando el  levantamiento  de muros e instalación del piso en cerámica. Se anexa  el último informe de interventoria </t>
  </si>
  <si>
    <t xml:space="preserve">Durante el mes de febrero se realizó una prórroga al contrato de obra  e interventoría hasta el 30 de marzo, el avance de obra está en el 77,6% cómo lo soporta el último informe de interventoría del mes de febrero, la obra se encuentra terminando el tema de cableado eléctrico, voz y datos, se cuenta con cielo raso y divisiones de oficina en Drywall y vidrio templado, se adjuntan los tres informes de interventoría del mes de febrero así como las respectivas fotos. </t>
  </si>
  <si>
    <t>El 30 de marzo se llegó al 100% de la ejecución física y el contratista hizo entrega formal de la obra a la interventoría junto con todas las memorias, manuales y planos propios del contrato, los cuales están siendo revisados por parte de la interventoría para proceder con la liquidación. Se anexan los informes semanales de interventoría donde se evidencia la ejecución física de la obra.</t>
  </si>
  <si>
    <t>OAP</t>
  </si>
  <si>
    <t>OFICINA ASESORA DE PLANEACIÓN Y TICS</t>
  </si>
  <si>
    <t>OAP76</t>
  </si>
  <si>
    <t>Política de Transparencia, acceso a la información pública y lucha contra la corrupción.</t>
  </si>
  <si>
    <t>Plan Anticorrupción y Atención al Ciudadano PAAC 2021</t>
  </si>
  <si>
    <t>Aprobación PAAC 2021</t>
  </si>
  <si>
    <t>PAAC 2021 aprobado CIGD</t>
  </si>
  <si>
    <t>El PAAC 2021 fue por el Comité Institucional de Gestión y Desempeño CIGD
en sesión ordinaria No. 01 del 26 de enero de 2021</t>
  </si>
  <si>
    <t>Actividad y producto Cumplido</t>
  </si>
  <si>
    <t>ACTIVIDAD CUMPLIDA</t>
  </si>
  <si>
    <t>OAP77</t>
  </si>
  <si>
    <t>PAAC 2021  Publicado en la página web.</t>
  </si>
  <si>
    <t>PAAC 2021 aprobado CIGD, Publicado página Web</t>
  </si>
  <si>
    <t>El PAAC 2021 se encuetra publicado en el siguiente enlace: https://cra.gov.co/seccion/2021-plan-anticorrupcion-y-de-atencion.html</t>
  </si>
  <si>
    <t>El PAAC 2021 se encuetra publicado en el siguiente enlace: https://cra.gov.co/seccion/2021-plan-anticorrupcion-y-de-atencion.html.
Actividad y Producto Cumplido</t>
  </si>
  <si>
    <t>Actividad cumnplida</t>
  </si>
  <si>
    <t>OAP78</t>
  </si>
  <si>
    <t>CRA.08 Número de Acuerdos y/o apoyos de cooperantes internacionales establecidos.= 1</t>
  </si>
  <si>
    <t>Plan estratégico de cooperación internacional</t>
  </si>
  <si>
    <t>Implementar la estrategia de cooperación internacional que permita generar alianzas estratégicas para apoyar el diseño de instrumentos y la divulgación de la gestión regulatoria de la CRA.</t>
  </si>
  <si>
    <t>Agenda de cooperación internacional formulada y retroalimentada cada vez que sea necesario</t>
  </si>
  <si>
    <t>Elaborar una agenda de cooperación internacional validada por la Dirección Ejecutiva y retroalimentar cada vez que sea necesario</t>
  </si>
  <si>
    <t>FEBRERO
MARZO</t>
  </si>
  <si>
    <t>Agenda de cooperación internacional validada por Dirección Ejecutiva</t>
  </si>
  <si>
    <t>Se inició la elaboración de la agenda de Cooperación Internacional 2021 solicitando a las áreas de la CRA las necesidades y oportunidades de cooperación identificadas, mediante correo eletrónico.</t>
  </si>
  <si>
    <t>Se consolidaron la necesidades identificadas y enviadas por la Subdirección de Regulación, Subdirección Administrativa y Financiera y la Oficina Asesora de Planeación y TIC's, en el formato de la agenda de cooperación internacional 2021, y se continuo con el mapeo de actores de cooperación internacional para relacionarlo con las necesidades de cooperación.</t>
  </si>
  <si>
    <t xml:space="preserve">Esta actividad se cumple en el mes de marzo. 
Se realizó la validación de la Agenda de Cooperación Internacional con el Director, mediante reunión solicitada con ese asunto el día 9 de marzo. En esta se presentó el documento de la Agenda y se realizó presentación sobre la misma. De acuerdo a la reunión se remitió el documento al Director por correo y se elaboró una presentación para los Expertos Comisionados al respecto que se envío para revisión del Director. </t>
  </si>
  <si>
    <t>El 12 de abril se realizó presentación a los Expertos Comisionados de la Agenda de Cooperación Internacional y de los avances de cooperación internacional.</t>
  </si>
  <si>
    <t>Actividad cumplida en el mes de marzo.</t>
  </si>
  <si>
    <t>OAP79</t>
  </si>
  <si>
    <t xml:space="preserve">Acuerdos de Cooperación Internacional suscritos </t>
  </si>
  <si>
    <t xml:space="preserve">Suscribir 2 acuerdos de Cooperación Internacional </t>
  </si>
  <si>
    <t>Acuerdos de cooperación internacional suscritos</t>
  </si>
  <si>
    <t>Se avanzó en la revisión de Estudios Previos de los convenios a suscribir con la cooperación suiza COSUDE, con la Fundación Avina y con el Instituto Ambiental de Estocolmo (SEI).
Se finalizó la revisión del Memorando de Entendimiento a suscribir con ONU-Habitat e inició proceso para la firma por las partes.</t>
  </si>
  <si>
    <t xml:space="preserve"> Esta actividad se cumple en el mes de Febrero con la firma de tres convenios de cooperación internacional. Se continuará gestionando otros posible acuerdos a lo largo del año.
 - 15 de febrero. Con el Instituto de Ambiente de Estocolmo (SEI) con el objetivo de retomar la realización del segundo proyecto piloto en la cuenca alta del rio Chicamocha, con el fin de nalizar el impacto de las inversiones en infraestructura verde en la disponibilidad de agua y su rentabilidad en la cuenca alta del rio.
 - 16 de febrero. Con la Fundación Avina para analizar la incidencia del esquema operativo de la actividad de aprovechamiento en la remuneración tarifaria de los prestadores, en el marco del servicio público de aseo, en municipios con hasta 5.000 suscriptores.
 - 18 de febrero. Con la Embajada de Colombia en Suiza - Ayuda Humanitaria y Desarrollo (COSUDE) con el objetivo de articular esfuerzos de apoyar la implementación de la Estrategia de presencia y participación regional y la aplicación de los instrumentos para la medición de la gestión y resultados de las personas prestadoras, establecidos a través de la Resolución CRA 906 de 2019.</t>
  </si>
  <si>
    <t>Esta actividad se cumplió en el mes de febrero. Sin embargo siguen en gestión la firma de otros acuerdos.
En el mes de marzo se realizaron nuevos cambios y revisiones al Memorando de Entendimiento a suscribir con ONU Habitat, llegando a un acuerdo en el texto para pasar a su firma.</t>
  </si>
  <si>
    <t>Actividad cumplida, sin embargo en abril se gestionaron los siguientes acuerdos:
 - El 5 de abril se firmó Memorando de Entendimiento con ONU-Habitat con el objetivo de cooperar técnicamente en el intercambio, asesoría, apoyo, difusión y capacitación en temas relacionados con desestratificación, esquemas diferenciales, vínculos urbano-rurales, pagos por servicios ambientales, infraestructura verde y soluciones basadas en naturaleza, entre otros; para el fortalecimiento e implementación de la Nueva Agenda Urbana en Colombia. 
 - El 19 de abril se firmó por todas las partes (UNICEF, SIWI y CRA) Memorando de Entendimiento para aunar esfuerzos para mejorar el proceso regulatorio de los servicios de agua y saneamiento de la CRA, aplicando el enfoque WASHREG, con el fin de identificar oportunidades y áreas de mejora en materia regulatoria para alcanzar el acceso sostenible y de calidad a los servicios de agua, saneamiento e higiene en Colombia.</t>
  </si>
  <si>
    <t>Actividad cumplida en el mes de febrero.</t>
  </si>
  <si>
    <t>OAP80</t>
  </si>
  <si>
    <t xml:space="preserve">Informe de seguimiento del Plan Estratégico de Cooperación Internacional al Comité de Gestión y Desempeño </t>
  </si>
  <si>
    <t>Presentar informe de seguimiento del Plan Estratégico de Cooperación Internacional en el Comité Institucional de Gestión y Desempeño.</t>
  </si>
  <si>
    <t>JULIO
ENERO 22</t>
  </si>
  <si>
    <t>Informes de seguimiento presentados al Comité de Gestión y Desempeño</t>
  </si>
  <si>
    <t>Esta actividad no presento avances en el mes de Enero 2021</t>
  </si>
  <si>
    <t xml:space="preserve">
Esta actividad no presentó avances en el mes de Febrero de 2021.</t>
  </si>
  <si>
    <t>Esta actividad no presentó avances en el mes de Marzo de 2021.</t>
  </si>
  <si>
    <t>Está actividad no presentó avances en el mes de mayo.</t>
  </si>
  <si>
    <t>OAP81</t>
  </si>
  <si>
    <t>Política de Seguimiento y evaluación del desempeño institucional</t>
  </si>
  <si>
    <t>Auditorias Internas SGC</t>
  </si>
  <si>
    <t>Realizar la auditoría interna al Sistema de Gestión de Calidad de la entidad</t>
  </si>
  <si>
    <t>Informe de auditorías internas del Sistema de Gestión de Calidad Presentado CIGD</t>
  </si>
  <si>
    <t>Esta actividad no presento avances en enero 2021</t>
  </si>
  <si>
    <t>Esta actividad no presento avances en febrero 2021.</t>
  </si>
  <si>
    <t>Esta actividad no presento avances en marzo 2021.</t>
  </si>
  <si>
    <t xml:space="preserve">No se presenta avance de esta actividad. </t>
  </si>
  <si>
    <t>OAP82</t>
  </si>
  <si>
    <t>Certificación del Sistema de Gestión de Calidad</t>
  </si>
  <si>
    <t>Realizar la auditoría externa de certificación del Sistema de Gestión de Calidad de la entidad</t>
  </si>
  <si>
    <t>Informe de auditoría de certificación del Sistema de Gestión de Calidad Presentado CIGD</t>
  </si>
  <si>
    <t>En el mes de mayo se presentó el estudio previo al Comité de Contratación, ademas se publico en SECOP el proceso de MÍNIMA CUANTÍA No. 07 DE 2021, con el siguiente objeto "CONTRATAR EL SERVICIO DE AUDITORÍA DE CERTIFICACIÓN DE LA NORMA ISO 9001:2015 DEL SISTEMA DE GESTIÓN DE CALIDAD DE LA COMISIÓN DE REGULACIÓN DE AGUA POTABLE Y SANEAMIENTO BÁSICO-CRA”.</t>
  </si>
  <si>
    <t>OAP83</t>
  </si>
  <si>
    <t xml:space="preserve">Mantener o incrementar el IED - Índice de Evaluación del Desempeño del FURAG - Formulario Único de Avance a la Gestión. </t>
  </si>
  <si>
    <t xml:space="preserve">Resolver en los tiempos establecidos por el DAFP los cuestionarios del FURAG </t>
  </si>
  <si>
    <t>MARZO A 
JUNIO</t>
  </si>
  <si>
    <t>Informe de resultados de FURAG 2020 presentado en CIGD</t>
  </si>
  <si>
    <t>Durante el mes de febrero la CRA participó en las siguientes capacitaciones brindadas por el DAFP:
- ¿Cómo diligenciar el FURAG? https://www.youtube.com/watch?v=fl1kAPa7VKw
- Acceso para usuarios diligenciadores(registrados masivamente) al nuevo aplicativo FURAG  https://www.youtube.com/watch?v=fvdCkr-v5kA
- Capacitación aspectos generales del FURAG https://www.youtube.com/watch?v=uDo3VC5a_Ow
Realizadas los días 16 y 25 de febrero respectivamente. 
Ademas, teniendo en cuenta los lineamientos definidos en la circular externa 100-003 de 2021 del DAFP, el aplicativo fue abierto oficialmente el 25 de Febrero de 2021. Lo cual nos dio la última semana de febrero para organizar la información y poderla compartir con las diferentes áreas en el siguiente mes.</t>
  </si>
  <si>
    <t xml:space="preserve">Durante el mes de marzo se trabajó con cada una de las áreas con el fin de diligenciar el FURAG 2020, se anexa como evidencia el certificado emitido por el aplicativo del DAFP, evidenciando así el cumplimiento de los tiempos establecidos. </t>
  </si>
  <si>
    <t xml:space="preserve">El Lunes 31de mayo, el DAFP publico los resultados de FURAG 2020 en su página web https://www.funcionpublica.gov.co/web/mipg/resultados-medicion
dicho esto, el paso a seguir es elaborar el informe de resultados para presentar en el próximo CIGD. </t>
  </si>
  <si>
    <t>OAP84</t>
  </si>
  <si>
    <t>Formular Plan de mejoramiento según los resultados de FURAG y hacer seguimiento</t>
  </si>
  <si>
    <t>JULIO
OCTUBRE
DICIEMBRE</t>
  </si>
  <si>
    <t xml:space="preserve">Informe de formulación y seguimiento de Plan de Mejoramiento Presentado en el CIGD  </t>
  </si>
  <si>
    <t>Julio
Octubre
Enero 22</t>
  </si>
  <si>
    <t>No se presenta avance de esta actividad.</t>
  </si>
  <si>
    <t>OAP85</t>
  </si>
  <si>
    <t>Plan estratégico de gestión del conocimiento</t>
  </si>
  <si>
    <t>Estructurar y desarrollar una estrategia de gestión del conocimiento que tenga impacto interna y externamente</t>
  </si>
  <si>
    <t>Implementación del Plan Estratégico de Gestión de Conocimiento y la Innovación</t>
  </si>
  <si>
    <t>Diseñar e implementar un tablero de indicadores de seguimiento a los planes y proyectos de la entidad.</t>
  </si>
  <si>
    <t>Tablero de indicadores actualizado</t>
  </si>
  <si>
    <t>Se realizó reunión el 27/01/21 con asesora de la dirección ejecutiva para validar la información actual en el tablero de control. Se recibe lineamiento de ampliar el alcance a una herramienta en línea que permita seguimiento por parte de los Expertos Comisionados. Se programa reunión con la Dirección Ejecutiva para el 01/02/21.</t>
  </si>
  <si>
    <t xml:space="preserve">Se realizá reunión con la Dirección para ajustar parámetros e inclusión de nuevos indicadores de planes dentro del cuadro de control.  Se realizan pruebas de migración de cuadro de mando actual a la nube. Se inicia definición de herramienta de MS Project con proveedor de Microsoft y solicitud de licencias demo para realización de pruebas. </t>
  </si>
  <si>
    <t>Se actualiza el Cuadro de Mando, separando en dos reportes la información; Seguimiento avance ARI, con actualización semanal e Indicadores PAI con actualización mensual. Se continua trabajando en Project con pilotos de proyectos, validando configuración y funcionalidad.</t>
  </si>
  <si>
    <t>Se complementa cuadro de mando con un tercer informe correspondiente al reporte semanal de avance de la ARI. Este reporte de actualiza semanalmente por parte de la SR con avances de la semana, detalle e impacto de retrasos y avances gráficos. Se realiza 1ra reunión con TIC y OAP para validar proceso de automatización de informes del cuadro de mando en Power BI.</t>
  </si>
  <si>
    <t>Actividad finalizada en marzo 2021</t>
  </si>
  <si>
    <t>OAP86</t>
  </si>
  <si>
    <t> Implementar las "Páginas amarillas del conocimiento" como herramienta de gestión de conocimiento tácito.</t>
  </si>
  <si>
    <t>ENERO A
JUNIO</t>
  </si>
  <si>
    <t>Sistema de gestión del conocimiento (Paginas Amarillas),  publicado y en operación</t>
  </si>
  <si>
    <t>Marco Regulatorio</t>
  </si>
  <si>
    <t>Se realizaron las modificaciones al formulario de encuesta para recolección de información sugeridas por el área de calidad.
Se construyó el documento "Instructivo para creación y actualización de la herramienta de páginas amarillas.</t>
  </si>
  <si>
    <t xml:space="preserve">Se inició el proceso de revisión de compatibilidad con SARA, específicamente con el módulo de Hoja de vida. Para determinar qué hacer para solicitar a los funcionarios la información una sola vez y usarla tanto para los fines de SARA como para PÁGINAS AMARILLAS.  
Se agenda para el mes de marzo, reunión con talento Humano específicamente los funcionarios Sandra Cárdenas Y Yolanda Corredor, y Tatiana Moreno. </t>
  </si>
  <si>
    <t>Se revisó la compatibilidad del módulo Hoja de Vida del aplicativo SARA con el fin de validar cuáles son los campos que maneja frente a los que se requieren en la wiki de páginas amarillas del conocimiento. Terminado el ejercicio, se determina la viabilidad de enviar una única encuesta que permita recolectar la información necesaria para alimentar los dos aplicativos.  </t>
  </si>
  <si>
    <t>Se desarrolló el formulario de encuesta en la herramienta forms para la recolección de información de funcionarios y contratistas que alimentará el sitio web - wiki de conocimiento. Las preguntas relacionadas con actividades propias de cada dependencia se validaron con un representante de cada área.</t>
  </si>
  <si>
    <t xml:space="preserve">Se envió el formulario de encuesta en la herramienta forms para la recolección de información de funcionarios y contratistas que alimentará el sitio web - wiki de conocimiento. Las preguntas relacionadas con actividades propias de cada dependencia se validaron con un representante de cada área. Se recibieron 115 respuestas. </t>
  </si>
  <si>
    <t>OAP87</t>
  </si>
  <si>
    <t xml:space="preserve">Presentar informes de seguimiento de la implementación del plan estratégico de gestión de conocimiento y la innovación </t>
  </si>
  <si>
    <t>Informes de seguimiento presentados al Comité Institucional</t>
  </si>
  <si>
    <t>Abril
Julio
Octubre 
Enero 22</t>
  </si>
  <si>
    <t>Esta actividad no presento avances en enero 2022</t>
  </si>
  <si>
    <t>En el orden del día del Comité Institucional de Gestión y Desempeño - CIGD Ordinario No.3 DE 2021, del pasado 29 de abril se presentó el seguimiento al Plan Estrategico de Gestión del Conocimiento e Inovación. En la siguiente dirección se encuentra la evidencia: https://crapsb.sharepoint.com/sites/svrnas/Documentos%20compartidos/Forms/AllItems.aspx?viewid=1d384d77%2D79ff%2D4af8%2Da3a4%2D72453c1423d0&amp;id=%2Fsites%2Fsvrnas%2FDocumentos%20compartidos%2FCalidad%2FPLANES%20CRA%202021%2FPAI%202021%2FSOPORTES%20PAI%202021%2FOAP%20Y%20TICS%2FGESTI%C3%93N%20DEL%20CONOCIMIENTO%2FOAP087%2DInformes%20de%20Implementaci%C3%B3n</t>
  </si>
  <si>
    <t>El seguimiento al Plan Estrategico de Gestión del Conocimiento e Inovación se presenta en la matriz de ejes de ejcución.</t>
  </si>
  <si>
    <t>OAP88</t>
  </si>
  <si>
    <t>Información y comunicación</t>
  </si>
  <si>
    <t>Política de Participación Ciudadana en la Gestión Pública</t>
  </si>
  <si>
    <t>Plan de Comunicaciones</t>
  </si>
  <si>
    <t>Porcentaje de actividades cumplidas de la Estrategia de gestión del conocimiento =(Actividades ejecutadas / Actividades programadas)*100</t>
  </si>
  <si>
    <t>Ejecutar la Estrategia de  presencia y participación regional de la CRA 2021</t>
  </si>
  <si>
    <t xml:space="preserve">Realizar la producción de videos tutoriales  </t>
  </si>
  <si>
    <t>Videos tutoriales</t>
  </si>
  <si>
    <t>Videos producidos/videos programados</t>
  </si>
  <si>
    <t>Julio</t>
  </si>
  <si>
    <t>Esta actividad no presentó avances en enero 2021</t>
  </si>
  <si>
    <t>Durante el mes de febrero se realizó el borrador de los Estudios Previos para la contratación de dichos videos tutoriales. Los cuales fueron remitidos a revisión del Jefe de la Oficina Asesora de Planeación. https://crapsb.sharepoint.com/:f:/s/svrnas/EhD1MYLMEhBErMr0fdcRk3oBiooxyfqqKEef7ZbZ5SWwpg?e=JNidPJ</t>
  </si>
  <si>
    <t xml:space="preserve">Durante el mes de marzo esta actividad no presentó avances. </t>
  </si>
  <si>
    <t>A la espera de que la Subdirección de Regulación, remita los libretos finales de los videos, para poder cotizar su  producción e iniciar los correspondientes trámites contractuales.</t>
  </si>
  <si>
    <t>La actividad no reporta avances.</t>
  </si>
  <si>
    <t>OAP89</t>
  </si>
  <si>
    <t xml:space="preserve">Creación de campañas para divulgación y difusión en redes sociales de los talleres virtuales </t>
  </si>
  <si>
    <t>Documento con la campaña</t>
  </si>
  <si>
    <t>Campañas de difusión ejecutadas</t>
  </si>
  <si>
    <t>Se hace propuesta de agenda de talleres virtuales</t>
  </si>
  <si>
    <t>Durante el mes de febrero se realizó la campaña para promocionar el ciclo de socializaciones. Las evidencias puden ser revisadas en: https://crapsb.sharepoint.com/:f:/s/svrnas/EjWj3ZOrBftPiWpCK5PxBZIBn1xkLV0FNVTjWAIM7W4MqA?e=8MkdZB</t>
  </si>
  <si>
    <t>Durante el mes de marzo se realizó la campala para promocionar el ciclo de socializadiones. Las evidencias pueden ser revisadas en: https://crapsb.sharepoint.com/sites/svrnas/Documentos%20compartidos/Forms/AllItems.aspx?viewid=1d384d77%2D79ff%2D4af8%2Da3a4%2D72453c1423d0&amp;id=%2Fsites%2Fsvrnas%2FDocumentos%20compartidos%2FCalidad%2FPLANES%20CRA%202021%2FPAI%202021%2FSOPORTES%20PAI%202021%2FOAP%20Y%20TICS%2FCOMUNICACIONES%2FOAP094%2D%20ESPACIOS%20DE%20DIVULGACION%2FFEBRERO</t>
  </si>
  <si>
    <t>Durante el mes de abril, se diseño la campaña de divulgación del Taller de Regulación. Ver evidencias en: https://crapsb.sharepoint.com/sites/svrnas/Documentos%20compartidos/Forms/AllItems.aspx?viewid=1d384d77%2D79ff%2D4af8%2Da3a4%2D72453c1423d0&amp;id=%2Fsites%2Fsvrnas%2FDocumentos%20compartidos%2FCalidad%2FPLANES%20CRA%202021%2FPAI%202021%2FSOPORTES%20PAI%202021%2FOAP%20Y%20TICS%2FCOMUNICACIONES%2FOAP%20089%2D%20CAMPA%C3%91A%20TALLERES%20VIRTUALES</t>
  </si>
  <si>
    <t>Durante el mes de mayo se realizó una campaña de expectativa para promocionar el taller virtual
Mayo 28: Mensaje en Twitter https://twitter.com/cracolombia/status/1398351403987484675
Mayo 31: Mensaje en Twitter. https://twitter.com/cracolombia/status/1399464203350462465. El informe gráfico de los mensajes se encuentra en el siguiente enlace: https://crapsb.sharepoint.com/sites/svrnas/Documentos%20compartidos/Forms/AllItems.aspx?viewid=1d384d77%2D79ff%2D4af8%2Da3a4%2D72453c1423d0&amp;id=%2Fsites%2Fsvrnas%2FDocumentos%20compartidos%2FCalidad%2FPLANES%20CRA%202021%2FPAI%202021%2FSOPORTES%20PAI%202021%2FOAP%20Y%20TICS%2FCOMUNICACIONES%2FOAP%20089%2D%20CAMPA%C3%91A%20TALLERES%20VIRTUALES</t>
  </si>
  <si>
    <t>OAP90</t>
  </si>
  <si>
    <t>Realizar y contratar la difusión de auspicios radiales para dar visibilidad a las medidas regulatorias priorizadas</t>
  </si>
  <si>
    <t>Guión cuñas radiales</t>
  </si>
  <si>
    <t>Cuñas radiales producidas</t>
  </si>
  <si>
    <t>Durante el mes de febrero se revisó propuesta de la empresa: J&amp;M COMUNICACIONES SAS. Evidencia: https://crapsb.sharepoint.com/:f:/s/svrnas/EpUA_fZSuYxOhPnUwuV9xjYB8Q58whSbhNytwfVkafJyYQ?e=TaAci7</t>
  </si>
  <si>
    <t>Esta actividad no presentó avances en marzo de 2021</t>
  </si>
  <si>
    <t>Durante el mes de abril, se recibió propuesta económica para la producción y emisión de los auspicios radiales, por parte de RTVC, Sistema de Medios Públicos. Evidencias en: https://crapsb.sharepoint.com/sites/svrnas/Documentos%20compartidos/Forms/AllItems.aspx?viewid=1d384d77%2D79ff%2D4af8%2Da3a4%2D72453c1423d0&amp;id=%2Fsites%2Fsvrnas%2FDocumentos%20compartidos%2FCalidad%2FPLANES%20CRA%202021%2FPAI%202021%2FSOPORTES%20PAI%202021%2FOAP%20Y%20TICS%2FCOMUNICACIONES%2FOAP%20090%20%2D%20AUSPICIOS%20RADIALES%2FPROPUESTA%20RTVC</t>
  </si>
  <si>
    <t>Actividad no reporta avances</t>
  </si>
  <si>
    <t>OAP91</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</si>
  <si>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</si>
  <si>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</si>
  <si>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Ejecutar el Plan de Comunicaciones de la CRA</t>
  </si>
  <si>
    <t>Presentar para aprobación la Estrategia de Participación Ciudadana y Rendición de Cuentas de la CRA</t>
  </si>
  <si>
    <t>Estrategia aprobada</t>
  </si>
  <si>
    <t xml:space="preserve">Durante el mes de enero se diseño la estrategia, la cual fue socializada  con el grupo de comunicaciones, para recibir comentarios,  sugerenicas y reparos, los cuales se estan analizando, para la versión definitva que se le presentará a la Jefe de la Oficina Asesora de Planeación y TIC´s, para su aprobación previa la presentación ante el  Comité de Gestión Institucional. </t>
  </si>
  <si>
    <t>La Estrategia de Participación Ciudadana y Rendición fue aprobada en el Comité de Gestiíon y Desempeño del Día 26 de febrero y se encuentra publicada en el siguiente enlace: https://cra.gov.co/seccion/estrategia-de-participacion-ciudadana-2021.html . Las evidencias de publicación ueden ser revisadas en:  https://crapsb.sharepoint.com/:f:/s/svrnas/EsVISB2n2P5BhlVV7FuNns4BVoas5YDvjHZT8zvtrMY3GQ?e=4KmxFd</t>
  </si>
  <si>
    <t>OAP92</t>
  </si>
  <si>
    <t>Elaborar informe de las jornadas de participación ciudadana a los proyectos regulatorios que lo requieran.</t>
  </si>
  <si>
    <t xml:space="preserve">
 informes realizados / total de jornadas de participación ciudadana = 100%</t>
  </si>
  <si>
    <t>#participaciones ciudadanas /# proyectos regulatorios a participación ciudadana</t>
  </si>
  <si>
    <t>Durante el mes de enero la CRA realizo    dos  (2) jornadas de participación ciudana  del Proyecto de resolución "Por la cual se establecen las condiciones para la modificación del POIR en aplicación de la ResCRA688de2014 y del Plan de inversiones en aplicación de ResCRA825de2017, por causas atribuibles al COVID19. Los eventos se realizaron los días: 
Enero 8 de 2020 - Evidencias en: https://cutt.ly/4kpxOxg
Enero 15 de 2020 - Evidenicas en:  https://cutt.ly/AkpxVDq
Los informes correspondientes a dichas jornadas se encuetran publicados en carpeta de evidencias PAI 2021 el siguiente enlace: https://crapsb.sharepoint.com/:f:/s/svrnas/Es45-wgNjcxGr8heBVqs7RsBIiUiLxpoZv-TqXro5RBivQ?e=D9xdeL</t>
  </si>
  <si>
    <t>Durante el mes de febrero de 2021, la CRA no se realizaron jornadas de participación ciudadana.  Enlace evidencia en: https://crapsb.sharepoint.com/sites/svrnas/Documentos%20compartidos/Forms/AllItems.aspx?viewid=1d384d77%2D79ff%2D4af8%2Da3a4%2D72453c1423d0&amp;id=%2Fsites%2Fsvrnas%2FDocumentos%20compartidos%2FCalidad%2FPLANES%20CRA%202021%2FPAI%202021%2FSOPORTES%20PAI%202021%2FOAP%20Y%20TICS%2FCOMUNICACIONES%2FOAP092%2D%20INFORMES%20JORNADAS%20PARTICIPACION%20CIUDADA%2FFEBRERO</t>
  </si>
  <si>
    <t>Durante el mes de marzo de 2021, la CRA realizó una Jornada de Participación Ciudadana el día 16 de marzo. El tema tratado fue FACTOR DE PRODUCTIVIDAD: https://twitter.com/cracolombia/status/1371467960230027265/photo/1. 
El informe se encuentra en el siguiente enlace: https://crapsb.sharepoint.com/sites/svrnas/Documentos%20compartidos/Forms/AllItems.aspx?viewid=1d384d77%2D79ff%2D4af8%2Da3a4%2D72453c1423d0&amp;id=%2Fsites%2Fsvrnas%2FDocumentos%20compartidos%2FDatos%20I%20%2D%20Department%2Fofc%5Fpln%2FComunicaciones%2FComunicaciones%20Carpeta%20Compartida%2F2021%2FSeguimiento%20Plan%20de%20Comunicaciones%202021%2FComunicaci%C3%B3n%20externa%2F1%2E18%20Informes%20Participaci%C3%B3n%20Ciudadana%2F3%2E%20Marzo</t>
  </si>
  <si>
    <t xml:space="preserve">Durante el mes de abril, la Comisión realizó los siguientes eventos de Consultas Públicas o Participaciones Ciudadanas:
Abril 14-  modificación al artículo 40 de la Res. CRA 720 de 2015 y art. 162 de la Res. CRA 853 de 2018. Evidencias en: https://twitter.com/cracolombia/status/1385271258837921794
Los informes pueden ser consultados en el siguiente enlace: 
Abril 23: Modificación a la Resolución CRA 906 de 2019, sobre Indicador Único Sectorial. Evidencia en: 
https://twitter.com/cracolombia/status/1385629423349686275
Abril 26: Modificación a la Resolución CRA 906 de 2019, Indicador Único Sectorial. Evidencia en: https://twitter.com/cracolombia/status/1386695371989078016
</t>
  </si>
  <si>
    <t>Durante el mes de mayo, la entidad no realizó eventos de consultas públicas o participación ciudadana. Evidencia correo remitido a la Subdirección de Regulación. El  documento puede ser consultado en: https://crapsb.sharepoint.com/sites/svrnas/Documentos%20compartidos/Forms/AllItems.aspx?viewid=1d384d77%2D79ff%2D4af8%2Da3a4%2D72453c1423d0&amp;id=%2Fsites%2Fsvrnas%2FDocumentos%20compartidos%2FCalidad%2FPLANES%20CRA%202021%2FPAI%202021%2FSOPORTES%20PAI%202021%2FOAP%20Y%20TICS%2FCOMUNICACIONES%2FOAP092%2D%20INFORMES%20JORNADAS%20PARTICIPACION%20CIUDADA%2FMAYO</t>
  </si>
  <si>
    <t>OAP93</t>
  </si>
  <si>
    <t>Participar en  cinco (5) eventos sectoriales organizados por el  Gobierno Nacional, Ministerios, gremios, vocales,.</t>
  </si>
  <si>
    <t>FEBRERO A
DICIEMBRE</t>
  </si>
  <si>
    <t>Participación eventos sectoriales</t>
  </si>
  <si>
    <t># eventos sectoriales realizados / # eventos sectoriales programados</t>
  </si>
  <si>
    <t>Durante el mes de enero la CRA participó en
  1. Foro Virtual: “El Futuro del Agua Mundial y Colombia”, evento organizado por  ASODISVOCALI EL 27 de enero de 2021. Evidencias en: https://cutt.ly/skpvIDY
2. Panel: “Mejorando la gestión de residuos sólidos en América Latina." Evento organizado por  @SWANA y realizado el 27 de enero de 2021. Evidencias en: 
https://cutt.ly/mkpbws0</t>
  </si>
  <si>
    <t>Durate el mes de febrero la CRA participó en los siguientes eventos: 1. Evento de lanzamiento: Modelos Innovadores de Conservación en Páramos y Bosques. Evidencia en:https://twitter.com/cracolombia/status/1362424813617377284  2. Cámara de Prestadores de Aseo- ACODAL Seccional Centro. Evidencias de informe en: https://crapsb.sharepoint.com/:f:/s/svrnas/Ekg9XsACTd9MmgwCrp7HY_wBYyySG0HcuEFQ6_smjjGncQ?e=5fOGgqhttps://twitter.com/cracolombia/status/1364579176615989248. 
INFORME EN: 
https://crapsb.sharepoint.com/:f:/s/svrnas/Ekg9XsACTd9MmgwCrp7HY_wBYyySG0HcuEFQ6_smjjGncQ?e=A1OiBy</t>
  </si>
  <si>
    <r>
      <t xml:space="preserve">Durante el mes de marzo la CRA participó en los eventos que se relacionan en el siguiente informe. Enlace de evidencias: https://crapsb.sharepoint.com/sites/svrnas/Documentos%20compartidos/Forms/AllItems.aspx?viewid=1d384d77%2D79ff%2D4af8%2Da3a4%2D72453c1423d0&amp;id=%2Fsites%2Fsvrnas%2FDocumentos%20compartidos%2FCalidad%2FPLANES%20CRA%202021%2FPAI%202021%2FSOPORTES%20PAI%202021%2FOAP%20Y%20TICS%2FCOMUNICACIONES%2FOAP093%2D%20EVENTOS%20SECTORIALES%2FMARZO
</t>
    </r>
    <r>
      <rPr>
        <sz val="12"/>
        <color rgb="FFFF0000"/>
        <rFont val="Calibri"/>
        <family val="2"/>
        <scheme val="minor"/>
      </rPr>
      <t>FAVOR INCLUIR RESUMEN DE RESULTADOS</t>
    </r>
  </si>
  <si>
    <t xml:space="preserve">Durante el mes de abril, la  Comisión participó en los siguientes eventos sectoriales:
Abril 6 - II SESIÓN PARA COMPARTIR EXPERIENCIAS CON ARESEP – COSTA RICA	
Abril 15 - REUNIÓN ENTRE  LA CRA Y   LA OFICINA DE  la ONU HABITAT	
Abril 20 - CAFÉ CON LA REGULACIÓN- CAFÉ DEL MUNDO	
Abril 23 - REGWAS LAC: PROGRAMA PARA EL MEJORAMIENTO DE LAS POLÍTICAS PÚBLICAS Y LA REGULACIÓN DE LOS SERVICIOS DE AGUA Y SANEAMIENTO EN AMÉRICA LATINA Y EL CARIBE	
Abril 29 - INVITACION A DICTAR CONFERENCIA EN EL MARCO DE LA GESTIÓN DEL CONOCIMIENTO DE LA SUPERINTENDENCIA DE SERVICIOS PÚBLICOS SSPD
El informe correspondiente conlas evidencias puede ser consultado en el siguiente enlace: https://crapsb.sharepoint.com/sites/svrnas/Documentos%20compartidos/Forms/AllItems.aspx?viewid=1d384d77%2D79ff%2D4af8%2Da3a4%2D72453c1423d0&amp;id=%2Fsites%2Fsvrnas%2FDocumentos%20compartidos%2FCalidad%2FPLANES%20CRA%202021%2FPAI%202021%2FSOPORTES%20PAI%202021%2FOAP%20Y%20TICS%2FCOMUNICACIONES%2FOAP093%2D%20EVENTOS%20SECTORIALES%2FABRIL	
</t>
  </si>
  <si>
    <t>Durante el mes de mayo, la entidad hizo presencia en los siguientes eventos sectoriales:
Mayo 5 de 2021:  Panel: “El futuro del Gobierno Corporativo en empresas de acueducto y alcantarillado en Colombia”.
Mayo 19 de 2021: Cámara De Prestadores ACODAL: "Una mirada a la Planeación en las empresas de Servicios Públicos de Acueducto y Alcantarillado"
Mayo 25 de 2021: 	Foro Latinoamericano AGUA potabilización, Saneamiento y Gestión de Efluentes. Evento ALADYR
Mayo 28 de 2021: 	Webinar de Lanzamiento del Estudio de Caso LIPOR
EL informe de eventos del mes puede ser consultado en: https://cutt.ly/vnf5Pph</t>
  </si>
  <si>
    <t>OAP94</t>
  </si>
  <si>
    <t>Apoyar la realización de al menos cinco (5) espacios de divulgación acerca de la Regulación Expedida por la CRA</t>
  </si>
  <si>
    <t>Espacios de divulgación</t>
  </si>
  <si>
    <t>#Actividades realizadas/ #Actividades programados</t>
  </si>
  <si>
    <t xml:space="preserve">En febrero la CRA realizó las siguientes jornadas de socializaciones: 1.	SOCIALIZACIÓN 11  DE FEBRERO DE 2021: "MARCO TARIFARIO DE ASEO  QUE ATIENDEN HASTA 5.000 SUSCRIPTORES".https://twitter.com/cracolombia/status/1359899638011203587/photo/1. 2.	SOCIALIZACIÓN 18  DE FEBRERO DE 2021- PLAN DE GESTIÓN DE RESULTADOS E INDICADOR ÚNICO SECTORIAL - IUSs 
https://twitter.com/cracolombia/status/1362404555355525121/photo/1
3.	SOCIALIZACIÓN 25  DE FEBRERO DE 2021 - MEDIDAS REGULATORIAS VIGENTES EN EL MARCO DE LA EMERGENCIA  POR EL COVID-19
https://twitter.com/cracolombia/status/1364957565822660608
Enlace a cuadro de socializaciones https://crapsb.sharepoint.com/:x:/s/EstrategiaRegional/EeMEuc7ROeRFsPz6HdJr6J8BdYvZTWFUf5E6o-9DX8K18w?e=4%3ArKjR9d&amp;at=9&amp;CID=ce67b53c-361f-2566-a497-e3e3a9aafae5
2. </t>
  </si>
  <si>
    <t>Durante el mes de marzo la CRA realizó cuatro (4) eventos de socialización, así: 
Marzo 04 -  Aprovechamiento. Evidencia en: https://twitter.com/cracolombia/status/1367495895948918788/photo/1
Marzo 11-  Marco Tarifario AyA para pequeños. Evidencia en: https://twitter.com/cracolombia/status/1370014575257587714
Marzo 18- Marco Tarifario Aseo  para grandes. Evidencia en: https://twitter.com/cracolombia/status/1372552887931387909/photo/1
Marzo 25- Inversiones Ambientales. Evidencia en: https://twitter.com/cracolombia/status/1375094097971716103</t>
  </si>
  <si>
    <t xml:space="preserve">Durante el mes de abril, la Comisión realizó los siguientes espacios de socialización de las metodologías tarifarias, así:
Durante el mes de abril la entidad realizó los siguientes eventos de participación o socializaciones de los marcos tarifarios: 
Abril 15:  Jornada virtual de socialización sobre Plan de Inversiones en el Marco Tarifario de Acueducto y Alcantarillado. Evidencias en: https://twitter.com/cracolombia/status/1382727182930341889/photo/1
Abril 22 :  Jornada sobre: "Plan de Gestión de Resultados #PGR e Indicador Único Sectorial IUS. ResCRA906de2019." . Evidencias en: https://twitter.com/cracolombia/status/1385233196942565381
Abril 29:  Socialización de la metodología tarifaria aplicable a la actividad de Aprovechamiento para municipios en el ámbito de aplicación de #ResCRA720de2015. Evidencias en: https://twitter.com/cracolombia/status/1387771273112076289
</t>
  </si>
  <si>
    <t>Durante el mes de mayo, la Comisión realizó los siguientes evento de socialización: 
Mayo 6:  Marco Tarifario de aseo para personas que atiendan en municipios de hasta 5000 suscriptores. Evidencia en: https://cutt.ly/pnk6krq
Mayor 13: Socialización del Marco Tarifario de Acueducto yAlcantarillado para pequeños prestadores. 
Evidencia en: https://cutt.ly/8nk6KVC
Mayo 20:  Marco tarifario para grandes prestadores de los servicios públicos domiciliarios de Acueducto y Alcantarillado.
Evidencias en: https://cutt.ly/Snlqenl</t>
  </si>
  <si>
    <t>OAP95</t>
  </si>
  <si>
    <t>Realización de la Rendición de Cuentas interna de la CRA</t>
  </si>
  <si>
    <t>Rendición de Cuentas Interna realizada</t>
  </si>
  <si>
    <t>El día 18 de febrero de 2021, se realizó la Jornada  denominada el Primer Café, liderada por la Dirección Ejecutiva, allí se realizó un balance 2020 y se dieron directrices para 2021</t>
  </si>
  <si>
    <t>Actividad no presento avances en marzo de 2021</t>
  </si>
  <si>
    <t>NO SE REPORTAN AVANCES</t>
  </si>
  <si>
    <t>OAP96</t>
  </si>
  <si>
    <t>Realización de la Audiencia Pública  de Rendición de Cuentas de la CRA</t>
  </si>
  <si>
    <t>Audiencia Pública de Rendición de Cuentas realizada</t>
  </si>
  <si>
    <t>Esta actividad no presento avancesen marzo de 2021</t>
  </si>
  <si>
    <t>OAP97</t>
  </si>
  <si>
    <t xml:space="preserve">Crear un vídeo con  lenguaje de señas y publicarlo en la página web.
</t>
  </si>
  <si>
    <t xml:space="preserve">Material Audiovisual en Lenguaje de Señas
Video con lengua de señas. </t>
  </si>
  <si>
    <t>Durante el mes de marzo se contactó al Instituto Nacional de Sordos INSOR, para que presente su portafolio de servicios, con el fin de determinar si ellos pueden producir el video en lengua de señas.  Evidencia en:  https://crapsb.sharepoint.com/sites/svrnas/Documentos%20compartidos/Forms/AllItems.aspx?viewid=1d384d77%2D79ff%2D4af8%2Da3a4%2D72453c1423d0&amp;id=%2Fsites%2Fsvrnas%2FDocumentos%20compartidos%2FDatos%20I%20%2D%20Department%2Fofc%5Fpln%2FComunicaciones%2FComunicaciones%20Carpeta%20Compartida%2F2021%2FSeguimiento%20Plan%20de%20Comunicaciones%202021%2FComunicaci%C3%B3n%20externa%2F1%2E18%20Informes%20Participaci%C3%B3n%20Ciudadana%2F3%2E%20Marzo</t>
  </si>
  <si>
    <t>Durante el mes de abril se realizó contacto con el INSOR,  quien presentó propuesta comercial. Se estudia la probabilidad de realizar un Convenio Interadministrativo. Evidencias en: https://crapsb.sharepoint.com/sites/svrnas/Documentos%20compartidos/Forms/AllItems.aspx?viewid=1d384d77%2D79ff%2D4af8%2Da3a4%2D72453c1423d0&amp;id=%2Fsites%2Fsvrnas%2FDocumentos%20compartidos%2FCalidad%2FPLANES%20CRA%202021%2FPAI%202021%2FSOPORTES%20PAI%202021%2FOAP%20Y%20TICS%2FCOMUNICACIONES%2FOAP097%2D%20VIDEO%20LENGUA%20DE%20SE%C3%91AS%2FAbril</t>
  </si>
  <si>
    <t>OAP98</t>
  </si>
  <si>
    <t>Presentar para aprobación  ante el CIGD el Plan de Comunicaciones de la CRA para la vigencia 2021</t>
  </si>
  <si>
    <t>Plan de Comunicaciones Aprobado</t>
  </si>
  <si>
    <t>Febrero</t>
  </si>
  <si>
    <t>El Plan de Comunicaciones fue aprobado en el Comité Ordinario No. 2 del CGID realizado el  26 de febrero de 2021 y puede ser consultado en el siguiente enlace: https://crapsb.sharepoint.com/:f:/s/svrnas/EuE_rVIFYDNBkAyYIcZacx4BBvy0FmVmD3AnaNapKoFhRQ?e=rjjhYH</t>
  </si>
  <si>
    <t>OAP99</t>
  </si>
  <si>
    <t>Publicar en las redes sociales información relevante producida por la entidad. ( Informe Mensual) 12 Informes mensuales = 100%</t>
  </si>
  <si>
    <t>Informes mensuales de redes sociales</t>
  </si>
  <si>
    <t># Informes realizados/# Informes programados</t>
  </si>
  <si>
    <t>El informe correspondiente al mes de enero se encuentra guardado en el siguiente link: https://crapsb.sharepoint.com/:f:/s/svrnas/Eif3Tf3ZSMRGmFt8LFq0agMBAFaX8cS_R1Mcl-nXY19wTw?e=orLb8V</t>
  </si>
  <si>
    <t>El informe de publicación en redes sociales, correspondiente al mes de febrero de 2021 puede ser consultado en el siguiente enlace: https://crapsb.sharepoint.com/:f:/s/svrnas/En3I67_M0-1JnXsFxGoqmvYBq-OM5UoKt77XRdk7xzV4nw?e=gh9Ocs</t>
  </si>
  <si>
    <t>El informe de publicación en redes sociales, correspondiente al mes de marzo de 2021 puede ser consultado en el siguiente enlace: https://crapsb.sharepoint.com/sites/svrnas/_layouts/15/Doc.aspx?sourcedoc=%7B3C82853F-77DF-4DC4-9824-E34027C9C47F%7D&amp;file=PUBLICACIONES%20REDES%20SOCIALES%20MARZO%202021.xlsx&amp;action=default&amp;mobileredirect=true&amp;CT=1617746359202&amp;OR=ItemsView</t>
  </si>
  <si>
    <t>Durante el mes de abril, se realizaron las publicaciones que se encuentran registradas en la siguiente matriz. Evidencias en: https://crapsb.sharepoint.com/sites/svrnas/Documentos%20compartidos/Forms/AllItems.aspx?id=%2Fsites%2Fsvrnas%2FDocumentos%20compartidos%2FCalidad%2FPLANES%20CRA%202021%2FPAI%202021%2FSOPORTES%20PAI%202021%2FOAP%20Y%20TICS%2FCOMUNICACIONES%2FOAP099%2D%20NFORMES%20PUBLICACION%20EN%20REDES%2FABRIL%2FOneDrive%5F1%5F5%2D5%2D2021%2Ezip&amp;parent=%2Fsites%2Fsvrnas%2FDocumentos%20compartidos%2FCalidad%2FPLANES%20CRA%202021%2FPAI%202021%2FSOPORTES%20PAI%202021%2FOAP%20Y%20TICS%2FCOMUNICACIONES%2FOAP099%2D%20NFORMES%20PUBLICACION%20EN%20REDES%2FABRIL</t>
  </si>
  <si>
    <t>El informe correspondiente al mes de mayo se encuentra disponible en el siguiente enlace: https://crapsb.sharepoint.com/sites/svrnas/Documentos%20compartidos/Forms/AllItems.aspx?viewid=1d384d77%2D79ff%2D4af8%2Da3a4%2D72453c1423d0&amp;id=%2Fsites%2Fsvrnas%2FDocumentos%20compartidos%2FCalidad%2FPLANES%20CRA%202021%2FPAI%202021%2FSOPORTES%20PAI%202021%2FOAP%20Y%20TICS%2FCOMUNICACIONES%2FOAP099%2D%20NFORMES%20PUBLICACION%20EN%20REDES%2FMAYO</t>
  </si>
  <si>
    <t>OAP100</t>
  </si>
  <si>
    <t>Publicar en página web la información necesaria para dar cumplimiento a la Ley de Transparencia y Acceso a la Información Pública y a lo establecido en la Resolución 3564 de 2015 a través del seguimiento a la matriz ITA de la Procuraduría. Informe mensual</t>
  </si>
  <si>
    <t>Matriz ITA diligenciada</t>
  </si>
  <si>
    <t>ITA 100% DILIGENCIADA</t>
  </si>
  <si>
    <t>El informe correspondiente al mes de enero de 2021, con el reporte de la información publicada en cumplimiento del ITA se encuetra en el siguiente enlace: https://crapsb.sharepoint.com/:f:/s/svrnas/ElZaqU7drI5DgYsXv0apbVEBpncGlDoOLFcL14m7a3WsKQ?e=9hNCgp</t>
  </si>
  <si>
    <t>El reporte de la información publicada en cumplimiento del ITA se encuentra en el siguiente enlace: https://crapsb.sharepoint.com/:f:/s/svrnas/EtptevozdNZMiLMlL5z1ATgBlG0C6Irjwd8S0smmoJ7vSg?e=OIJAC3</t>
  </si>
  <si>
    <t>El reporte de la información publicada en cumplimiento del ITA se encuentra en el siguiente enlace: https://crapsb.sharepoint.com/sites/svrnas/Documentos%20compartidos/Forms/AllItems.aspx?viewid=1d384d77%2D79ff%2D4af8%2Da3a4%2D72453c1423d0&amp;id=%2Fsites%2Fsvrnas%2FDocumentos%20compartidos%2FCalidad%2FPLANES%20CRA%202021%2FPAI%202021%2FSOPORTES%20PAI%202021%2FOAP%20Y%20TICS%2FCOMUNICACIONES%2FOAP100%2D%20INFORMES%20PUBLICACIONES%20ITA%2FMARZO</t>
  </si>
  <si>
    <t>Durante el mes de abril, la entidad publicó en su página web la información que se reporta en la matriz que puede ser verificada en el siguiente enlace:  https://crapsb.sharepoint.com/sites/svrnas/Documentos%20compartidos/Forms/AllItems.aspx?viewid=1d384d77%2D79ff%2D4af8%2Da3a4%2D72453c1423d0&amp;id=%2Fsites%2Fsvrnas%2FDocumentos%20compartidos%2FCalidad%2FPLANES%20CRA%202021%2FPAI%202021%2FSOPORTES%20PAI%202021%2FOAP%20Y%20TICS%2FCOMUNICACIONES%2FOAP100%2D%20INFORMES%20PUBLICACIONES%20ITA%2FABRIL</t>
  </si>
  <si>
    <t>Durante el mes de mayo y en cumplimeito de la matriz ITA, la entidad publicó la siguiente información la cual puede evidenciarse en el siguiente enlace: https://crapsb.sharepoint.com/sites/svrnas/Documentos%20compartidos/Forms/AllItems.aspx?viewid=1d384d77%2D79ff%2D4af8%2Da3a4%2D72453c1423d0&amp;id=%2Fsites%2Fsvrnas%2FDocumentos%20compartidos%2FCalidad%2FPLANES%20CRA%202021%2FPAI%202021%2FSOPORTES%20PAI%202021%2FOAP%20Y%20TICS%2FCOMUNICACIONES%2FOAP100%2D%20INFORMES%20PUBLICACIONES%20ITA%2FMAYO</t>
  </si>
  <si>
    <t>OAP101</t>
  </si>
  <si>
    <t xml:space="preserve">Realizar un publirreportaje o publicación en prensa donde se mencione algún tema de interés para la CRA reerente a Regulación o a la promoción de la Estrategia de Participación y Presencia Regional. </t>
  </si>
  <si>
    <t>Publirreportaje o publicación en prensa</t>
  </si>
  <si>
    <t>Se contactó a la señora Janeth Acevedo Neira de Publicaciones Semana, quien remitió propuesta sobre proyecto editorial que manejará Semana y que tendrá visibilidad de marzo a diciembre. Información del proyecto en el siguiente enlace: https://crapsb.sharepoint.com/:f:/s/svrnas/EqxTbjS1dx1PuNqLCtqHpVYBhoz2fYPGQH5F4jwgk2t0yg?e=VCgHey</t>
  </si>
  <si>
    <t>Durante el mes de marzo se recibió propuesta por parte de RTVC, donde ofrecen paquetes de pauta, con ocasión del lanzamiento de su Noticiero. Evidencias en: https://crapsb.sharepoint.com/sites/svrnas/Documentos%20compartidos/Forms/AllItems.aspx?viewid=1d384d77%2D79ff%2D4af8%2Da3a4%2D72453c1423d0&amp;id=%2Fsites%2Fsvrnas%2FDocumentos%20compartidos%2FCalidad%2FPLANES%20CRA%202021%2FPAI%202021%2FSOPORTES%20PAI%202021%2FOAP%20Y%20TICS%2FCOMUNICACIONES%2FOAP101%2D%20PUBLIREPORTAJE%2FPROPUESTA%20RTVC</t>
  </si>
  <si>
    <t>Durante el mes de abril se recibió propuesta comercial de RTVC para realizar unos pautas en el Noticiero RTVC noticias. De igual forma se recibio propuesta para la realización de unos publiretportajes en Semana y El Espectador. Las evidencias pueden ser consultadas en: https://crapsb.sharepoint.com/sites/svrnas/Documentos%20compartidos/Forms/AllItems.aspx?viewid=1d384d77%2D79ff%2D4af8%2Da3a4%2D72453c1423d0&amp;id=%2Fsites%2Fsvrnas%2FDocumentos%20compartidos%2FCalidad%2FPLANES%20CRA%202021%2FPAI%202021%2FSOPORTES%20PAI%202021%2FOAP%20Y%20TICS%2FCOMUNICACIONES%2FOAP101%2D%20PUBLIREPORTAJE%2FAbril</t>
  </si>
  <si>
    <t xml:space="preserve">No se reportan avances en la actividad. </t>
  </si>
  <si>
    <t>OAP102</t>
  </si>
  <si>
    <t xml:space="preserve">Informes de seguimiento del PAI 2021 </t>
  </si>
  <si>
    <t>Elaborar 4  informes de seguimiento del Plan de Acción Institucional 2021 ( 4= 100%)</t>
  </si>
  <si>
    <t>ABRIL, 
JULIO,
OCTUBRE
 ENE 22</t>
  </si>
  <si>
    <t xml:space="preserve">Informes de seguimiento del Plan de Acción Institucional presentados en el Comité Institucional de Gestión y Desempeño </t>
  </si>
  <si>
    <t>producto</t>
  </si>
  <si>
    <t>Se elaboró el informe de avance por áreas correspondiente al cierre del PAI del IV trimestre de 2020.</t>
  </si>
  <si>
    <t>Se elaboró el informe de avance por áreas correspondiente al cierre del PAI de enero 2021, se incluye en la presentación de los indicadores del PAI.</t>
  </si>
  <si>
    <t>Se elaboró el informe de avance por áreas correspondiente al cierre del PAI de febrero 2021, se incluye en la presentación de los indicadores del PAI del Cuadro de Mando</t>
  </si>
  <si>
    <t>Se elaboro el Informe del PAI del primer  trimestre del año 2021</t>
  </si>
  <si>
    <t>Se realiza análisis de Indicadores PAI con corte al mes de abril 2021</t>
  </si>
  <si>
    <t>OAP103</t>
  </si>
  <si>
    <t>Presentar los 4  informes de seguimiento del Plan de Acción Institucional en el Comité Institucional de Gestión y Desempeño ( 4=100%)</t>
  </si>
  <si>
    <t>Se presento el dia 29 de abril de 2021 en CIG el informe del PAI primer trimestre 2021</t>
  </si>
  <si>
    <t>Se presentan los Indicadores PAI con corte al mes de abril 2021 en cuadro de mando</t>
  </si>
  <si>
    <t>OAP104</t>
  </si>
  <si>
    <t>Plan Sectorial</t>
  </si>
  <si>
    <t>Informes de seguimiento del PES presentados al MVCT</t>
  </si>
  <si>
    <t>Elaborar y presentar  al MVCT 4 informes trimestrales de seguimiento al Plan Estratégico Sectorial (4 = 100%)</t>
  </si>
  <si>
    <t>MAYO, 
JULIO,
OCTUBRE
 ENE 22</t>
  </si>
  <si>
    <t xml:space="preserve">Presentar en el Comité Institucional de Gestión y Desempeño  los Informes trimestrales del Plan Estratégico Sectorial remitidos   al MVCT 
 ( 4=100%)
</t>
  </si>
  <si>
    <t>El 15 de enero se envío reporte de avance al MVCT correspondiente al IV Trimestre del 2020 del PES.</t>
  </si>
  <si>
    <t>El 25 de febrero se recibió informe de seguimiento del PES IV Trimestre 2020, por parte del MVCT. Se presentan observaciones de ajustar validación a criterio de oportunidad en la información y se aceptan favorablemente las observaciones por parte del MVCT.</t>
  </si>
  <si>
    <t xml:space="preserve"> La Entidad participo en la reunión de socialización del MVCT donde se presentarón los parametros y fechas de informes  del Plan estrategico Sectorial para la vigencia 2021</t>
  </si>
  <si>
    <t>Se realiza el informe de avance del PES correspondiente al primer trimestre de 2021</t>
  </si>
  <si>
    <t>OAP105</t>
  </si>
  <si>
    <t>Se presenta informe de cierre del PES vigencia 2020 en el CIGDE No. 1 del 31 de marzo de 2021, con los resultados recibidos del MVCT correspondientes al 4to trimestre del 2020.</t>
  </si>
  <si>
    <t>El dia 30 de abril de 2021 se remitio al MVCT el informe del primer trimestre del PES</t>
  </si>
  <si>
    <t>Se presenta en CIGD el informe de avance del PES correspondiente al primer trimestre de 2021</t>
  </si>
  <si>
    <t>OAP106</t>
  </si>
  <si>
    <t>Informes de seguimiento del Plan Estratégico Quinquenal PEQ</t>
  </si>
  <si>
    <t>Elaborar 2 informes semestrales de seguimiento al PEQ (2 = 100%)</t>
  </si>
  <si>
    <t>Informes de seguimiento del Plan Estratégico Quinquenal</t>
  </si>
  <si>
    <t>JULIO
 ENERO 22</t>
  </si>
  <si>
    <t>Se elaboró el informe de avance del PEQ 2020-2024 correspondiente al 2do semestre del 2020, con la nueva versión del PEQ.</t>
  </si>
  <si>
    <t>Este informe del primer semestre 2021 se presentara en julio</t>
  </si>
  <si>
    <t>OAP107</t>
  </si>
  <si>
    <t>Publicar informes de seguimiento al PEQ en la web de la entidad (2 = 100%)</t>
  </si>
  <si>
    <t>Informe PEQ publicado web</t>
  </si>
  <si>
    <t>Se publicó informe de avance del PEQ 2020-2024 correspondiente al cierre del 2020</t>
  </si>
  <si>
    <t>El  informe del primer semestre 2021 se publicará en julio</t>
  </si>
  <si>
    <t>OAP108</t>
  </si>
  <si>
    <t>Plan continuidad del negocio</t>
  </si>
  <si>
    <t>Plan de Continuidad del Negocio aprobado</t>
  </si>
  <si>
    <t>Informe  sobre Plan de Continuidad del Negocio</t>
  </si>
  <si>
    <t>Se realiza levantamiento de requerimientos, respecto a las necesidades de project, se contempla inclusión de project dentro del licenciamiento de Office 365 Actual de la Entidad</t>
  </si>
  <si>
    <t>Se programa capacitación en el manejo de la herramienta project la
 cual será dictada en el mes de abril de 2021.
Se alimentan los insumos propios del plan de continuidad del negocio, los cuales son insumos para la actualización del mismo.</t>
  </si>
  <si>
    <t>Se realiza implementación de granja de proyectos y projecto online POC, se inicia proceso de contratación de licenciamiento, se continua levantamiento y construcción de insumos para actualización de plan de continuidad de negocios 2021, actualización de topologias, continuidad de proyectos de Housing CTO 173 y MPLS 178 de 2020, mapas de puntos de datos y voz de acuerdo a la disposición de los planos entregados del proceso de adecuación de la Sede.</t>
  </si>
  <si>
    <t>PROYECTOS TICS</t>
  </si>
  <si>
    <t>OAP109</t>
  </si>
  <si>
    <t xml:space="preserve">Política de Gobierno Digital. </t>
  </si>
  <si>
    <t>Plan Estratégico de Tecnologías de la Información y las Comunicaciones PETI</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</si>
  <si>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</si>
  <si>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</si>
  <si>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definidos en el
plan de Transformación
Digital.</t>
  </si>
  <si>
    <t>Implementar la gestión de proyectos Microsoft Project como apoyo a la Gestión de proyectos de la entidad
 (Sistemas de Información - Habilitador 1)</t>
  </si>
  <si>
    <t>ENERO A
JULIO</t>
  </si>
  <si>
    <t>Plataforma de proyectos Seguimiento a la gestión de proyectos con Microsoft Proyect implementado y en operación, como apoyo a la gestion.</t>
  </si>
  <si>
    <t>Se realiza levantamiento de requerimientos, respecto a las necesidades de project, se contempla inclusión de projec dentro del licenciamiento de Office 365 Actual de la Entidad</t>
  </si>
  <si>
    <t>Se realizan mesas de trabajo para identificar las necesidades de la CRA respecto a la implementación de Project, se realiza inspección de procesos similares de otras entidades, se acuerda configurar prueba de concepto para Project Online., se verifica y valida las versiones existentes de Ms-Project en la entidad, se determina que existen 10 licencias de escritorios version 2016, con las que se iniciará piloto inicial en paralelo a la implementación del Project Online.</t>
  </si>
  <si>
    <t>Se programa  Capacitacion para el proyecto piloto el dia 9 de Abril de 2021, Se solicita a Dell Computers, Patner  de Microsotf en la suit de 365, para la generacion del simulador de la TVCCE para iniciar proceso de contractual. Se desarrolla prueba piloto con proyecto regulatorio de FP 2021 en plataforma online y de escritorio. Se valida versión de project Online - Plan 3, como la opción que cumple los requerimientos de la CRA.</t>
  </si>
  <si>
    <t>Se continua con el Plan de capacitaciones,  Se valida versión de project Online - Plan 3, como la opción que cumple los requerimientos de la CRA, se actualizo el simulador de TVCCE y se inicia el proceso, el proyecto fue aprobado por el comite Contratacion previo Comite de expertos</t>
  </si>
  <si>
    <t>Se realiza publicación de proceso # 108236 en la tienda viertual de colombia compra eficiente, con el fin de adquirir el licenciamiento de Project Online, se programan capacitaciones para usuarios funcionales y administradores de los proyectos de planeación y tic.</t>
  </si>
  <si>
    <t>OAP110</t>
  </si>
  <si>
    <t>Implementar la Sede electrónica de la entidad
 (Sistemas de Información - Habilitador 1, Servicios Ciudadanos Digitales - Habilitador 3)</t>
  </si>
  <si>
    <t>ENERO A
OCTUBRE</t>
  </si>
  <si>
    <t>Sede Electonica implementada integrando los criterios y lineamientos del Gobierno Nacional.</t>
  </si>
  <si>
    <t>• Dado el mapa de ruta del Plan de Transformación Digital, se estudió la Resolución 2893 del 30 de Diciembre de 2020 y sus anexos, con el fin de plasmar en los estudios previos, las necesidades normativas que permitan integrar a GOV.CO la Sede electrónica (Portal web actual) y trámites publicados en la plataforma SUIT de Función Pública.
• Se elaboró la versión inicial del documento de requerimientos funcionales y no funcionales para para la contratación de la Sede Electrónica e Intranet. De igual forma, se avanzó en la justificación de la necesidad de la contratación en el formato de estudios previos. 
• Se coordinó reuniones con el Equipo Tecnológico y de comunicaciones de la Entidad, para validar el alcance y requerimientos funcionales y no funcionales en el marco del proceso de contratación de la Sede electrónica e intranet.</t>
  </si>
  <si>
    <t xml:space="preserve">•	Se definió el documento de requerimientos funcionales y no funcionales para para la contratación de la Sede Electrónica de la entidad. De igual forma, se avanzó en la elaboración de los estudios previos para adelantar el proceso de contratación. 
•	Se realizó reunió con Director ejecutivo y equipo de tecnología para validar el calendario de implementación de la Sede Electrónica, validar el alcance y requerimientos en el marco de la Polìtica de Gobierno Digital.
•	Se realizó reunión con el equipo de comunicación y tecnológico de la entidad, para el re-diseño de la Intranet en Sharepoint, adicionalmente se realizó con Intergrupo levantamiento de información y requerimientos para el proceso de migración e implementación. 
</t>
  </si>
  <si>
    <t>•	Se elaboró los estudios previos y anexo con las características técnicas para la contratación de la Sede Electrónica de la entidad. De igual forma, se realizó ajustes según los comentarios del equipo de comunicaciones y Jefe de la Oficina Asesora de Planeación y TIC, así como de la abogada asignada al proceso. Actualmente los Estudios Previos se encuentran en proceso de aprobación por parte del Comité de Contratación.
•	Se realizó reunión con el CIO para validar los requerimientos tecnológicos relacionados con el re-diseño de la Intranet en Sharepoint, adicionalmente se realizó reunión con el CIO e Intergrupo para validar los resultados del levantamiento de información y requerimientos para el proceso de migración e implementación de la Intranet.</t>
  </si>
  <si>
    <t xml:space="preserve">Se realizó presentación al comité de contratación de los estudios previos y anexo con las características técnicas para la contratación de la Sede Electrónica de la entidad. Como parte del proceso contractúal, se dio respuesta a las observaciones del proyecto de pliego del proceso.
</t>
  </si>
  <si>
    <t>En relación con la implementación de la Sede Electróncia de la Entidad, se llevó a cabo proceso contractual,  luego de la evaluación de los proponentes quedó seleccionado el Contratista Micrositios para adelantar el proceso de implementación de acuerdo con los linamientos del Gobierno Nacional. 
Se adjudican proyectos de mantenimiento UPS, Ares Acondicionados, se continua con la estructuración de los proyectos de EndPoint, Backup, modelo de recuperación, renovación MPLS, Canal de internet de la CRA, con el fin de garantizar el aseguramiento y continuidad de la operación de los recursos tecnologicos de la Entidad.</t>
  </si>
  <si>
    <t>OAP111</t>
  </si>
  <si>
    <t>Definir los procesos de gobierno y gestión de datos de la entidad.
 (Información - Habilitador 1 , Servicios Ciudadanos Digitales - Habilitador 3)</t>
  </si>
  <si>
    <t>Procesos de gobierno y gestión de datos documentados.</t>
  </si>
  <si>
    <t>esta actividad no presento avances en enero 2021</t>
  </si>
  <si>
    <t>Se inicia la participación en la “Mesa técnica interinstitucional de gestión eficiente de la información”, el cual tiene como alcance, lograr realizar la gestión eficiente de la información sectorial se involucra los siguientes actores DNP, MVCT, SSPD, DANE, MINTIC. Validacion de los procesos de Iteroperabilidad con el SUI y las entidades del sector.</t>
  </si>
  <si>
    <t>Con la participación del director en la “Mesa técnica interinstitucional de gestión eficiente de la información”, en la cual se hizo énfasis en Datos Abiertos e Interoperabilidad se continuó con la participación en los procesos de recolección y requerimientos de los mismos.  https://crapsb.sharepoint.com/:o:/s/GobiernoDigital/Es1AQGZePRtGmx-GH1mq-vsBn_rImumDgfF9SMFvhHnJyg?e=kAHqqj 
Se inicia el proceso de elaboración y consolidación del plan de apertura de datos de la entidad.  </t>
  </si>
  <si>
    <t xml:space="preserve">Se elaboró el plan de apertura de datos y el plan de datos abiertos de la entidad, siguiendo los lineamientos de MinTIC.    </t>
  </si>
  <si>
    <t>Se elaboró la guía de Analítica Institucional que establece los lineamientos que se deben llevar a cabo para tratar los datos e información que la entidad produce y gestiona con el fin de apoyar la toma de decisiones, teniendo en cuenta el MIPG.</t>
  </si>
  <si>
    <t>OAP112</t>
  </si>
  <si>
    <t>Consolidar el sistema de gestión de aprendizaje MOODLE como mecanismo de apoyo a los procesos de formación de los funcionarios en tecnologías emergentes.
 (Uso y Apropiación - Habilitador 1, Plan de Gestión del Conocimiento)</t>
  </si>
  <si>
    <t xml:space="preserve">Taller virtual básico para funcionarios y contratistas sobre tecnologías emergentes y su aplicación en los procesos de la entidad.
</t>
  </si>
  <si>
    <t>Como parte de la Consolidación del Sistema de gestión de Aprendizaje MOODLE, la Oficina Asesora de Planeación y TIC, se encuentra en el diseño del curso virtual de Inducción y Re-inducción de la Entidad. Actualmente, se han virtualizado los contenidos del módulo de ontrol Interno, Control Disciplinario y Seguridad y Salud en el Trabajo.
Adicionalmente, se realizó revisión documental para la definición de los contenidos relacionados con el curso básico en Tecnologías Emergentes de la entidad, dde acuerdo a la revisión, el curso se centrará en los conceptos relacionados en la guía de lineamientos de Tecnologías emergentes de MINTIC, la guía de apoyo se encuentra en el siguiente enlace: https://www.mintic.gov.co/portal/604/articles-149186_recurso_5.pdf</t>
  </si>
  <si>
    <t>•	En relación con el Curso de Inducción y Re-inducción, se diseñó módulo virtual de la Oficina Asesora Jurídica, Gestión Humana y Subdirección de Regulación; de igual forma, se realizó ajustes definitivos al módulo de la Unidad de  Control Interno, según comentarios del equipo de trabajo. Asi mismo, se coordinó y elaboró video introductorio de la Subdirectora de Regulación.</t>
  </si>
  <si>
    <t xml:space="preserve">En relación con el Curso de Inducción y Re-inducción, se diseñó módulo virtual de la Oficina Asesora de Planeación y TIC; de igual forma, se realizó reunión con el equipo de gestión documental para realizar los videotutorales de apoyo al manejo del sistema de gestión documental ORFEO.
FInalmente, como parte del desarrollo del Taller Virtual en Regulación por medio de MOODLE, se llevó acabo la versión final de la OVAS prueba piloto 2, revisión de audios finales y presentación con la información correspondiente a todas las modificaciones y ajustes realizados a las OVAS.
</t>
  </si>
  <si>
    <t xml:space="preserve">
Se realizó ctualización de la Plataforma MOODLE de la versión 3.10 a la versión 3.10.4. 
De igual forma, se validó los Objetos Virtuales del Taller Virtual en Regulación antes de su lanzamiento oficial.
En relación con el Curso de Inducción y Re-inducción, se realizó ajustes al módulo virtual de la Oficina Asesora de Planeación y TIC de acuerdo a la validación con Sirley Corredor; de igual forma, se vinculó información relacionada con el proceso de gestión tecnológica de la entidad.</t>
  </si>
  <si>
    <t>OAP113</t>
  </si>
  <si>
    <t>Caracterización del uso y apropiación de las recursos tecnológicos por parte de los funcionarios y contratistas.
 (Uso y Apropiación - Habilitador 1)</t>
  </si>
  <si>
    <t xml:space="preserve">Informe de caracterización de funcionarios y contratistas sobre el uso y apropiación de recursos tecnológicos, su interés de aprendizaje y  propuesta de Plan de Formación en TIC.
</t>
  </si>
  <si>
    <t xml:space="preserve">Se realizó diseño del instrumento a través de formulario de Office 365, donde se consultará a los funcionarios y contratistas, sobre el uso y apropiación y aprovechamiento de los recursos y servicios tecnológicos de la entidad. </t>
  </si>
  <si>
    <t>Como parte de la implementación de los proyectos del  Plan de Transformación Digital, se elaboró caracterización de los funcionarios y contratistas en el uso de tecnologías con el objetivo de hacer seguimiento e identificar el uso y apropiación de las herramientas tecnológicas por parte de los colaboradores de la Entidad. el sondeo indagó por el uso de determinadas herramientas TIC, el interés por aprender más sobre estas, los obstáculos para un mejor uso y apropiación y la valoración otorgada al equipo de TI de la Entidad frente estos aspectos.</t>
  </si>
  <si>
    <t>Se realizo el informe sobre uso y apropiacion de los recursos tecnologicos, basados en la encuesta realizada, se actualiza el producto y se cumple le compromiso.
De igual forma, de acuerdo con la implementación del Plan Estratégico de TI Sectorial, se participó en las reuniones de definición de los artefactos relacionados con el uso y apropiación de las TIC.  Al respecto, la entidad compartió el formulario aplicado a sus funcionarios, con el fin de que el Ministerio de Vivienda, aplique el mismo formulario y se pueda realizar un análisis sectorial y de igual forma, identificar estrategias de transferencia de conocimientos para los funcionarios y contratistas del sector. 
El enlace del instrumento se encuentra en la siguiente ubicación: https://forms.office.com/Pages/ShareFormPage.aspx?id=XawlDw6CPkOEYGwMbdTn6EHz6Y3toyFFrLfb7yqyPxJURFkzUkxNMVc3TlU5REZZWkJVMzM2V0hXVC4u&amp;sharetoken=Y2KpeldoMl55uBJwf6rk</t>
  </si>
  <si>
    <t>Cumplido
Como parte de la Implementación del PETI Sectorial, desde la Oficina Asesora de Planeación y TIC se realizó un comparativo entre los resultados obtenidos en los instrumentos de caracterización de funcionarios y contratistas sobre el uso y apropiación de recursos tecnológicos, aplicados en MinVivienda y la CRA. Este contempló un análisis relacionado con el interés de aprendizaje, valoración de los equipos de tecnología, frecuencia de uso de recursos y servicios tecnológicos y obstáculos.</t>
  </si>
  <si>
    <t>OAP114</t>
  </si>
  <si>
    <t>Política de Seguridad Digital.</t>
  </si>
  <si>
    <t>Implementación de los proyectos tecnológicos definidos en el plan de acción del PETI.</t>
  </si>
  <si>
    <t>Aumentar las capacidades de analítica Institucional y Explotación de Datos - BigData, a través del mejoramiento del sistema SINFONIA
 (Información - Habilitador 1)</t>
  </si>
  <si>
    <t>Sistema SINFONIA actualizado de acuerdo a las nuevas capacidades del visualizador de datos Power BI, siguiendo buenas practicas de explotacion de datos</t>
  </si>
  <si>
    <t>Se Inicia la estabilización de plataforma desde el centro de datos externo, orientados a garantizar la conectividad de base de datos entre SUI y Sinfonía. </t>
  </si>
  <si>
    <t>Se logra restablecer la conexión existente entre las bases de datos que el SUI dispuso para la entidad.  Se continúa verificando de la plataforma para poder visualizar los tableros de control existentes desde los servidores que fueron trasladados al centro de datos Externo. </t>
  </si>
  <si>
    <t>Se iniciaron acercamientos con el DAFP y MinTic con el fin de solicitar acompañamiento en la creación del documento Inventario de Analítica Institucional dentro del marco de gestión del conocimiento.  https://crapsb.sharepoint.com/:f:/s/GobiernoDigital/EnS3nQHBV7RPtRCDjgHGWKYB8Fj0zwt9DaMqk9VL9HDTbw?e=hGHbnQ</t>
  </si>
  <si>
    <t xml:space="preserve">Se realizaron acercamientos con la Agencia Nacional de Licencias Ambientales – Anla, en la que socializaron las buenas prácticas en gestión de conocimiento que han obtenido a través de la experiencia y se solicitó acompañamiento en Analítica Institucional para la creación del Inventario de Analítica Institucional de la Entidad.  </t>
  </si>
  <si>
    <t xml:space="preserve">Iniciamos el acompañamiento del Departamento Administrativo de la Función Pública para la implementación de la Política de Gestión del Conocimiento y la Innovación, GESCO + I. En la primera sesión “Conceptos básicos y ruta de implementación para la implementación de la Política de Gestión del Conocimiento y la Innovación” nos entregaron la Guía de Gestión de Conocimiento con el fin de revisar las indicaciones para la creación del Inventario de Analítica Institucional de la Entidad.  </t>
  </si>
  <si>
    <t>OAP115</t>
  </si>
  <si>
    <t>Definir Plan de Gobierno Digital
 (Gobierno de TI - Habilitador 1)</t>
  </si>
  <si>
    <t>Plan de Gobierno digital según el autodiagnóstico de la política de gobierno digital, seguridad digital y resultados del FURAG 2019.</t>
  </si>
  <si>
    <t xml:space="preserve">Se está realizando análisis inicial de las preguntas del FURAG 2020 con el fin de determinar la hoja de ruta del plan de gobierno digital. </t>
  </si>
  <si>
    <t>Esta actividad no presento avances en Marzo 2022, la plataforma de autodiagnostico no ha sido habailitada aun para los resultados 2020</t>
  </si>
  <si>
    <t xml:space="preserve">Se definió la matríz Plan de acción de la Política de Gobierno Digital, alineado con FURAG y MIPG; este plan consolida e identifica temás a abordar como parte de las acciones del equipo de tecnología de la Oficina Asesora de Planeación y TIC; así mismo se especifica responsables, roles de apoyo y se sugiere un proceso de priorización por mes para llevar a cabo el seguimiento de cada una de las acciones priorizadas.
De igual forma, se actualizó herramienta de seguimiento a los proyectos del Plan Estratégico de Tecnologías de la Información 2020 - 2024. Esta actualización se centrará en consolidar las evidencias de cada uno de los proyectos del año 2020 relacionados con los dominios del Marco de Referencia de Arquitectura Empresarial. La url de la herramienta de seguimiento está publicada en: http://seguimientopeti.cra.gov.co/
</t>
  </si>
  <si>
    <t>Cumplido
De acuerdo con los resultados del instrumento FURAG 2020, se identificó los temas a priorizar en la matriz del plan de gobierno digital, de igual forma se socializó el ejercicio con el CIO de la Oficina Asesor de Planeación y TIC.</t>
  </si>
  <si>
    <t>OAP116</t>
  </si>
  <si>
    <t xml:space="preserve">Actualización de la matriz de autodiagnóstico del Modelo de Seguridad y Privacidad de la Información (MSPI).
(Seguridad y Privacidad de la Información - Habilitador 2 )
</t>
  </si>
  <si>
    <t>Matriz de autodiagnóstico actualizada</t>
  </si>
  <si>
    <t>Se inicia la revision de la matriz autodiagnostico MSPI (Modelo de seguridad y privacidad de la Información) de MINTIC para la Vigencia 2021.</t>
  </si>
  <si>
    <t>OAP117</t>
  </si>
  <si>
    <t xml:space="preserve"> Consolidar la estrategia de interoperabilidad y depliegue de la plataforma xroad para intercambio de información con la SSPD
 (Información - Habilitador 1 -  Servicios Ciudadanos Digitales - Habilitador 3)</t>
  </si>
  <si>
    <t>MARZO
AGOSTO</t>
  </si>
  <si>
    <t>Modelo de Interoperabilidad implementado, desplegado y operando con la SSPD</t>
  </si>
  <si>
    <r>
      <t>Se inicia consolidación de nuevo equipo de trabajo con MINTIC, Agencia Nacional Digital y la SSPD, en reunión realizada con el director de Transformación Digital de MINTIC, se espera correo de MINTIC el día 5 de febrero confirmando nueva agenda.</t>
    </r>
    <r>
      <rPr>
        <sz val="12"/>
        <color rgb="FF000000"/>
        <rFont val="Calibri"/>
        <family val="2"/>
      </rPr>
      <t> </t>
    </r>
  </si>
  <si>
    <t>Se realizaron los acercamientos respectivos con SSPD, MINTIC y la AND para reiniciar los ejercicios de interoperabilidad mediante la plataforma XROAD, en la “Mesa técnica interinstitucional de gestión eficiente de la información”, se acordó vincular el ejercicio realizado de interoperabilidad con el propósito de generar estandarización en el proceso de intercambio de información. A la fecha, la AND y Mintic no han restablecido los convenios que sustentan estos proyectos; el día 5 de mayo se recibió por parte del Señor director de Transformación Digital la información del contacto, con el fin de restablecer las actividades pertinentes.</t>
  </si>
  <si>
    <t>Terminado el ejercicio de socialización de la línea de tiempo para completar la instalación de XROAD, se envían a la Agencia Nacional Digital los documentos para llevar a cabo el proceso de solicitud de los mecanismos de firma digital requeridos por la plataforma de interoperabilidad en ambientes pre – productivos, productivos y de QA de la versión X-Road 6.2. Se recibe documento con los criterios de conectividad a tener en cuenta para la implementación.  </t>
  </si>
  <si>
    <t xml:space="preserve">Se realizó la instalación y configuración de X-Road v.6.25 en ambientes QA y Pre-Producción de forma exitosa.  A la espera de que la SSPD termine el ejercicio de configuración de sus servidores para iniciar pruebas. </t>
  </si>
  <si>
    <t xml:space="preserve">Se iniciaron las pruebas de configuración y consumo de los servicios de X-Road v.6.25 en ambiente Pre-Producción con la Superintendencia de Servicios Públicos.  </t>
  </si>
  <si>
    <t>OAP118</t>
  </si>
  <si>
    <t>Fortalecer la infraestructura de TI que soporta los procesos de la entidad
 (Servicios Tecnológicos - Habilitador 1)</t>
  </si>
  <si>
    <t>Proyectos de infraestructura de TI implementados</t>
  </si>
  <si>
    <t> Se realiza seguimiento y estructuración de proyectos de infraestructura para ser incluidos dentro del Plan anual de adquisiciones (PAA) 2021, también se da continuidad a los diversos proyectos que garantizan la estabilidad de los procesos misionales de la Entidad</t>
  </si>
  <si>
    <t>Se inicia estructuración de estudios previos de Wifi-6, Mantenimiento UPS, Mantenimiento Aires Acondicionados, Membresía herramienta de Backup, Suscripción Endpoint, con el fin de garantizar el aseguramiento y continuidad de la operación de los recursos tecnológicos de la CRA con el fin de adelantar una vez se autorice el PLAA para los proyectos de TIC</t>
  </si>
  <si>
    <t xml:space="preserve">Se realiza estructuracion de estudios previos de videovigilancia para ser implementado en Mayo, adicional se envia informe del mes de marzo de las incidencias recibidas 
"Se recibe retroalimentación del área de contratos para el proceso de wifi 6
 para sus ajustes, para el proceso de renovación y mantenimiento de UPS se 
solicita nuevamente el estudio de mercado dado que era mayor al presupuesto
 oficial,  Se entrega al área de contratos el proceso de aires acondicionados del 
cuarto técnico de la CRA, herramienta de Backup se solicita nuevamente el estudio de mercado dado que el inicial supero el presupuesto oficial, Suscripción
 Endpoint se encuentra en proceso de estudios de mercado.
"
</t>
  </si>
  <si>
    <t xml:space="preserve">Se da continuidad al proceso de contratación de Wifi-6 una vez se aclaran las inquietudes sobre el proceso se publica subasta inversa en SECOP II, los estudios previos de Videovigilancia se encuentran en revisión conjunta entre TIC y Contratos dada la generación de un acuerdo marco el cual se está analizando punto a punto para atender la necesidad de la Entidad.
Se publica proceso para la contratación de mantenimiento de aires acondicionados de precisión de la Entidad ubicados en el cuarto técnico.
Se da continuidad y socializan los se servicios web en zonas seguras de los servicios de aplicaciones virtuales y escritorios virtuales en azure de acuerdo al CTO 176 de 2020.
</t>
  </si>
  <si>
    <t>Se adjudican proyectos de mantenimiento UPS, Ares Acondicionados, se continua con la estructuración de los proyectos de EndPoint, Backup, modelo de recuperación, renovación MPLS, Canal de internet de la CRA, con el fin de garantizar el aseguramiento y continuidad de la operación de los recursos tecnologicos de la Entidad.</t>
  </si>
  <si>
    <t>OAP119</t>
  </si>
  <si>
    <t>Fortalecer los mecanismos de comunicaciones unificadas y herramientas de colaboración
 (Servicios Tecnológicos - Habilitador 1)</t>
  </si>
  <si>
    <t>Implementación de la red inalámbrica Wifi 6 y renovación del licenciamiento de la Suite Colaborativa Office 365 Plan E3.</t>
  </si>
  <si>
    <t>Se realiza revisión y ajustes de los proyectos de Suite Office 365 identificando los componentes y nuevas aplicaciones, así mismo se da continuidad a los servicios implementados en la vigencia 2020, dentro del Plan Anual de Adquisiciones 2021 (PAA).
Por otra parte apoyados con la herramienta 3CX se estructuran los informes de acuerdo a la necesidad de atención al ciudadano (SAF), también se estructura proceso para encuestas de satisfacción.</t>
  </si>
  <si>
    <t>Se realiza revisión y ajustes de los proyectos de Suite Office 365 identificando los componentes y nuevas aplicaciones, así mismo se da continuidad a los servicios implementados en la vigencia 2020, dentro del Plan Anual de Adquisiciones 2021 (PAA).</t>
  </si>
  <si>
    <t xml:space="preserve">15 de Marzzo de 2021, tambien se incluye en este proceso la adquisicionde tarjetas inalambricas con protocolo wifi 6
"Se realiza capacitación en seguridad de office 365 para el uso y apropiación 
del doble factor de autenticación.
Se realiza alistamiento en el rack de comunicaciones alojado en la CRA con el fin de tener los puntos de red necesarios para la implementación del proyecto de wifi6 y sistema de video vigilancia.
"
</t>
  </si>
  <si>
    <t>Se implementa POC de project Online, se inicia proceso de contratación del licenciamiento de porject online y se publica proceso de contratación de solución Wifi-6 en SECOP II, se realizan capacitaciones a usuarios finales respecto a los nuevos servicios entregados por los soluciones de azure aplicaciones virtuales y escritorios virtuales.</t>
  </si>
  <si>
    <t>Se da continuidad al proceso de contratación en SECOP II del proyecto Wifi-6 se espera adjudicación e implementación para el mes de Junio de 2021, por otra parte para el proyecto de renovación de licenciamiento de la Suite Office 365 se remitieron estudios previos, simulador y justificación de la compra a SAF, de acuerdo al procedimiento establecido por la entidad y el acuerdo marco y TVCE</t>
  </si>
  <si>
    <t>OAP120</t>
  </si>
  <si>
    <t>Implementar o renovar los servicios de infraestructura en la nube (IaaS y DaaS).
 (Servicios Tecnológicos - Habilitador 1)</t>
  </si>
  <si>
    <t xml:space="preserve">Diseño e implementación de la arquitectura de computación en la nube (IaaS y DaaS)  según proyecto y enmarcada en la estrategia de Sitio Alterno del Plan de Continuidad y Disponibilidad de TIC de la Entidad.
</t>
  </si>
  <si>
    <t>Se mantiene y estructura de acuerdo a los procesos de mejora continua el servicio de Escritorios Virtuales en Azure.(IAAS)
Damos continuidad a los procesos que se han venido adoptando desde la vigencia 2020 con los aplicativos SARA y SOFIA.(DAAS)</t>
  </si>
  <si>
    <t>Se mantiene y estructura de acuerdo a los procesos de mejora continua el servicio de Escritorios Virtuales en Azure.(IAAS)
Damos continuidad a los procesos que se han venido adoptando desde la vigencia 2020 con los aplicativos SARA y Sophia.(DAAS), se construyen perfiles de acuerdo a las condiciones tecnicas y necesidades de software.
Se apoya en la estructuración del procedimiento en 3CX para la encuesta iniciando con capacitaciones e identificando la necesidad de apropiación de la herramienta 3CX por parte de los usuarios de la CRA.</t>
  </si>
  <si>
    <t xml:space="preserve">"Se realizan ajustes en la VPN Site To Site con el fin de garantizar  los accesos 
a los servicios web aprovisionados en los escritorios virtuales que se encuentran
 en Azure (IAAS).
Se da continuidad a los procesos que se han venido adoptando desde la vigencia 2020 con los aplicativos SARA y Sophia.(DAAS).
"
</t>
  </si>
  <si>
    <t xml:space="preserve">se realizan capacitaciones a usuarios finales respecto a los nuevos servicios entregados por los soluciones de azure aplicaciones virtuales y escritorios virtuales se afina VPN y se garantiza comunicación segura entre servicios de en la nube azure y la infraestructura hospedada en centro de datos mediante CTO 178 de 2020.
Se da continuidad a los procesos que se han venido adoptando desde la vigencia 2020 con los aplicativos SARA y Sophia.(DAAS).
</t>
  </si>
  <si>
    <t>Se realiza implementación de la nube de Azure utilizando la caracterisitica de Escritorios Virtuales, entregando aplicaciones y escritorios de acuerdo al perfilamiento de los usuarios y necesidades de las dependencias.</t>
  </si>
  <si>
    <t>OAP121</t>
  </si>
  <si>
    <t>Optimizar y automatizar sistema de información ORFEO
 (Sistemas de Información - Habilitador 1)</t>
  </si>
  <si>
    <t>Actualización sistemas de información ORFEO</t>
  </si>
  <si>
    <t>se desarrolló requerimiento de OAJ para poder actualizar información de actuaciones administrativas desde ORFEO</t>
  </si>
  <si>
    <t>Se desarrolla interfaz para que desde orfeo se pueda ingresar y consultar información de OneDrive, de los informes de actividades de los contratistas. Evitando duplicidad de información</t>
  </si>
  <si>
    <t>Se inició el desarrollo del módulo de PQRSD de la página web de acuerdo con los requerimientos del decreto 2893 de 2020 por el cual se establece lineamientos para que las entidades públicas estandaricen la oferta de información y servicios.
http://192.168.100.40/pruebas/sede/prueba.php   
Se realizó la unificación de formato de zona horaria (GMT-5) en el módulo de radicación email.  
http://192.168.100.34:5000/front/change.form.php?id=128&amp;forcetab=Change$2
Se actualizaron los reportes de servicio al ciudadano de acuerdo a solicitud de la SAF. 
http://192.168.100.34:5000/front/change.form.php?id=115&amp;forcetab=Change$2</t>
  </si>
  <si>
    <t xml:space="preserve">Continúa el desarrollo del módulo de PQRSD de la página web de acuerdo con los requerimientos del decreto 2893 de 2020 por el cual se establece lineamientos para que las entidades públicas estandaricen la oferta de información y servicios. Por solicitud de la SAF, se automatiza la radicación de actas de documentos anulados en Orfeo.  </t>
  </si>
  <si>
    <t xml:space="preserve">Continúa el desarrollo del módulo de PQRSD de la página web de acuerdo con los requerimientos del decreto 2893 de 2020 por el cual se establece lineamientos para que las entidades públicas estandaricen la oferta de información y servicios.
Por solicitud de la OAJ se inicia la Etapa 1 del desarrollo del módulo de gestión de cobros coactivos en Orfeo.  </t>
  </si>
  <si>
    <t>META 2021</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</si>
  <si>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</si>
  <si>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</si>
  <si>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</si>
  <si>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</si>
  <si>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</si>
  <si>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</si>
  <si>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</si>
  <si>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</si>
  <si>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</si>
  <si>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</si>
  <si>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</si>
  <si>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1. Modificación de Resolución CRA 906 de 2019.</t>
  </si>
  <si>
    <t>1. IUS AA Diferenciales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</si>
  <si>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</si>
  <si>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</si>
  <si>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</si>
  <si>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</si>
  <si>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Racionalización de las regulaciones de carácter general</t>
  </si>
  <si>
    <t>Desarrollar estrategia territorial para promover la aplicación de marcos tarifarios y regulación en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</si>
  <si>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</si>
  <si>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</si>
  <si>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</si>
  <si>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</si>
  <si>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</si>
  <si>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</si>
  <si>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</si>
  <si>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</si>
  <si>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Actos administrativos tramitados acorde con demanda = (Número de actos tramitados / Número de actos recibidos)*100</t>
  </si>
  <si>
    <t>Acuerdos de cooperación internacional</t>
  </si>
  <si>
    <t>Acuerdos de cooperación suscritos con organismos internacionales</t>
  </si>
  <si>
    <t>Recaudo de la proyección contribuciones</t>
  </si>
  <si>
    <t>Recaudo anual de la proyección por concepto de contribuciones especiales</t>
  </si>
  <si>
    <t>Ejecucuión de planes y programas relacionados con la optimización de capacidades de los funcionarios.</t>
  </si>
  <si>
    <t>Sede  adecuada</t>
  </si>
  <si>
    <t>Sostenimiento del Sistema de Gestión de Calidad</t>
  </si>
  <si>
    <t>Auditoria de seguimiento del Sistema de Gestión de Calidad.</t>
  </si>
  <si>
    <t>Porcentaje de IED (Resultados FURAG).</t>
  </si>
  <si>
    <t>Estrategia de participación ciudadana y rendición de cuentas elaborada, publicada e  implementada.</t>
  </si>
  <si>
    <t>Estrategia de gestión del conocimiento e innovación formulada y aprobada</t>
  </si>
  <si>
    <t>Plan de acción de gestión del conocimiento e innovación ejecutado</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</si>
  <si>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</si>
  <si>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</si>
  <si>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</si>
  <si>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</si>
  <si>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</si>
  <si>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Opción tarifaria de Pago Anticipado</t>
  </si>
  <si>
    <t>Desviaciones significativas frente a consumos del servicio público de Acueducto y Alcantarillado</t>
  </si>
  <si>
    <t>Estudios soporte del próximo marco tarifario para los estudios de los servicios públicos domiciliarios de acueducto y alcantarillado para grandes prestadores.</t>
  </si>
  <si>
    <t>Modificación del artículo 40 de la Resolución CRA 720 de 2015 </t>
  </si>
  <si>
    <t>Definición del factor de productividad del año 2021 </t>
  </si>
  <si>
    <t>Metodología para clasificar las personas prestadoras del servicio público de aseo de acuerdo con un nivel de riesgo. </t>
  </si>
  <si>
    <t>Desviaciones significativas frente a consumos del servicio público de aseo</t>
  </si>
  <si>
    <t>Estudios soporte del próximo marco tarifario para el servicio público de aseo para grandes prestadores.</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</si>
  <si>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</si>
  <si>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</si>
  <si>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</si>
  <si>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</si>
  <si>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</si>
  <si>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</si>
  <si>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</si>
  <si>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</si>
  <si>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</si>
  <si>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</si>
  <si>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</si>
  <si>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</si>
  <si>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Estudios para las bases del nuevo Marco tarifario</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</si>
  <si>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</si>
  <si>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</si>
  <si>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</si>
  <si>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</si>
  <si>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</si>
  <si>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</si>
  <si>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</si>
  <si>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</si>
  <si>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</si>
  <si>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</si>
  <si>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</si>
  <si>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</si>
  <si>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</si>
  <si>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</si>
  <si>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</si>
  <si>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</si>
  <si>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</si>
  <si>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</si>
  <si>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POLÍTICAS DE GESTIÓN Y DESEMPEÑO</t>
  </si>
  <si>
    <t>Política de Integridad.</t>
  </si>
  <si>
    <t xml:space="preserve">Política de Fortalecimiento Organizacional y Simplificación de Procesos.
</t>
  </si>
  <si>
    <t>Política de Defensa jurídica.</t>
  </si>
  <si>
    <t>Política de Racionalización de trámites</t>
  </si>
  <si>
    <t>PLANES CRA (Decreto 612 de 2018)</t>
  </si>
  <si>
    <t>Plan de Tratamiento de Riesgos de Seguridad y Privacidad de la Información</t>
  </si>
  <si>
    <t>Plan de Seguridad y Privacidad de la Información</t>
  </si>
  <si>
    <t>Plan de recuperación de desastres DRP</t>
  </si>
  <si>
    <t>Plan de transformación digital</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</si>
  <si>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</si>
  <si>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</si>
  <si>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</si>
  <si>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</si>
  <si>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</si>
  <si>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</si>
  <si>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</si>
  <si>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</si>
  <si>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</si>
  <si>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</si>
  <si>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</si>
  <si>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</si>
  <si>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</si>
  <si>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</si>
  <si>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</si>
  <si>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</si>
  <si>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</si>
  <si>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</si>
  <si>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</si>
  <si>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</si>
  <si>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</si>
  <si>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</si>
  <si>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</si>
  <si>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</si>
  <si>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</si>
  <si>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</si>
  <si>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</si>
  <si>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</si>
  <si>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</si>
  <si>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</si>
  <si>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</si>
  <si>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</si>
  <si>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</si>
  <si>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</si>
  <si>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</si>
  <si>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</si>
  <si>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</si>
  <si>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</si>
  <si>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cumplimiento</t>
  </si>
  <si>
    <t>ENERO A 
DICIEMBRE</t>
  </si>
  <si>
    <t>JUNIO A 
DICIEMBRE</t>
  </si>
  <si>
    <t>MARZO JUNIO SEPTIEMBRE DICIEMBRE</t>
  </si>
  <si>
    <t>Aprobado en Comité Institucional de Gestión y Desempeño CIGD   N°   01  de enero 26 de 2021, modificado en CIGD 02 de febrero 26 2021, CIGDE 01 del 31 de marzo de 2021, CIGD 03 de abril 29 de 2021, CIGD Ordinario N° 4 de mayo 31 de 2021 y CIGDExtraordinario N° 2 de Junio 30 de 2021.</t>
  </si>
  <si>
    <t>Modificación de los artículos 5.3.2.3.2. y 5.3.5.7.10.2. de la Resolución CRA 943 de 2021</t>
  </si>
  <si>
    <t>Se realiza avance en el diligenciamiento Matriz de MSPI en el mes de Abril</t>
  </si>
  <si>
    <t>Se realiza avance en el diligenciamiento Matriz de MSPI en el mes de junio.</t>
  </si>
  <si>
    <t>Se realiza avance en el diligenciamiento de la matriz de autodiagnóstico MSPI mes de Febrero.</t>
  </si>
  <si>
    <t>Se inicia el diligenciamiento de la matriz de autodiagnóstico MSPI para el mes de Marzo 2021</t>
  </si>
  <si>
    <t>Se realiza  de avance en el diligenciamiento Matriz de MSPI en el mes de Mayo.</t>
  </si>
  <si>
    <t>EXCLUIDO ARI 2021</t>
  </si>
  <si>
    <t>EXCLUIDO ARI 2022</t>
  </si>
  <si>
    <t>EXCLUIDO ARI 2023</t>
  </si>
  <si>
    <t>EXCLUIDO ARI 2024</t>
  </si>
  <si>
    <t>SR122</t>
  </si>
  <si>
    <t>Por la cual se aclara y se modifica un considerando de la Resolución CRA 943 de 2021 y se adoptan otras disposiciones de técnica normativa</t>
  </si>
  <si>
    <t>Esta actividad no presentó avance en el mes de junio de 2021</t>
  </si>
  <si>
    <t>Esta actividad no tuvo avance en el mes de junio de 2021</t>
  </si>
  <si>
    <t xml:space="preserve">El día 29 de junio de 2021, se envió a la Subdirección Administrativa y Financiera, el informe preliminar de la auditoría a la contribución de la vigencia 2020 y gestión al cobro persuasivo.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</si>
</sst>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quot;$&quot;* #,##0_-;_-&quot;$&quot;* &quot;-&quot;_-;_-@_-"/>
    <numFmt numFmtId="41" formatCode="_-* #,##0_-;\-* #,##0_-;_-* &quot;-&quot;_-;_-@_-"/>
    <numFmt numFmtId="44" formatCode="_-&quot;$&quot;* #,##0.00_-;\-&quot;$&quot;* #,##0.00_-;_-&quot;$&quot;* &quot;-&quot;??_-;_-@_-"/>
    <numFmt numFmtId="164" formatCode="_-* #,##0.00\ _€_-;\-* #,##0.00\ _€_-;_-* &quot;-&quot;??\ _€_-;_-@_-"/>
    <numFmt numFmtId="165" formatCode="_-* #,##0\ _€_-;\-* #,##0\ _€_-;_-* &quot;-&quot;??\ _€_-;_-@_-"/>
    <numFmt numFmtId="166" formatCode="0.0%"/>
    <numFmt numFmtId="167" formatCode="_-&quot;$&quot;\ * #,##0_-;\-&quot;$&quot;\ * #,##0_-;_-&quot;$&quot;\ * &quot;-&quot;??_-;_-@_-"/>
    <numFmt numFmtId="168" formatCode="0_ ;\-0\ "/>
    <numFmt numFmtId="169" formatCode="_-[$$-240A]\ * #,##0_-;\-[$$-240A]\ * #,##0_-;_-[$$-240A]\ * &quot;-&quot;??_-;_-@_-"/>
    <numFmt numFmtId="170" formatCode="_-&quot;$&quot;* #,##0_-;\-&quot;$&quot;* #,##0_-;_-&quot;$&quot;* &quot;-&quot;??_-;_-@_-"/>
  </numFmts>
  <fonts count="73" x14ac:knownFonts="1">
    <font>
      <sz val="11"/>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8"/>
      <color theme="1"/>
      <name val="Calibri"/>
      <family val="2"/>
      <scheme val="minor"/>
    </font>
    <font>
      <b/>
      <sz val="20"/>
      <color theme="1"/>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sz val="11"/>
      <name val="Arial"/>
      <family val="2"/>
    </font>
    <font>
      <sz val="11"/>
      <color theme="1"/>
      <name val="Arial"/>
      <family val="2"/>
    </font>
    <font>
      <b/>
      <sz val="11"/>
      <name val="Arial"/>
      <family val="2"/>
    </font>
    <font>
      <sz val="11"/>
      <color rgb="FF000000"/>
      <name val="Arial"/>
      <family val="2"/>
    </font>
    <font>
      <b/>
      <sz val="11"/>
      <color theme="1"/>
      <name val="Arial"/>
      <family val="2"/>
    </font>
    <font>
      <sz val="11"/>
      <color rgb="FF201F1E"/>
      <name val="Arial"/>
      <family val="2"/>
    </font>
    <font>
      <sz val="12"/>
      <color rgb="FF000000"/>
      <name val="Calibri"/>
      <family val="2"/>
    </font>
    <font>
      <sz val="11"/>
      <color rgb="FF000000"/>
      <name val="Calibri"/>
      <family val="2"/>
    </font>
    <font>
      <sz val="12"/>
      <color rgb="FF000000"/>
      <name val="Calibri"/>
      <family val="2"/>
      <charset val="1"/>
    </font>
    <font>
      <u/>
      <sz val="12"/>
      <color rgb="FF000000"/>
      <name val="Calibri"/>
      <family val="2"/>
      <charset val="1"/>
    </font>
    <font>
      <b/>
      <sz val="11"/>
      <color rgb="FF000000"/>
      <name val="Calibri"/>
      <family val="2"/>
    </font>
    <font>
      <i/>
      <sz val="12"/>
      <color rgb="FF000000"/>
      <name val="Calibri"/>
      <family val="2"/>
    </font>
    <font>
      <sz val="12"/>
      <name val="Calibri"/>
      <family val="2"/>
    </font>
    <font>
      <u/>
      <sz val="11"/>
      <color theme="10"/>
      <name val="Calibri"/>
      <family val="2"/>
      <scheme val="minor"/>
    </font>
    <font>
      <sz val="12"/>
      <color rgb="FFFF0000"/>
      <name val="Calibri"/>
      <family val="2"/>
      <scheme val="minor"/>
    </font>
    <font>
      <sz val="8"/>
      <color theme="1"/>
      <name val="Calibri"/>
      <family val="2"/>
      <scheme val="minor"/>
    </font>
    <font>
      <sz val="10"/>
      <color rgb="FF000000"/>
      <name val="Arial"/>
      <family val="2"/>
      <charset val="1"/>
    </font>
    <font>
      <sz val="11"/>
      <color rgb="FFFF0000"/>
      <name val="Arial"/>
      <family val="2"/>
    </font>
  </fonts>
  <fills count="59">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B0F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rgb="FF00CC66"/>
        <bgColor theme="0" tint="-0.14999847407452621"/>
      </patternFill>
    </fill>
    <fill>
      <patternFill patternType="solid">
        <fgColor rgb="FF92D050"/>
        <bgColor theme="0" tint="-0.14999847407452621"/>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79998168889431442"/>
        <bgColor theme="0" tint="-0.14999847407452621"/>
      </patternFill>
    </fill>
    <fill>
      <patternFill patternType="solid">
        <fgColor rgb="FFFFFFFF"/>
        <bgColor indexed="64"/>
      </patternFill>
    </fill>
    <fill>
      <patternFill patternType="solid">
        <fgColor rgb="FFDDD9C4"/>
        <bgColor rgb="FF000000"/>
      </patternFill>
    </fill>
    <fill>
      <patternFill patternType="solid">
        <fgColor rgb="FFFFFFCC"/>
        <bgColor rgb="FF000000"/>
      </patternFill>
    </fill>
    <fill>
      <patternFill patternType="solid">
        <fgColor rgb="FF548235"/>
        <bgColor indexed="64"/>
      </patternFill>
    </fill>
    <fill>
      <patternFill patternType="solid">
        <fgColor rgb="FFFF00FF"/>
        <bgColor indexed="64"/>
      </patternFill>
    </fill>
  </fills>
  <borders count="5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top style="thin">
        <color rgb="FF000000"/>
      </top>
      <bottom/>
      <diagonal/>
    </border>
    <border>
      <left style="thin">
        <color auto="1"/>
      </left>
      <right style="thin">
        <color auto="1"/>
      </right>
      <top style="thin">
        <color rgb="FF000000"/>
      </top>
      <bottom/>
      <diagonal/>
    </border>
    <border>
      <left style="thin">
        <color rgb="FF000000"/>
      </left>
      <right style="thin">
        <color rgb="FF000000"/>
      </right>
      <top style="thin">
        <color auto="1"/>
      </top>
      <bottom/>
      <diagonal/>
    </border>
    <border>
      <left style="thin">
        <color rgb="FF000000"/>
      </left>
      <right style="thin">
        <color rgb="FF000000"/>
      </right>
      <top/>
      <bottom style="thin">
        <color rgb="FF000000"/>
      </bottom>
      <diagonal/>
    </border>
    <border>
      <left style="thin">
        <color auto="1"/>
      </left>
      <right style="thin">
        <color rgb="FF000000"/>
      </right>
      <top style="thin">
        <color auto="1"/>
      </top>
      <bottom/>
      <diagonal/>
    </border>
    <border>
      <left style="thin">
        <color auto="1"/>
      </left>
      <right style="thin">
        <color rgb="FF000000"/>
      </right>
      <top/>
      <bottom style="thin">
        <color rgb="FF000000"/>
      </bottom>
      <diagonal/>
    </border>
    <border>
      <left style="thin">
        <color auto="1"/>
      </left>
      <right style="thin">
        <color rgb="FF000000"/>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auto="1"/>
      </right>
      <top style="thin">
        <color auto="1"/>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style="thin">
        <color auto="1"/>
      </left>
      <right style="thin">
        <color auto="1"/>
      </right>
      <top style="thin">
        <color rgb="FF000000"/>
      </top>
      <bottom style="thin">
        <color rgb="FF000000"/>
      </bottom>
      <diagonal/>
    </border>
  </borders>
  <cellStyleXfs count="21">
    <xf numFmtId="0" fontId="0" fillId="0" borderId="0"/>
    <xf numFmtId="42"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42" fontId="6" fillId="0" borderId="0" applyFont="0" applyFill="0" applyBorder="0" applyAlignment="0" applyProtection="0"/>
    <xf numFmtId="41" fontId="6" fillId="0" borderId="0" applyFont="0" applyFill="0" applyBorder="0" applyAlignment="0" applyProtection="0"/>
    <xf numFmtId="0" fontId="24" fillId="0" borderId="0" applyFill="0" applyBorder="0" applyProtection="0">
      <alignment horizontal="left" wrapText="1"/>
    </xf>
    <xf numFmtId="0" fontId="23" fillId="0" borderId="0"/>
    <xf numFmtId="41"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2"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8" fillId="0" borderId="0" applyNumberFormat="0" applyFill="0" applyBorder="0" applyAlignment="0" applyProtection="0"/>
  </cellStyleXfs>
  <cellXfs count="1076">
    <xf numFmtId="0" fontId="0" fillId="0" borderId="0" xfId="0"/>
    <xf numFmtId="0" fontId="1" fillId="3" borderId="0" xfId="0" applyFont="1" applyFill="1" applyAlignment="1" applyProtection="1">
      <alignment vertical="center"/>
      <protection locked="0"/>
    </xf>
    <xf numFmtId="0" fontId="4"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wrapText="1"/>
      <protection locked="0"/>
    </xf>
    <xf numFmtId="0" fontId="4" fillId="3" borderId="0" xfId="0" applyFont="1" applyFill="1" applyAlignment="1" applyProtection="1">
      <alignment vertical="center"/>
      <protection locked="0"/>
    </xf>
    <xf numFmtId="0" fontId="5" fillId="4" borderId="12"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5" fillId="3" borderId="5" xfId="0" applyFont="1" applyFill="1" applyBorder="1" applyAlignment="1" applyProtection="1">
      <alignment horizontal="center" vertical="center" wrapText="1"/>
      <protection locked="0"/>
    </xf>
    <xf numFmtId="17" fontId="1" fillId="0" borderId="1" xfId="0" applyNumberFormat="1" applyFont="1" applyBorder="1" applyAlignment="1" applyProtection="1">
      <alignment horizontal="center" vertical="center" wrapText="1"/>
      <protection locked="0"/>
    </xf>
    <xf numFmtId="17" fontId="1" fillId="3" borderId="1"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14" fontId="1" fillId="3" borderId="2" xfId="0" applyNumberFormat="1"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0" borderId="0" xfId="0" applyFont="1" applyAlignment="1" applyProtection="1">
      <alignment horizontal="center" vertical="center"/>
      <protection locked="0"/>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0" borderId="3" xfId="0" applyFont="1" applyBorder="1" applyAlignment="1">
      <alignment horizontal="justify" vertical="center" wrapText="1"/>
    </xf>
    <xf numFmtId="17" fontId="1" fillId="0" borderId="3"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7" fontId="1" fillId="0" borderId="1" xfId="0" applyNumberFormat="1" applyFont="1" applyBorder="1" applyAlignment="1">
      <alignment horizontal="center" vertical="center" wrapText="1"/>
    </xf>
    <xf numFmtId="17" fontId="1" fillId="0" borderId="4" xfId="0" applyNumberFormat="1" applyFont="1" applyBorder="1" applyAlignment="1">
      <alignment horizontal="center" vertical="center" wrapText="1"/>
    </xf>
    <xf numFmtId="0" fontId="5" fillId="3" borderId="9" xfId="0" applyFont="1" applyFill="1" applyBorder="1" applyAlignment="1">
      <alignment horizontal="center" vertical="center" wrapText="1"/>
    </xf>
    <xf numFmtId="0" fontId="1" fillId="3" borderId="2" xfId="0" applyFont="1" applyFill="1" applyBorder="1" applyAlignment="1">
      <alignment vertical="center" wrapText="1"/>
    </xf>
    <xf numFmtId="0" fontId="1" fillId="3" borderId="1" xfId="0" applyFont="1" applyFill="1" applyBorder="1" applyAlignment="1">
      <alignment vertical="center" wrapText="1"/>
    </xf>
    <xf numFmtId="0" fontId="1" fillId="0" borderId="2" xfId="0" applyFont="1" applyBorder="1" applyAlignment="1">
      <alignment horizontal="justify" vertical="center" wrapText="1"/>
    </xf>
    <xf numFmtId="17"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7" fontId="1" fillId="3" borderId="1" xfId="0" applyNumberFormat="1"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xf numFmtId="0" fontId="1" fillId="3" borderId="2" xfId="0" applyFont="1" applyFill="1" applyBorder="1" applyAlignment="1">
      <alignment horizontal="left" vertical="center" wrapText="1"/>
    </xf>
    <xf numFmtId="9" fontId="1" fillId="3" borderId="2" xfId="0" applyNumberFormat="1" applyFont="1" applyFill="1" applyBorder="1" applyAlignment="1">
      <alignment horizontal="center" vertical="center" wrapText="1"/>
    </xf>
    <xf numFmtId="0" fontId="1" fillId="3" borderId="2" xfId="0" applyFont="1" applyFill="1" applyBorder="1" applyAlignment="1">
      <alignment horizontal="justify" vertical="center" wrapText="1"/>
    </xf>
    <xf numFmtId="0" fontId="1" fillId="0" borderId="2" xfId="0" applyFont="1" applyBorder="1" applyAlignment="1">
      <alignment vertical="center" wrapText="1"/>
    </xf>
    <xf numFmtId="0" fontId="1" fillId="0" borderId="2" xfId="0" applyFont="1" applyBorder="1" applyAlignment="1">
      <alignment horizontal="left" vertical="center" wrapText="1"/>
    </xf>
    <xf numFmtId="9" fontId="1" fillId="0" borderId="1"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0" fontId="1" fillId="0" borderId="3" xfId="0" applyFont="1" applyBorder="1" applyAlignment="1">
      <alignment horizontal="left" vertical="center" wrapText="1"/>
    </xf>
    <xf numFmtId="14" fontId="1" fillId="3" borderId="2" xfId="0" applyNumberFormat="1" applyFont="1" applyFill="1" applyBorder="1" applyAlignment="1">
      <alignment horizontal="center" vertical="center" wrapText="1"/>
    </xf>
    <xf numFmtId="0" fontId="1" fillId="3" borderId="3" xfId="0" applyFont="1" applyFill="1" applyBorder="1" applyAlignment="1">
      <alignment horizontal="justify" vertical="center" wrapText="1"/>
    </xf>
    <xf numFmtId="1" fontId="1" fillId="3" borderId="2"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0" fontId="5" fillId="3" borderId="10" xfId="0" applyFont="1" applyFill="1" applyBorder="1" applyAlignment="1">
      <alignment horizontal="center" vertical="center" wrapText="1"/>
    </xf>
    <xf numFmtId="17" fontId="1" fillId="0" borderId="4" xfId="0" applyNumberFormat="1" applyFont="1" applyBorder="1" applyAlignment="1">
      <alignment horizontal="left" vertical="center" wrapText="1"/>
    </xf>
    <xf numFmtId="14" fontId="1" fillId="3" borderId="2" xfId="0" applyNumberFormat="1" applyFont="1" applyFill="1" applyBorder="1" applyAlignment="1">
      <alignment horizontal="left" vertical="center" wrapText="1"/>
    </xf>
    <xf numFmtId="0" fontId="1" fillId="0" borderId="1" xfId="0" applyFont="1" applyBorder="1" applyAlignment="1">
      <alignment horizontal="center" vertical="center"/>
    </xf>
    <xf numFmtId="0" fontId="1" fillId="0" borderId="0" xfId="0" applyFont="1" applyAlignment="1" applyProtection="1">
      <alignment horizontal="center" vertical="center" wrapText="1"/>
      <protection locked="0"/>
    </xf>
    <xf numFmtId="0" fontId="1" fillId="0" borderId="21" xfId="0" applyFont="1" applyBorder="1" applyAlignment="1">
      <alignment horizontal="justify" vertical="center" wrapText="1"/>
    </xf>
    <xf numFmtId="0" fontId="1" fillId="0" borderId="9" xfId="0" applyFont="1" applyBorder="1" applyAlignment="1">
      <alignment horizontal="center" vertical="center" wrapText="1"/>
    </xf>
    <xf numFmtId="0" fontId="12" fillId="3" borderId="2" xfId="0" applyFont="1" applyFill="1" applyBorder="1" applyAlignment="1">
      <alignment horizontal="justify" vertical="center" wrapText="1"/>
    </xf>
    <xf numFmtId="0" fontId="1" fillId="0" borderId="1" xfId="0" applyFont="1" applyBorder="1" applyAlignment="1">
      <alignment horizontal="justify" vertical="center" wrapText="1"/>
    </xf>
    <xf numFmtId="0" fontId="1" fillId="3" borderId="2" xfId="0" applyFont="1" applyFill="1" applyBorder="1" applyAlignment="1">
      <alignment vertical="center"/>
    </xf>
    <xf numFmtId="0" fontId="1" fillId="0" borderId="10" xfId="0" applyFont="1" applyBorder="1" applyAlignment="1">
      <alignment horizontal="center" vertical="center" wrapText="1"/>
    </xf>
    <xf numFmtId="0" fontId="10" fillId="0" borderId="2" xfId="0" applyFont="1" applyBorder="1" applyAlignment="1">
      <alignment horizontal="center" vertical="center" wrapText="1"/>
    </xf>
    <xf numFmtId="9" fontId="12" fillId="3" borderId="2" xfId="0" applyNumberFormat="1" applyFont="1" applyFill="1" applyBorder="1" applyAlignment="1">
      <alignment horizontal="center" vertical="center" wrapText="1"/>
    </xf>
    <xf numFmtId="9" fontId="10" fillId="0" borderId="2" xfId="0" applyNumberFormat="1" applyFont="1" applyBorder="1" applyAlignment="1">
      <alignment horizontal="center" vertical="center"/>
    </xf>
    <xf numFmtId="0" fontId="13" fillId="3" borderId="2" xfId="0" applyFont="1" applyFill="1" applyBorder="1" applyAlignment="1">
      <alignment horizontal="center" vertical="center" wrapText="1"/>
    </xf>
    <xf numFmtId="0" fontId="10" fillId="0" borderId="2" xfId="0" applyFont="1" applyBorder="1" applyAlignment="1">
      <alignment vertical="center" wrapText="1"/>
    </xf>
    <xf numFmtId="9" fontId="16" fillId="3" borderId="2" xfId="0"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0" fontId="10" fillId="0" borderId="2" xfId="0" applyFont="1" applyBorder="1" applyAlignment="1">
      <alignment horizontal="justify" vertical="center" wrapText="1"/>
    </xf>
    <xf numFmtId="0" fontId="8" fillId="0" borderId="0" xfId="0" applyFont="1" applyAlignment="1" applyProtection="1">
      <alignment horizontal="center" vertical="center"/>
      <protection locked="0"/>
    </xf>
    <xf numFmtId="0" fontId="1" fillId="0" borderId="7" xfId="0" applyFont="1" applyBorder="1" applyAlignment="1">
      <alignment horizontal="center" vertical="center" wrapText="1"/>
    </xf>
    <xf numFmtId="0" fontId="10" fillId="0" borderId="0" xfId="0" applyFont="1" applyAlignment="1" applyProtection="1">
      <alignment horizontal="center" vertical="center" wrapText="1"/>
      <protection locked="0"/>
    </xf>
    <xf numFmtId="0" fontId="10" fillId="3" borderId="0" xfId="0" applyFont="1" applyFill="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5" fillId="3" borderId="2" xfId="0" applyFont="1" applyFill="1" applyBorder="1" applyAlignment="1" applyProtection="1">
      <alignment horizontal="center" vertical="center" wrapText="1"/>
      <protection locked="0"/>
    </xf>
    <xf numFmtId="0" fontId="14" fillId="0" borderId="2" xfId="0" applyFont="1" applyBorder="1" applyAlignment="1">
      <alignment vertical="center" wrapText="1"/>
    </xf>
    <xf numFmtId="0" fontId="15" fillId="0" borderId="2" xfId="0" applyFont="1" applyBorder="1" applyAlignment="1">
      <alignment vertical="center" wrapText="1"/>
    </xf>
    <xf numFmtId="0" fontId="13" fillId="3" borderId="0" xfId="0" applyFont="1" applyFill="1" applyAlignment="1" applyProtection="1">
      <alignment horizontal="center" vertical="center" wrapText="1"/>
      <protection locked="0"/>
    </xf>
    <xf numFmtId="0" fontId="10"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1" fillId="0" borderId="21" xfId="0" applyFont="1" applyBorder="1" applyAlignment="1" applyProtection="1">
      <alignment vertical="center" wrapText="1"/>
      <protection locked="0"/>
    </xf>
    <xf numFmtId="0" fontId="12" fillId="3" borderId="0" xfId="0" applyFont="1" applyFill="1" applyAlignment="1" applyProtection="1">
      <alignment horizontal="justify" vertical="center" wrapText="1"/>
      <protection locked="0"/>
    </xf>
    <xf numFmtId="9" fontId="12" fillId="3" borderId="0" xfId="0" applyNumberFormat="1" applyFont="1" applyFill="1" applyAlignment="1" applyProtection="1">
      <alignment horizontal="center" vertical="center" wrapText="1"/>
      <protection locked="0"/>
    </xf>
    <xf numFmtId="9" fontId="10" fillId="0" borderId="0" xfId="0" applyNumberFormat="1" applyFont="1" applyAlignment="1" applyProtection="1">
      <alignment horizontal="center" vertical="center"/>
      <protection locked="0"/>
    </xf>
    <xf numFmtId="0" fontId="12" fillId="3" borderId="0" xfId="0" applyFont="1" applyFill="1" applyAlignment="1" applyProtection="1">
      <alignment horizontal="center" vertical="center" wrapText="1"/>
      <protection locked="0"/>
    </xf>
    <xf numFmtId="0" fontId="10" fillId="0" borderId="0" xfId="0" applyFont="1" applyAlignment="1" applyProtection="1">
      <alignment horizontal="justify" vertical="center" wrapText="1"/>
      <protection locked="0"/>
    </xf>
    <xf numFmtId="0" fontId="5" fillId="0" borderId="0" xfId="0" applyFont="1" applyAlignment="1" applyProtection="1">
      <alignment horizontal="center" vertical="center" wrapText="1"/>
      <protection locked="0"/>
    </xf>
    <xf numFmtId="1" fontId="12" fillId="3" borderId="0" xfId="0" applyNumberFormat="1" applyFont="1" applyFill="1" applyAlignment="1" applyProtection="1">
      <alignment horizontal="center" vertical="center" wrapText="1"/>
      <protection locked="0"/>
    </xf>
    <xf numFmtId="0" fontId="1" fillId="0" borderId="0" xfId="0" applyFont="1" applyAlignment="1" applyProtection="1">
      <alignment horizontal="justify" vertical="center" wrapText="1"/>
      <protection locked="0"/>
    </xf>
    <xf numFmtId="0" fontId="1" fillId="0" borderId="0" xfId="0" applyFont="1" applyAlignment="1" applyProtection="1">
      <alignment horizontal="left" vertical="center" wrapText="1"/>
      <protection locked="0"/>
    </xf>
    <xf numFmtId="0" fontId="1" fillId="0" borderId="21" xfId="0" applyFont="1" applyBorder="1" applyAlignment="1" applyProtection="1">
      <alignment horizontal="center" vertical="center" wrapText="1"/>
      <protection locked="0"/>
    </xf>
    <xf numFmtId="0" fontId="10" fillId="3" borderId="2" xfId="0" applyFont="1" applyFill="1" applyBorder="1" applyAlignment="1">
      <alignment horizontal="center" vertical="center"/>
    </xf>
    <xf numFmtId="0" fontId="9" fillId="3" borderId="2" xfId="0" applyFont="1" applyFill="1" applyBorder="1" applyAlignment="1">
      <alignment horizontal="center" vertical="center"/>
    </xf>
    <xf numFmtId="9" fontId="10" fillId="3" borderId="2" xfId="0" applyNumberFormat="1" applyFont="1" applyFill="1" applyBorder="1" applyAlignment="1">
      <alignment vertical="center"/>
    </xf>
    <xf numFmtId="0" fontId="1" fillId="0" borderId="0" xfId="0" applyFont="1" applyAlignment="1">
      <alignment vertical="center" wrapText="1"/>
    </xf>
    <xf numFmtId="0" fontId="5" fillId="3"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xf>
    <xf numFmtId="0" fontId="1" fillId="0" borderId="4" xfId="0" applyFont="1" applyBorder="1" applyAlignment="1">
      <alignment horizontal="left" vertical="center" wrapText="1"/>
    </xf>
    <xf numFmtId="0" fontId="1" fillId="0" borderId="9" xfId="0" applyFont="1" applyBorder="1" applyAlignment="1">
      <alignment horizontal="justify" vertical="justify" wrapText="1"/>
    </xf>
    <xf numFmtId="0" fontId="1" fillId="0" borderId="9" xfId="0" applyFont="1" applyBorder="1" applyAlignment="1">
      <alignment horizontal="justify" vertical="center" wrapText="1"/>
    </xf>
    <xf numFmtId="0" fontId="1" fillId="3" borderId="1" xfId="0" applyFont="1" applyFill="1" applyBorder="1" applyAlignment="1" applyProtection="1">
      <alignment horizontal="center" vertical="center" wrapText="1"/>
      <protection locked="0"/>
    </xf>
    <xf numFmtId="17" fontId="1" fillId="3" borderId="2" xfId="0" applyNumberFormat="1" applyFont="1" applyFill="1" applyBorder="1" applyAlignment="1">
      <alignment horizontal="center" vertical="center" wrapText="1"/>
    </xf>
    <xf numFmtId="17" fontId="1" fillId="3" borderId="1" xfId="0" applyNumberFormat="1" applyFont="1" applyFill="1" applyBorder="1" applyAlignment="1">
      <alignment horizontal="left" vertical="center" wrapText="1"/>
    </xf>
    <xf numFmtId="0" fontId="1" fillId="3" borderId="1" xfId="0" applyFont="1" applyFill="1" applyBorder="1" applyAlignment="1">
      <alignment horizontal="justify" wrapText="1"/>
    </xf>
    <xf numFmtId="42" fontId="1" fillId="0" borderId="2" xfId="0" applyNumberFormat="1" applyFont="1" applyBorder="1" applyAlignment="1">
      <alignment horizontal="center" vertical="center" wrapText="1"/>
    </xf>
    <xf numFmtId="0" fontId="1"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1" fillId="0" borderId="2" xfId="0" applyNumberFormat="1" applyFont="1" applyBorder="1" applyAlignment="1">
      <alignment vertical="top" wrapText="1"/>
    </xf>
    <xf numFmtId="0" fontId="1" fillId="0" borderId="9" xfId="0" applyFont="1" applyBorder="1" applyAlignment="1">
      <alignment horizontal="left" vertical="center" wrapText="1"/>
    </xf>
    <xf numFmtId="0" fontId="1" fillId="0" borderId="8" xfId="0" applyFont="1" applyBorder="1" applyAlignment="1">
      <alignment horizontal="center" vertical="center" wrapText="1"/>
    </xf>
    <xf numFmtId="0" fontId="1" fillId="3" borderId="0" xfId="0" applyFont="1" applyFill="1" applyAlignment="1">
      <alignment vertical="center"/>
    </xf>
    <xf numFmtId="0" fontId="1" fillId="0" borderId="10" xfId="0" applyFont="1" applyBorder="1" applyAlignment="1">
      <alignment horizontal="justify" vertical="center" wrapText="1"/>
    </xf>
    <xf numFmtId="0" fontId="1" fillId="0" borderId="10" xfId="0" applyFont="1" applyBorder="1" applyAlignment="1">
      <alignment horizontal="left" vertical="center" wrapText="1"/>
    </xf>
    <xf numFmtId="9" fontId="11" fillId="3" borderId="2" xfId="0" applyNumberFormat="1" applyFont="1" applyFill="1" applyBorder="1" applyAlignment="1">
      <alignment horizontal="center" vertical="center" wrapText="1"/>
    </xf>
    <xf numFmtId="1" fontId="11"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1" fillId="3" borderId="2" xfId="0" applyFont="1" applyFill="1" applyBorder="1" applyAlignment="1" applyProtection="1">
      <alignment horizontal="justify" vertical="top" wrapText="1"/>
      <protection locked="0"/>
    </xf>
    <xf numFmtId="17"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justify" vertical="center" wrapText="1"/>
      <protection locked="0"/>
    </xf>
    <xf numFmtId="0" fontId="5" fillId="4" borderId="11"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16"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1" fillId="3" borderId="2" xfId="0" applyFont="1" applyFill="1" applyBorder="1" applyAlignment="1">
      <alignment horizontal="justify" vertical="top" wrapText="1"/>
    </xf>
    <xf numFmtId="0" fontId="1"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1" fillId="0" borderId="9" xfId="0" applyFont="1" applyBorder="1" applyAlignment="1" applyProtection="1">
      <alignment horizontal="justify" vertical="center" wrapText="1"/>
      <protection locked="0"/>
    </xf>
    <xf numFmtId="0" fontId="1" fillId="0" borderId="9" xfId="0" applyFont="1" applyBorder="1" applyAlignment="1" applyProtection="1">
      <alignment horizontal="center" vertical="center" wrapText="1"/>
      <protection locked="0"/>
    </xf>
    <xf numFmtId="17" fontId="1" fillId="7" borderId="1" xfId="0" applyNumberFormat="1"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9"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justify" vertical="top" wrapText="1"/>
      <protection locked="0"/>
    </xf>
    <xf numFmtId="0" fontId="17" fillId="0" borderId="2" xfId="0" applyFont="1" applyBorder="1" applyAlignment="1">
      <alignment vertical="center" wrapText="1"/>
    </xf>
    <xf numFmtId="0" fontId="17" fillId="0" borderId="2" xfId="0" applyFont="1" applyBorder="1" applyAlignment="1">
      <alignment horizontal="justify" vertical="center" wrapText="1"/>
    </xf>
    <xf numFmtId="0" fontId="18" fillId="0" borderId="0" xfId="0" applyFont="1" applyAlignment="1">
      <alignment vertical="center"/>
    </xf>
    <xf numFmtId="0" fontId="19" fillId="0" borderId="0" xfId="0" applyFont="1" applyAlignment="1">
      <alignment vertical="center"/>
    </xf>
    <xf numFmtId="0" fontId="17" fillId="0" borderId="0" xfId="0" applyFont="1"/>
    <xf numFmtId="0" fontId="17" fillId="0" borderId="0" xfId="0" applyFont="1" applyAlignment="1">
      <alignment horizontal="center" vertical="center"/>
    </xf>
    <xf numFmtId="0" fontId="17" fillId="0" borderId="0" xfId="0" applyFont="1" applyAlignment="1">
      <alignment wrapText="1"/>
    </xf>
    <xf numFmtId="0" fontId="17" fillId="10" borderId="23" xfId="0" applyFont="1" applyFill="1" applyBorder="1" applyAlignment="1">
      <alignment vertical="center" wrapText="1"/>
    </xf>
    <xf numFmtId="0" fontId="21" fillId="10" borderId="23" xfId="0" applyFont="1" applyFill="1" applyBorder="1" applyAlignment="1">
      <alignment horizontal="center" vertical="center" wrapText="1"/>
    </xf>
    <xf numFmtId="0" fontId="21" fillId="10" borderId="34" xfId="0" applyFont="1" applyFill="1" applyBorder="1" applyAlignment="1">
      <alignment horizontal="center" vertical="center" wrapText="1"/>
    </xf>
    <xf numFmtId="0" fontId="21" fillId="10" borderId="30"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1" fillId="11" borderId="27" xfId="0" applyFont="1" applyFill="1" applyBorder="1" applyAlignment="1">
      <alignment horizontal="center" vertical="center" wrapText="1"/>
    </xf>
    <xf numFmtId="0" fontId="21" fillId="11" borderId="28" xfId="0" applyFont="1" applyFill="1" applyBorder="1" applyAlignment="1">
      <alignment horizontal="center" vertical="center" wrapText="1"/>
    </xf>
    <xf numFmtId="0" fontId="21" fillId="11" borderId="29" xfId="0" applyFont="1" applyFill="1" applyBorder="1" applyAlignment="1">
      <alignment horizontal="center" vertical="center" wrapText="1"/>
    </xf>
    <xf numFmtId="16" fontId="21" fillId="11" borderId="28" xfId="0" applyNumberFormat="1" applyFont="1" applyFill="1" applyBorder="1" applyAlignment="1">
      <alignment horizontal="center" vertical="center" wrapText="1"/>
    </xf>
    <xf numFmtId="9" fontId="17" fillId="0" borderId="2" xfId="2" applyFont="1" applyBorder="1" applyAlignment="1">
      <alignment horizontal="center" vertical="center"/>
    </xf>
    <xf numFmtId="9" fontId="17" fillId="0" borderId="32" xfId="2" applyFont="1" applyBorder="1" applyAlignment="1">
      <alignment horizontal="center" vertical="center"/>
    </xf>
    <xf numFmtId="0" fontId="17" fillId="0" borderId="2" xfId="0" applyFont="1" applyBorder="1"/>
    <xf numFmtId="9" fontId="17" fillId="0" borderId="2" xfId="0" applyNumberFormat="1" applyFont="1" applyBorder="1" applyAlignment="1">
      <alignment horizontal="center" vertical="center"/>
    </xf>
    <xf numFmtId="0" fontId="17" fillId="7" borderId="2" xfId="0" applyFont="1" applyFill="1" applyBorder="1"/>
    <xf numFmtId="0" fontId="17" fillId="12" borderId="2" xfId="0" applyFont="1" applyFill="1" applyBorder="1" applyAlignment="1">
      <alignment vertical="center" wrapText="1"/>
    </xf>
    <xf numFmtId="9" fontId="17" fillId="0" borderId="0" xfId="0" applyNumberFormat="1" applyFont="1" applyAlignment="1">
      <alignment horizontal="center" vertical="center"/>
    </xf>
    <xf numFmtId="9" fontId="17" fillId="0" borderId="33" xfId="0" applyNumberFormat="1" applyFont="1" applyBorder="1" applyAlignment="1">
      <alignment horizontal="center" vertical="center" wrapText="1"/>
    </xf>
    <xf numFmtId="0" fontId="17" fillId="9" borderId="2" xfId="0" applyFont="1" applyFill="1" applyBorder="1"/>
    <xf numFmtId="9" fontId="17" fillId="9" borderId="2" xfId="0" applyNumberFormat="1" applyFont="1" applyFill="1" applyBorder="1" applyAlignment="1">
      <alignment horizontal="center" vertical="center"/>
    </xf>
    <xf numFmtId="0" fontId="17" fillId="12" borderId="2" xfId="0" applyFont="1" applyFill="1" applyBorder="1"/>
    <xf numFmtId="0" fontId="17" fillId="0" borderId="27" xfId="0" applyFont="1" applyBorder="1" applyAlignment="1">
      <alignment vertical="center" wrapText="1"/>
    </xf>
    <xf numFmtId="9" fontId="17" fillId="0" borderId="4" xfId="0" applyNumberFormat="1" applyFont="1" applyBorder="1" applyAlignment="1">
      <alignment horizontal="center" vertical="center"/>
    </xf>
    <xf numFmtId="9" fontId="17" fillId="9" borderId="32" xfId="2" applyFont="1" applyFill="1" applyBorder="1" applyAlignment="1">
      <alignment horizontal="center" vertical="center"/>
    </xf>
    <xf numFmtId="0" fontId="17" fillId="0" borderId="0" xfId="0" applyFont="1" applyAlignment="1">
      <alignment vertical="center" wrapText="1"/>
    </xf>
    <xf numFmtId="9" fontId="17" fillId="0" borderId="2" xfId="0" applyNumberFormat="1" applyFont="1" applyBorder="1" applyAlignment="1">
      <alignment horizontal="center" vertical="center" wrapText="1"/>
    </xf>
    <xf numFmtId="0" fontId="17" fillId="0" borderId="2" xfId="0" applyFont="1" applyBorder="1" applyAlignment="1">
      <alignment wrapText="1"/>
    </xf>
    <xf numFmtId="0" fontId="17" fillId="0" borderId="2" xfId="0" applyFont="1" applyBorder="1" applyAlignment="1">
      <alignment horizontal="left" vertical="top" wrapText="1"/>
    </xf>
    <xf numFmtId="0" fontId="8" fillId="16" borderId="2" xfId="0" applyFont="1" applyFill="1" applyBorder="1" applyAlignment="1">
      <alignment vertical="center" wrapText="1"/>
    </xf>
    <xf numFmtId="0" fontId="18" fillId="16" borderId="0" xfId="0" applyFont="1" applyFill="1" applyAlignment="1">
      <alignment vertical="center"/>
    </xf>
    <xf numFmtId="0" fontId="17" fillId="3" borderId="2" xfId="0" applyFont="1" applyFill="1" applyBorder="1" applyAlignment="1">
      <alignment vertical="center" wrapText="1"/>
    </xf>
    <xf numFmtId="0" fontId="18" fillId="14" borderId="0" xfId="0" applyFont="1" applyFill="1" applyAlignment="1">
      <alignment vertical="center"/>
    </xf>
    <xf numFmtId="0" fontId="17" fillId="3" borderId="2" xfId="0" applyFont="1" applyFill="1" applyBorder="1" applyAlignment="1">
      <alignment horizontal="center" vertical="center"/>
    </xf>
    <xf numFmtId="0" fontId="22" fillId="0" borderId="2" xfId="0" applyFont="1" applyBorder="1" applyAlignment="1">
      <alignment horizontal="center" vertical="center"/>
    </xf>
    <xf numFmtId="0" fontId="23" fillId="0" borderId="2" xfId="0" applyFont="1" applyBorder="1" applyAlignment="1" applyProtection="1">
      <alignment vertical="center" wrapText="1"/>
      <protection locked="0"/>
    </xf>
    <xf numFmtId="0" fontId="23" fillId="0" borderId="2" xfId="0" applyFont="1" applyBorder="1" applyAlignment="1" applyProtection="1">
      <alignment vertical="center"/>
      <protection locked="0"/>
    </xf>
    <xf numFmtId="0" fontId="23" fillId="0" borderId="2" xfId="0" applyFont="1" applyBorder="1" applyAlignment="1">
      <alignment horizontal="left" vertical="center" wrapText="1"/>
    </xf>
    <xf numFmtId="0" fontId="18" fillId="0" borderId="2"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2" xfId="0" applyFont="1" applyBorder="1" applyAlignment="1">
      <alignment horizontal="center" vertical="center"/>
    </xf>
    <xf numFmtId="165" fontId="23" fillId="0" borderId="2" xfId="3" applyNumberFormat="1"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18" fillId="0" borderId="2" xfId="0" applyFont="1" applyBorder="1" applyAlignment="1">
      <alignment horizontal="left" vertical="center" wrapText="1"/>
    </xf>
    <xf numFmtId="0" fontId="23" fillId="0" borderId="2" xfId="0" applyFont="1" applyBorder="1" applyAlignment="1">
      <alignment horizontal="justify" vertical="justify" wrapText="1"/>
    </xf>
    <xf numFmtId="0" fontId="18"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23" fillId="0" borderId="2" xfId="0" applyFont="1" applyBorder="1" applyAlignment="1">
      <alignment horizontal="left" vertical="justify" wrapText="1"/>
    </xf>
    <xf numFmtId="0" fontId="18" fillId="0" borderId="2" xfId="0" applyFont="1" applyBorder="1" applyAlignment="1">
      <alignment horizontal="left" vertical="justify" wrapText="1"/>
    </xf>
    <xf numFmtId="0" fontId="23" fillId="0" borderId="2" xfId="0" applyFont="1" applyBorder="1" applyProtection="1">
      <protection locked="0"/>
    </xf>
    <xf numFmtId="0" fontId="0" fillId="0" borderId="2" xfId="0" applyBorder="1"/>
    <xf numFmtId="0" fontId="23" fillId="3" borderId="2" xfId="0" applyFont="1" applyFill="1" applyBorder="1" applyAlignment="1" applyProtection="1">
      <alignment horizontal="justify" vertical="center" wrapText="1"/>
      <protection locked="0"/>
    </xf>
    <xf numFmtId="0" fontId="27" fillId="13" borderId="9" xfId="0" applyFont="1" applyFill="1" applyBorder="1" applyAlignment="1" applyProtection="1">
      <alignment horizontal="center" vertical="center"/>
      <protection locked="0"/>
    </xf>
    <xf numFmtId="0" fontId="27" fillId="13" borderId="1" xfId="0" applyFont="1" applyFill="1" applyBorder="1" applyAlignment="1" applyProtection="1">
      <alignment horizontal="center" vertical="center"/>
      <protection locked="0"/>
    </xf>
    <xf numFmtId="0" fontId="0" fillId="0" borderId="2" xfId="0" applyBorder="1" applyAlignment="1">
      <alignment wrapText="1"/>
    </xf>
    <xf numFmtId="0" fontId="0" fillId="0" borderId="2" xfId="0" applyBorder="1" applyAlignment="1">
      <alignment horizontal="center" vertical="top"/>
    </xf>
    <xf numFmtId="0" fontId="29" fillId="19" borderId="38" xfId="0" applyFont="1" applyFill="1" applyBorder="1" applyAlignment="1">
      <alignment horizontal="center" vertical="center"/>
    </xf>
    <xf numFmtId="0" fontId="26" fillId="5" borderId="2" xfId="0" applyFont="1" applyFill="1" applyBorder="1" applyAlignment="1">
      <alignment horizontal="center" vertical="center" wrapText="1"/>
    </xf>
    <xf numFmtId="0" fontId="0" fillId="3" borderId="39" xfId="0" applyFill="1" applyBorder="1" applyAlignment="1">
      <alignment horizontal="left" vertical="center" wrapText="1"/>
    </xf>
    <xf numFmtId="0" fontId="29" fillId="15" borderId="40" xfId="0" applyFont="1" applyFill="1" applyBorder="1" applyAlignment="1">
      <alignment horizontal="center" vertical="center"/>
    </xf>
    <xf numFmtId="0" fontId="26" fillId="25" borderId="2" xfId="0" applyFont="1" applyFill="1" applyBorder="1" applyAlignment="1" applyProtection="1">
      <alignment horizontal="center" vertical="center" wrapText="1"/>
      <protection locked="0"/>
    </xf>
    <xf numFmtId="0" fontId="35" fillId="0" borderId="2" xfId="0" applyFont="1" applyBorder="1" applyAlignment="1">
      <alignment horizontal="left" vertical="center" wrapText="1"/>
    </xf>
    <xf numFmtId="0" fontId="33" fillId="0" borderId="2" xfId="0" applyFont="1" applyBorder="1" applyAlignment="1">
      <alignment horizontal="justify" vertical="center"/>
    </xf>
    <xf numFmtId="0" fontId="30" fillId="0" borderId="2" xfId="0" applyFont="1" applyBorder="1" applyAlignment="1">
      <alignment horizontal="center"/>
    </xf>
    <xf numFmtId="0" fontId="36" fillId="0" borderId="1" xfId="0" applyFont="1" applyBorder="1" applyAlignment="1">
      <alignment vertical="center" wrapText="1"/>
    </xf>
    <xf numFmtId="0" fontId="36" fillId="0" borderId="21" xfId="0" applyFont="1" applyBorder="1" applyAlignment="1">
      <alignment horizontal="center" vertical="center" wrapText="1"/>
    </xf>
    <xf numFmtId="0" fontId="36" fillId="0" borderId="2" xfId="7" applyFont="1" applyBorder="1" applyAlignment="1">
      <alignment horizontal="left" vertical="center" wrapText="1"/>
    </xf>
    <xf numFmtId="0" fontId="36" fillId="0" borderId="10" xfId="0" applyFont="1" applyBorder="1" applyAlignment="1">
      <alignment horizontal="left" vertical="center" wrapText="1"/>
    </xf>
    <xf numFmtId="0" fontId="36" fillId="0" borderId="2" xfId="7" applyFont="1" applyBorder="1" applyAlignment="1">
      <alignment vertical="center" wrapText="1"/>
    </xf>
    <xf numFmtId="0" fontId="36" fillId="0" borderId="1" xfId="7" applyFont="1" applyBorder="1" applyAlignment="1">
      <alignment horizontal="left" vertical="center" wrapText="1"/>
    </xf>
    <xf numFmtId="0" fontId="36" fillId="0" borderId="33" xfId="0" applyFont="1" applyBorder="1" applyAlignment="1">
      <alignment horizontal="center" vertical="center" wrapText="1"/>
    </xf>
    <xf numFmtId="0" fontId="36" fillId="0" borderId="1" xfId="7" applyFont="1" applyBorder="1" applyAlignment="1">
      <alignment horizontal="left" vertical="top" wrapText="1"/>
    </xf>
    <xf numFmtId="0" fontId="36" fillId="0" borderId="32" xfId="0" applyFont="1" applyBorder="1" applyAlignment="1">
      <alignment horizontal="left" vertical="center" wrapText="1"/>
    </xf>
    <xf numFmtId="0" fontId="36" fillId="0" borderId="2" xfId="0" applyFont="1" applyBorder="1" applyAlignment="1">
      <alignment horizontal="left" vertical="justify" wrapText="1"/>
    </xf>
    <xf numFmtId="0" fontId="36" fillId="0" borderId="35" xfId="0" applyFont="1" applyBorder="1" applyAlignment="1">
      <alignment horizontal="center" vertical="center" wrapText="1"/>
    </xf>
    <xf numFmtId="0" fontId="36" fillId="0" borderId="2" xfId="7" applyFont="1" applyBorder="1" applyAlignment="1">
      <alignment horizontal="left" vertical="top" wrapText="1"/>
    </xf>
    <xf numFmtId="0" fontId="36" fillId="0" borderId="32" xfId="0" applyFont="1" applyBorder="1" applyAlignment="1">
      <alignment horizontal="center" vertical="center" wrapText="1"/>
    </xf>
    <xf numFmtId="0" fontId="36" fillId="0" borderId="2" xfId="0" applyFont="1" applyBorder="1" applyAlignment="1">
      <alignment horizontal="left" vertical="top" wrapText="1"/>
    </xf>
    <xf numFmtId="0" fontId="36" fillId="0" borderId="42" xfId="7" applyFont="1" applyBorder="1" applyAlignment="1">
      <alignment horizontal="left" vertical="center" wrapText="1"/>
    </xf>
    <xf numFmtId="0" fontId="36" fillId="0" borderId="2" xfId="7" applyFont="1" applyBorder="1" applyAlignment="1">
      <alignment horizontal="center" vertical="center" wrapText="1"/>
    </xf>
    <xf numFmtId="0" fontId="36" fillId="0" borderId="2" xfId="7" applyFont="1" applyBorder="1" applyAlignment="1">
      <alignment horizontal="center" vertical="center"/>
    </xf>
    <xf numFmtId="0" fontId="36" fillId="0" borderId="2" xfId="7" applyFont="1" applyBorder="1"/>
    <xf numFmtId="0" fontId="36" fillId="0" borderId="2" xfId="0" applyFont="1" applyBorder="1" applyAlignment="1">
      <alignment horizontal="justify" vertical="center" wrapText="1"/>
    </xf>
    <xf numFmtId="9" fontId="36" fillId="0" borderId="2" xfId="0" applyNumberFormat="1" applyFont="1" applyBorder="1" applyAlignment="1">
      <alignment horizontal="center" vertical="center" wrapText="1"/>
    </xf>
    <xf numFmtId="9" fontId="36" fillId="0" borderId="2" xfId="2" applyFont="1" applyFill="1" applyBorder="1" applyAlignment="1">
      <alignment horizontal="center" vertical="center" wrapText="1"/>
    </xf>
    <xf numFmtId="0" fontId="36" fillId="0" borderId="2" xfId="0" applyFont="1" applyBorder="1" applyAlignment="1">
      <alignment vertical="center" wrapText="1"/>
    </xf>
    <xf numFmtId="166" fontId="36" fillId="0" borderId="2" xfId="0" applyNumberFormat="1" applyFont="1" applyBorder="1" applyAlignment="1">
      <alignment horizontal="center" vertical="center" wrapText="1"/>
    </xf>
    <xf numFmtId="0" fontId="39" fillId="0" borderId="0" xfId="0" applyFont="1"/>
    <xf numFmtId="0" fontId="38" fillId="0" borderId="0" xfId="0" applyFont="1"/>
    <xf numFmtId="0" fontId="40" fillId="26" borderId="2" xfId="0" applyFont="1" applyFill="1" applyBorder="1" applyAlignment="1">
      <alignment horizontal="center" vertical="center" wrapText="1"/>
    </xf>
    <xf numFmtId="0" fontId="36" fillId="30" borderId="35" xfId="0" applyFont="1" applyFill="1" applyBorder="1" applyAlignment="1">
      <alignment horizontal="center" vertical="center" wrapText="1"/>
    </xf>
    <xf numFmtId="0" fontId="36" fillId="30" borderId="32" xfId="0" applyFont="1" applyFill="1" applyBorder="1" applyAlignment="1">
      <alignment horizontal="center" vertical="center" wrapText="1"/>
    </xf>
    <xf numFmtId="0" fontId="36" fillId="30" borderId="2" xfId="0" applyFont="1" applyFill="1" applyBorder="1" applyAlignment="1">
      <alignment horizontal="left" vertical="center" wrapText="1"/>
    </xf>
    <xf numFmtId="0" fontId="41" fillId="28" borderId="2" xfId="0" applyFont="1" applyFill="1" applyBorder="1" applyAlignment="1">
      <alignment horizontal="center" vertical="center" wrapText="1"/>
    </xf>
    <xf numFmtId="0" fontId="41" fillId="31" borderId="1" xfId="0" applyFont="1" applyFill="1" applyBorder="1" applyAlignment="1">
      <alignment vertical="center" wrapText="1"/>
    </xf>
    <xf numFmtId="0" fontId="41" fillId="32" borderId="1" xfId="0" applyFont="1" applyFill="1" applyBorder="1" applyAlignment="1">
      <alignment vertical="center" wrapText="1"/>
    </xf>
    <xf numFmtId="0" fontId="36" fillId="30" borderId="33" xfId="0" applyFont="1" applyFill="1" applyBorder="1" applyAlignment="1">
      <alignment horizontal="center" vertical="center" wrapText="1"/>
    </xf>
    <xf numFmtId="0" fontId="36" fillId="30" borderId="32" xfId="0" applyFont="1" applyFill="1" applyBorder="1" applyAlignment="1">
      <alignment horizontal="left" vertical="center" wrapText="1"/>
    </xf>
    <xf numFmtId="0" fontId="36" fillId="30" borderId="2" xfId="0" applyFont="1" applyFill="1" applyBorder="1" applyAlignment="1">
      <alignment horizontal="center" vertical="center" wrapText="1"/>
    </xf>
    <xf numFmtId="0" fontId="36" fillId="30" borderId="1" xfId="0" applyFont="1" applyFill="1" applyBorder="1" applyAlignment="1">
      <alignment horizontal="left" vertical="center" wrapText="1"/>
    </xf>
    <xf numFmtId="0" fontId="41" fillId="32" borderId="1" xfId="0" applyFont="1" applyFill="1" applyBorder="1" applyAlignment="1">
      <alignment vertical="top" wrapText="1"/>
    </xf>
    <xf numFmtId="0" fontId="37" fillId="30" borderId="2" xfId="0" applyFont="1" applyFill="1" applyBorder="1" applyAlignment="1">
      <alignment horizontal="left" vertical="center" wrapText="1"/>
    </xf>
    <xf numFmtId="0" fontId="36" fillId="30" borderId="2" xfId="7" applyFont="1" applyFill="1" applyBorder="1" applyAlignment="1">
      <alignment horizontal="center" vertical="center" wrapText="1"/>
    </xf>
    <xf numFmtId="0" fontId="36" fillId="30" borderId="2" xfId="7" applyFont="1" applyFill="1" applyBorder="1" applyAlignment="1">
      <alignment horizontal="left" vertical="center" wrapText="1"/>
    </xf>
    <xf numFmtId="9" fontId="36" fillId="30" borderId="1" xfId="7" applyNumberFormat="1" applyFont="1" applyFill="1" applyBorder="1" applyAlignment="1">
      <alignment horizontal="center" vertical="center" wrapText="1"/>
    </xf>
    <xf numFmtId="0" fontId="36" fillId="30" borderId="1" xfId="7" applyFont="1" applyFill="1" applyBorder="1" applyAlignment="1">
      <alignment horizontal="center" vertical="center" wrapText="1"/>
    </xf>
    <xf numFmtId="0" fontId="41" fillId="0" borderId="2" xfId="0" applyFont="1" applyBorder="1" applyAlignment="1">
      <alignment horizontal="left" vertical="center" wrapText="1"/>
    </xf>
    <xf numFmtId="9" fontId="41" fillId="0" borderId="2" xfId="0" applyNumberFormat="1" applyFont="1" applyBorder="1" applyAlignment="1">
      <alignment horizontal="center" vertical="center" wrapText="1"/>
    </xf>
    <xf numFmtId="0" fontId="41" fillId="0" borderId="2" xfId="0" applyFont="1" applyBorder="1" applyAlignment="1">
      <alignment horizontal="justify" vertical="center" wrapText="1"/>
    </xf>
    <xf numFmtId="0" fontId="41" fillId="0" borderId="2" xfId="0" applyFont="1" applyBorder="1" applyAlignment="1">
      <alignment horizontal="center" vertical="center" wrapText="1"/>
    </xf>
    <xf numFmtId="0" fontId="41" fillId="0" borderId="2" xfId="0" applyFont="1" applyBorder="1" applyAlignment="1">
      <alignment horizontal="left" vertical="top" wrapText="1"/>
    </xf>
    <xf numFmtId="0" fontId="41" fillId="0" borderId="2" xfId="0" applyFont="1" applyBorder="1" applyAlignment="1">
      <alignment horizontal="center" vertical="top" wrapText="1"/>
    </xf>
    <xf numFmtId="166" fontId="41" fillId="0" borderId="2" xfId="0" applyNumberFormat="1" applyFont="1" applyBorder="1" applyAlignment="1">
      <alignment horizontal="center" vertical="center" wrapText="1"/>
    </xf>
    <xf numFmtId="9" fontId="41" fillId="0" borderId="2" xfId="0" applyNumberFormat="1" applyFont="1" applyBorder="1" applyAlignment="1">
      <alignment horizontal="left" vertical="center" wrapText="1" indent="1"/>
    </xf>
    <xf numFmtId="9" fontId="41" fillId="30" borderId="2" xfId="0" applyNumberFormat="1" applyFont="1" applyFill="1" applyBorder="1" applyAlignment="1">
      <alignment horizontal="center" vertical="center" wrapText="1"/>
    </xf>
    <xf numFmtId="0" fontId="41" fillId="30" borderId="2" xfId="0" applyFont="1" applyFill="1" applyBorder="1" applyAlignment="1">
      <alignment horizontal="justify" vertical="center" wrapText="1"/>
    </xf>
    <xf numFmtId="9" fontId="41" fillId="0" borderId="2" xfId="2" applyFont="1" applyFill="1" applyBorder="1" applyAlignment="1">
      <alignment horizontal="center" vertical="center" wrapText="1"/>
    </xf>
    <xf numFmtId="0" fontId="40" fillId="33" borderId="37" xfId="0" applyFont="1" applyFill="1" applyBorder="1"/>
    <xf numFmtId="0" fontId="40" fillId="33" borderId="10" xfId="0" applyFont="1" applyFill="1" applyBorder="1"/>
    <xf numFmtId="0" fontId="40" fillId="36" borderId="33" xfId="0" applyFont="1" applyFill="1" applyBorder="1" applyAlignment="1">
      <alignment vertical="center"/>
    </xf>
    <xf numFmtId="0" fontId="40" fillId="36" borderId="35" xfId="0" applyFont="1" applyFill="1" applyBorder="1" applyAlignment="1">
      <alignment vertical="center"/>
    </xf>
    <xf numFmtId="0" fontId="40" fillId="36" borderId="32" xfId="0" applyFont="1" applyFill="1" applyBorder="1" applyAlignment="1">
      <alignment vertical="center"/>
    </xf>
    <xf numFmtId="0" fontId="40" fillId="27" borderId="33" xfId="0" applyFont="1" applyFill="1" applyBorder="1" applyAlignment="1">
      <alignment vertical="center" wrapText="1"/>
    </xf>
    <xf numFmtId="0" fontId="40" fillId="27" borderId="35" xfId="0" applyFont="1" applyFill="1" applyBorder="1" applyAlignment="1">
      <alignment vertical="center" wrapText="1"/>
    </xf>
    <xf numFmtId="0" fontId="40" fillId="27" borderId="36" xfId="0" applyFont="1" applyFill="1" applyBorder="1" applyAlignment="1">
      <alignment vertical="center" wrapText="1"/>
    </xf>
    <xf numFmtId="0" fontId="40" fillId="27" borderId="37" xfId="0" applyFont="1" applyFill="1" applyBorder="1" applyAlignment="1">
      <alignment vertical="center" wrapText="1"/>
    </xf>
    <xf numFmtId="0" fontId="40" fillId="27" borderId="32" xfId="0" applyFont="1" applyFill="1" applyBorder="1" applyAlignment="1">
      <alignment vertical="center" wrapText="1"/>
    </xf>
    <xf numFmtId="0" fontId="40" fillId="26" borderId="33" xfId="0" applyFont="1" applyFill="1" applyBorder="1" applyAlignment="1">
      <alignment vertical="center"/>
    </xf>
    <xf numFmtId="0" fontId="40" fillId="26" borderId="35" xfId="0" applyFont="1" applyFill="1" applyBorder="1" applyAlignment="1">
      <alignment vertical="center"/>
    </xf>
    <xf numFmtId="0" fontId="40" fillId="26" borderId="32" xfId="0" applyFont="1" applyFill="1" applyBorder="1" applyAlignment="1">
      <alignment vertical="center"/>
    </xf>
    <xf numFmtId="0" fontId="40" fillId="26" borderId="33" xfId="0" applyFont="1" applyFill="1" applyBorder="1" applyAlignment="1">
      <alignment vertical="center" wrapText="1"/>
    </xf>
    <xf numFmtId="0" fontId="40" fillId="26" borderId="35" xfId="0" applyFont="1" applyFill="1" applyBorder="1" applyAlignment="1">
      <alignment vertical="center" wrapText="1"/>
    </xf>
    <xf numFmtId="0" fontId="40" fillId="26" borderId="32" xfId="0" applyFont="1" applyFill="1" applyBorder="1" applyAlignment="1">
      <alignment vertical="center" wrapText="1"/>
    </xf>
    <xf numFmtId="0" fontId="40" fillId="26" borderId="2" xfId="0" applyFont="1" applyFill="1" applyBorder="1" applyAlignment="1">
      <alignment vertical="center"/>
    </xf>
    <xf numFmtId="0" fontId="25" fillId="24" borderId="2" xfId="0" applyFont="1" applyFill="1" applyBorder="1" applyAlignment="1" applyProtection="1">
      <alignment vertical="center"/>
      <protection locked="0"/>
    </xf>
    <xf numFmtId="0" fontId="26" fillId="25" borderId="32" xfId="0" applyFont="1" applyFill="1" applyBorder="1" applyAlignment="1" applyProtection="1">
      <alignment horizontal="center" vertical="center" wrapText="1"/>
      <protection locked="0"/>
    </xf>
    <xf numFmtId="0" fontId="21" fillId="20" borderId="2" xfId="0" applyFont="1" applyFill="1" applyBorder="1" applyAlignment="1" applyProtection="1">
      <alignment vertical="center"/>
      <protection locked="0"/>
    </xf>
    <xf numFmtId="0" fontId="17" fillId="20" borderId="2" xfId="0" applyFont="1" applyFill="1" applyBorder="1" applyAlignment="1" applyProtection="1">
      <alignment horizontal="center" vertical="center"/>
      <protection locked="0"/>
    </xf>
    <xf numFmtId="0" fontId="26" fillId="20" borderId="2" xfId="0" applyFont="1" applyFill="1" applyBorder="1" applyAlignment="1" applyProtection="1">
      <alignment vertical="center"/>
      <protection locked="0"/>
    </xf>
    <xf numFmtId="0" fontId="23" fillId="0" borderId="0" xfId="0" applyFont="1" applyAlignment="1" applyProtection="1">
      <alignment vertical="center"/>
      <protection locked="0"/>
    </xf>
    <xf numFmtId="0" fontId="25" fillId="24" borderId="2" xfId="0" applyFont="1" applyFill="1" applyBorder="1" applyAlignment="1" applyProtection="1">
      <alignment horizontal="center" vertical="center"/>
      <protection locked="0"/>
    </xf>
    <xf numFmtId="0" fontId="23" fillId="0" borderId="2" xfId="0" applyFont="1" applyBorder="1" applyAlignment="1" applyProtection="1">
      <alignment horizontal="left" vertical="center" wrapText="1"/>
      <protection locked="0"/>
    </xf>
    <xf numFmtId="0" fontId="44" fillId="20" borderId="2" xfId="0" applyFont="1" applyFill="1" applyBorder="1" applyAlignment="1" applyProtection="1">
      <alignment horizontal="center" vertical="center"/>
      <protection locked="0"/>
    </xf>
    <xf numFmtId="0" fontId="42" fillId="47" borderId="3" xfId="0" applyFont="1" applyFill="1" applyBorder="1" applyAlignment="1">
      <alignment horizontal="center" vertical="center" wrapText="1"/>
    </xf>
    <xf numFmtId="0" fontId="42" fillId="47" borderId="12" xfId="0" applyFont="1" applyFill="1" applyBorder="1" applyAlignment="1">
      <alignment horizontal="center" vertical="center" wrapText="1"/>
    </xf>
    <xf numFmtId="0" fontId="42" fillId="47" borderId="2" xfId="0" applyFont="1" applyFill="1" applyBorder="1" applyAlignment="1">
      <alignment horizontal="center" vertical="center" wrapText="1"/>
    </xf>
    <xf numFmtId="9" fontId="35" fillId="0" borderId="2" xfId="0" applyNumberFormat="1" applyFont="1" applyBorder="1" applyAlignment="1">
      <alignment horizontal="center" vertical="center" wrapText="1"/>
    </xf>
    <xf numFmtId="9" fontId="36" fillId="0" borderId="2" xfId="0" applyNumberFormat="1" applyFont="1" applyBorder="1" applyAlignment="1">
      <alignment horizontal="center" vertical="center"/>
    </xf>
    <xf numFmtId="9" fontId="47" fillId="0" borderId="3" xfId="0" applyNumberFormat="1" applyFont="1" applyBorder="1" applyAlignment="1">
      <alignment horizontal="center" vertical="center" wrapText="1"/>
    </xf>
    <xf numFmtId="0" fontId="47" fillId="0" borderId="2" xfId="0" applyFont="1" applyBorder="1" applyAlignment="1">
      <alignment horizontal="center" vertical="center" wrapText="1"/>
    </xf>
    <xf numFmtId="0" fontId="32" fillId="3" borderId="2" xfId="0" applyFont="1" applyFill="1" applyBorder="1" applyAlignment="1">
      <alignment horizontal="center" vertical="center" wrapText="1"/>
    </xf>
    <xf numFmtId="0" fontId="0" fillId="0" borderId="2" xfId="0" applyBorder="1" applyAlignment="1">
      <alignment horizontal="left" vertical="center" wrapText="1"/>
    </xf>
    <xf numFmtId="0" fontId="32" fillId="3" borderId="3" xfId="0" applyFont="1" applyFill="1" applyBorder="1" applyAlignment="1">
      <alignment horizontal="center" vertical="center" wrapText="1"/>
    </xf>
    <xf numFmtId="0" fontId="26" fillId="3" borderId="2" xfId="0" applyFont="1" applyFill="1" applyBorder="1" applyAlignment="1" applyProtection="1">
      <alignment horizontal="center" vertical="center" wrapText="1"/>
      <protection locked="0"/>
    </xf>
    <xf numFmtId="0" fontId="23" fillId="3" borderId="2" xfId="0" applyFont="1" applyFill="1" applyBorder="1" applyAlignment="1" applyProtection="1">
      <alignment vertical="center"/>
      <protection locked="0"/>
    </xf>
    <xf numFmtId="0" fontId="23" fillId="3" borderId="2" xfId="0" applyFont="1" applyFill="1" applyBorder="1" applyAlignment="1" applyProtection="1">
      <alignment vertical="center" wrapText="1"/>
      <protection locked="0"/>
    </xf>
    <xf numFmtId="0" fontId="27" fillId="3" borderId="2" xfId="0" applyFont="1" applyFill="1" applyBorder="1" applyAlignment="1" applyProtection="1">
      <alignment horizontal="center" vertical="center"/>
      <protection locked="0"/>
    </xf>
    <xf numFmtId="0" fontId="0" fillId="0" borderId="0" xfId="0" applyAlignment="1">
      <alignment wrapText="1"/>
    </xf>
    <xf numFmtId="0" fontId="0" fillId="0" borderId="41" xfId="0" applyBorder="1" applyAlignment="1">
      <alignment horizontal="left" vertical="center" wrapText="1"/>
    </xf>
    <xf numFmtId="0" fontId="1" fillId="0" borderId="41" xfId="0" applyFont="1" applyBorder="1" applyAlignment="1">
      <alignment horizontal="justify" vertical="justify" wrapText="1"/>
    </xf>
    <xf numFmtId="0" fontId="1" fillId="0" borderId="41"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1" xfId="0" applyBorder="1"/>
    <xf numFmtId="0" fontId="0" fillId="0" borderId="43" xfId="0" applyBorder="1"/>
    <xf numFmtId="0" fontId="0" fillId="0" borderId="0" xfId="0"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12" xfId="0" applyFont="1" applyBorder="1" applyAlignment="1">
      <alignment horizontal="center" vertical="center" wrapText="1"/>
    </xf>
    <xf numFmtId="0" fontId="0" fillId="0" borderId="2" xfId="0" applyBorder="1" applyAlignment="1" applyProtection="1">
      <alignment horizontal="center" vertical="center"/>
      <protection locked="0"/>
    </xf>
    <xf numFmtId="0" fontId="31" fillId="47" borderId="2" xfId="0" applyFont="1" applyFill="1" applyBorder="1" applyAlignment="1">
      <alignment horizontal="center" vertical="center" wrapText="1"/>
    </xf>
    <xf numFmtId="0" fontId="31" fillId="47" borderId="3" xfId="0" applyFont="1" applyFill="1" applyBorder="1" applyAlignment="1">
      <alignment horizontal="center" vertical="center" wrapText="1"/>
    </xf>
    <xf numFmtId="0" fontId="31" fillId="47" borderId="12" xfId="0" applyFont="1" applyFill="1" applyBorder="1" applyAlignment="1">
      <alignment horizontal="center" vertical="center" wrapText="1"/>
    </xf>
    <xf numFmtId="0" fontId="31" fillId="49" borderId="2" xfId="0" applyFont="1" applyFill="1" applyBorder="1" applyAlignment="1">
      <alignment horizontal="center" vertical="center" wrapText="1"/>
    </xf>
    <xf numFmtId="0" fontId="31" fillId="47" borderId="4" xfId="0" applyFont="1" applyFill="1" applyBorder="1" applyAlignment="1">
      <alignment horizontal="center" vertical="center" wrapText="1"/>
    </xf>
    <xf numFmtId="0" fontId="31" fillId="47" borderId="21"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1" fillId="30" borderId="2" xfId="0" applyFont="1" applyFill="1" applyBorder="1" applyAlignment="1">
      <alignment horizontal="left" vertical="center" wrapText="1"/>
    </xf>
    <xf numFmtId="0" fontId="1" fillId="30" borderId="33" xfId="0" applyFont="1" applyFill="1" applyBorder="1" applyAlignment="1">
      <alignment horizontal="center" vertical="center" wrapText="1"/>
    </xf>
    <xf numFmtId="0" fontId="1" fillId="0" borderId="2" xfId="7" applyFont="1" applyBorder="1" applyAlignment="1">
      <alignment horizontal="left" vertical="top" wrapText="1"/>
    </xf>
    <xf numFmtId="0" fontId="1" fillId="0" borderId="33" xfId="0" applyFont="1" applyBorder="1" applyAlignment="1">
      <alignment horizontal="center" vertical="center" wrapText="1"/>
    </xf>
    <xf numFmtId="0" fontId="50" fillId="33" borderId="37" xfId="0" applyFont="1" applyFill="1" applyBorder="1"/>
    <xf numFmtId="0" fontId="1" fillId="30" borderId="1" xfId="0" applyFont="1" applyFill="1" applyBorder="1" applyAlignment="1">
      <alignment horizontal="left" vertical="center" wrapText="1"/>
    </xf>
    <xf numFmtId="0" fontId="1" fillId="30" borderId="1" xfId="7" applyFont="1" applyFill="1" applyBorder="1" applyAlignment="1">
      <alignment vertical="center" wrapText="1"/>
    </xf>
    <xf numFmtId="0" fontId="1" fillId="30" borderId="2" xfId="7" applyFont="1" applyFill="1" applyBorder="1" applyAlignment="1">
      <alignment horizontal="center" vertical="center" wrapText="1"/>
    </xf>
    <xf numFmtId="0" fontId="1" fillId="30" borderId="2" xfId="7" applyFont="1" applyFill="1" applyBorder="1" applyAlignment="1">
      <alignment horizontal="left" vertical="center" wrapText="1"/>
    </xf>
    <xf numFmtId="0" fontId="1" fillId="30" borderId="1" xfId="7" applyFont="1" applyFill="1" applyBorder="1" applyAlignment="1">
      <alignment horizontal="left" vertical="center" wrapText="1"/>
    </xf>
    <xf numFmtId="9" fontId="1" fillId="30" borderId="1" xfId="7" applyNumberFormat="1" applyFont="1" applyFill="1" applyBorder="1" applyAlignment="1">
      <alignment horizontal="center" vertical="center" wrapText="1"/>
    </xf>
    <xf numFmtId="0" fontId="1" fillId="30" borderId="1" xfId="7" applyFont="1" applyFill="1" applyBorder="1" applyAlignment="1">
      <alignment horizontal="center" vertical="center" wrapText="1"/>
    </xf>
    <xf numFmtId="0" fontId="1" fillId="0" borderId="2" xfId="7" applyFont="1" applyBorder="1" applyAlignment="1">
      <alignment horizontal="left" vertical="center" wrapText="1"/>
    </xf>
    <xf numFmtId="0" fontId="1" fillId="0" borderId="2" xfId="7" applyFont="1" applyBorder="1" applyAlignment="1">
      <alignment horizontal="center" vertical="center" wrapText="1"/>
    </xf>
    <xf numFmtId="0" fontId="1" fillId="0" borderId="2" xfId="7" applyFont="1" applyBorder="1" applyAlignment="1">
      <alignment horizontal="center" vertical="center"/>
    </xf>
    <xf numFmtId="9" fontId="1" fillId="0" borderId="2" xfId="2" applyFont="1" applyFill="1" applyBorder="1" applyAlignment="1">
      <alignment horizontal="center" vertical="center" wrapText="1"/>
    </xf>
    <xf numFmtId="0" fontId="50" fillId="36" borderId="35" xfId="0" applyFont="1" applyFill="1" applyBorder="1" applyAlignment="1">
      <alignment vertical="center"/>
    </xf>
    <xf numFmtId="0" fontId="51" fillId="0" borderId="1" xfId="0" applyFont="1" applyBorder="1" applyAlignment="1">
      <alignment vertical="center" wrapText="1"/>
    </xf>
    <xf numFmtId="0" fontId="51" fillId="0" borderId="2" xfId="0" applyFont="1" applyBorder="1" applyAlignment="1">
      <alignment horizontal="left" vertical="center" wrapText="1"/>
    </xf>
    <xf numFmtId="9" fontId="51" fillId="0" borderId="2" xfId="0" applyNumberFormat="1" applyFont="1" applyBorder="1" applyAlignment="1">
      <alignment horizontal="center" vertical="center" wrapText="1"/>
    </xf>
    <xf numFmtId="0" fontId="51" fillId="0" borderId="2" xfId="0" applyFont="1" applyBorder="1" applyAlignment="1">
      <alignment horizontal="justify" vertical="center" wrapText="1"/>
    </xf>
    <xf numFmtId="0" fontId="51" fillId="0" borderId="2" xfId="0" applyFont="1" applyBorder="1" applyAlignment="1">
      <alignment horizontal="center" vertical="center" wrapText="1"/>
    </xf>
    <xf numFmtId="0" fontId="51" fillId="0" borderId="2" xfId="0" applyFont="1" applyBorder="1" applyAlignment="1">
      <alignment horizontal="left" vertical="top" wrapText="1"/>
    </xf>
    <xf numFmtId="0" fontId="51" fillId="0" borderId="2" xfId="0" applyFont="1" applyBorder="1" applyAlignment="1">
      <alignment horizontal="center" vertical="top" wrapText="1"/>
    </xf>
    <xf numFmtId="166" fontId="51" fillId="0" borderId="2" xfId="0" applyNumberFormat="1" applyFont="1" applyBorder="1" applyAlignment="1">
      <alignment horizontal="center" vertical="center" wrapText="1"/>
    </xf>
    <xf numFmtId="166" fontId="1" fillId="0" borderId="2" xfId="0" applyNumberFormat="1" applyFont="1" applyBorder="1" applyAlignment="1">
      <alignment horizontal="center" vertical="center" wrapText="1"/>
    </xf>
    <xf numFmtId="9" fontId="51" fillId="0" borderId="2" xfId="0" applyNumberFormat="1" applyFont="1" applyBorder="1" applyAlignment="1">
      <alignment horizontal="left" vertical="center" wrapText="1" indent="1"/>
    </xf>
    <xf numFmtId="9" fontId="51" fillId="30" borderId="2" xfId="0" applyNumberFormat="1" applyFont="1" applyFill="1" applyBorder="1" applyAlignment="1">
      <alignment horizontal="center" vertical="center" wrapText="1"/>
    </xf>
    <xf numFmtId="0" fontId="51" fillId="30" borderId="2" xfId="0" applyFont="1" applyFill="1" applyBorder="1" applyAlignment="1">
      <alignment horizontal="justify" vertical="center" wrapText="1"/>
    </xf>
    <xf numFmtId="9" fontId="51" fillId="0" borderId="2" xfId="2" applyFont="1" applyFill="1" applyBorder="1" applyAlignment="1">
      <alignment horizontal="center" vertical="center" wrapText="1"/>
    </xf>
    <xf numFmtId="0" fontId="51" fillId="0" borderId="2" xfId="0" applyFont="1" applyBorder="1" applyAlignment="1">
      <alignment vertical="center" wrapText="1"/>
    </xf>
    <xf numFmtId="0" fontId="51"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1" fillId="0" borderId="21" xfId="0" applyFont="1" applyBorder="1" applyAlignment="1">
      <alignment horizontal="center" vertical="center" wrapText="1"/>
    </xf>
    <xf numFmtId="0" fontId="1" fillId="0" borderId="1" xfId="7" applyFont="1" applyBorder="1" applyAlignment="1">
      <alignment horizontal="left" vertical="top" wrapText="1"/>
    </xf>
    <xf numFmtId="0" fontId="1" fillId="0" borderId="2" xfId="0" applyFont="1" applyBorder="1" applyAlignment="1">
      <alignment horizontal="left" vertical="justify" wrapText="1"/>
    </xf>
    <xf numFmtId="0" fontId="1" fillId="0" borderId="2" xfId="7" applyFont="1" applyBorder="1" applyAlignment="1">
      <alignment vertical="center" wrapText="1"/>
    </xf>
    <xf numFmtId="0" fontId="50" fillId="26" borderId="2" xfId="0" applyFont="1" applyFill="1" applyBorder="1" applyAlignment="1">
      <alignment vertical="center" wrapText="1"/>
    </xf>
    <xf numFmtId="0" fontId="23" fillId="0" borderId="0" xfId="0" applyFont="1" applyAlignment="1" applyProtection="1">
      <alignment vertical="center" wrapText="1"/>
      <protection locked="0"/>
    </xf>
    <xf numFmtId="0" fontId="27" fillId="39" borderId="2" xfId="0" applyFont="1" applyFill="1" applyBorder="1" applyAlignment="1" applyProtection="1">
      <alignment horizontal="center" vertical="center"/>
      <protection locked="0"/>
    </xf>
    <xf numFmtId="0" fontId="5" fillId="5" borderId="2" xfId="0" applyFont="1" applyFill="1" applyBorder="1" applyAlignment="1">
      <alignment horizontal="center" vertical="center" wrapText="1"/>
    </xf>
    <xf numFmtId="0" fontId="0" fillId="43" borderId="2" xfId="0" applyFill="1" applyBorder="1" applyAlignment="1">
      <alignment horizontal="center" vertical="center"/>
    </xf>
    <xf numFmtId="9" fontId="47" fillId="0" borderId="2" xfId="0" applyNumberFormat="1" applyFont="1" applyBorder="1" applyAlignment="1">
      <alignment horizontal="center" vertical="center" wrapText="1"/>
    </xf>
    <xf numFmtId="0" fontId="35" fillId="0" borderId="2" xfId="0" applyFont="1" applyBorder="1" applyAlignment="1">
      <alignment horizontal="center" vertical="center" wrapText="1"/>
    </xf>
    <xf numFmtId="9" fontId="1" fillId="0" borderId="3" xfId="0" applyNumberFormat="1" applyFont="1" applyBorder="1" applyAlignment="1">
      <alignment horizontal="center" vertical="center" wrapText="1"/>
    </xf>
    <xf numFmtId="0" fontId="54" fillId="0" borderId="2" xfId="0" applyFont="1" applyBorder="1" applyAlignment="1">
      <alignment horizontal="center" vertical="center" wrapText="1"/>
    </xf>
    <xf numFmtId="9" fontId="48" fillId="0" borderId="2" xfId="0" applyNumberFormat="1" applyFont="1" applyBorder="1" applyAlignment="1">
      <alignment vertical="center" wrapText="1"/>
    </xf>
    <xf numFmtId="0" fontId="0" fillId="3" borderId="2" xfId="0" applyFill="1" applyBorder="1" applyAlignment="1" applyProtection="1">
      <alignment vertical="center" wrapText="1"/>
      <protection locked="0"/>
    </xf>
    <xf numFmtId="9" fontId="36" fillId="0" borderId="2" xfId="2" applyFont="1" applyFill="1" applyBorder="1" applyAlignment="1" applyProtection="1">
      <alignment horizontal="center" vertical="center" wrapText="1"/>
    </xf>
    <xf numFmtId="0" fontId="36" fillId="0" borderId="2" xfId="2" applyNumberFormat="1" applyFont="1" applyFill="1" applyBorder="1" applyAlignment="1" applyProtection="1">
      <alignment horizontal="center" vertical="center" wrapText="1"/>
    </xf>
    <xf numFmtId="9" fontId="36" fillId="0" borderId="3" xfId="2" applyFont="1" applyFill="1" applyBorder="1" applyAlignment="1" applyProtection="1">
      <alignment horizontal="center" vertical="center" wrapText="1"/>
    </xf>
    <xf numFmtId="9" fontId="47" fillId="0" borderId="1" xfId="0" applyNumberFormat="1" applyFont="1" applyBorder="1" applyAlignment="1">
      <alignment horizontal="center" vertical="center" wrapText="1"/>
    </xf>
    <xf numFmtId="44" fontId="35" fillId="3" borderId="2" xfId="9" applyFont="1" applyFill="1" applyBorder="1" applyAlignment="1">
      <alignment horizontal="center"/>
    </xf>
    <xf numFmtId="0" fontId="36" fillId="3" borderId="2" xfId="0" applyFont="1" applyFill="1" applyBorder="1" applyAlignment="1">
      <alignment horizontal="center" vertical="center"/>
    </xf>
    <xf numFmtId="9" fontId="36" fillId="0" borderId="3" xfId="0" applyNumberFormat="1" applyFont="1" applyBorder="1" applyAlignment="1">
      <alignment horizontal="center" vertical="center" wrapText="1"/>
    </xf>
    <xf numFmtId="9" fontId="47" fillId="0" borderId="2" xfId="0" applyNumberFormat="1" applyFont="1" applyBorder="1" applyAlignment="1">
      <alignment horizontal="center" vertical="center"/>
    </xf>
    <xf numFmtId="0" fontId="0" fillId="3" borderId="3" xfId="0" applyFill="1" applyBorder="1" applyAlignment="1">
      <alignment vertical="center" wrapText="1"/>
    </xf>
    <xf numFmtId="0" fontId="45" fillId="39" borderId="33" xfId="0" applyFont="1" applyFill="1" applyBorder="1" applyAlignment="1">
      <alignment vertical="center" wrapText="1"/>
    </xf>
    <xf numFmtId="0" fontId="45" fillId="39" borderId="35" xfId="0" applyFont="1" applyFill="1" applyBorder="1" applyAlignment="1">
      <alignment vertical="center" wrapText="1"/>
    </xf>
    <xf numFmtId="0" fontId="45" fillId="39" borderId="32" xfId="0" applyFont="1" applyFill="1" applyBorder="1" applyAlignment="1">
      <alignment vertical="center" wrapText="1"/>
    </xf>
    <xf numFmtId="0" fontId="26" fillId="13" borderId="33" xfId="0" applyFont="1" applyFill="1" applyBorder="1" applyAlignment="1">
      <alignment vertical="center"/>
    </xf>
    <xf numFmtId="0" fontId="26" fillId="13" borderId="35" xfId="0" applyFont="1" applyFill="1" applyBorder="1" applyAlignment="1">
      <alignment vertical="center"/>
    </xf>
    <xf numFmtId="0" fontId="28" fillId="13" borderId="21" xfId="0" applyFont="1" applyFill="1" applyBorder="1" applyAlignment="1">
      <alignment vertical="center" wrapText="1"/>
    </xf>
    <xf numFmtId="0" fontId="5" fillId="2" borderId="1" xfId="0" applyFont="1" applyFill="1" applyBorder="1" applyAlignment="1">
      <alignment horizontal="center" vertical="center" wrapText="1"/>
    </xf>
    <xf numFmtId="0" fontId="30" fillId="5" borderId="1" xfId="0" applyFont="1" applyFill="1" applyBorder="1" applyAlignment="1">
      <alignment horizontal="center" vertical="center"/>
    </xf>
    <xf numFmtId="0" fontId="30" fillId="5" borderId="1"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wrapText="1"/>
      <protection locked="0"/>
    </xf>
    <xf numFmtId="0" fontId="30" fillId="45" borderId="1" xfId="0" applyFont="1" applyFill="1" applyBorder="1" applyAlignment="1" applyProtection="1">
      <alignment horizontal="center" vertical="center" wrapText="1"/>
      <protection locked="0"/>
    </xf>
    <xf numFmtId="0" fontId="30" fillId="45" borderId="1" xfId="0" applyFont="1" applyFill="1" applyBorder="1" applyAlignment="1">
      <alignment horizontal="center" vertical="center" wrapText="1"/>
    </xf>
    <xf numFmtId="0" fontId="30" fillId="18" borderId="1" xfId="0" applyFont="1" applyFill="1" applyBorder="1" applyAlignment="1">
      <alignment horizontal="center" vertical="center" wrapText="1"/>
    </xf>
    <xf numFmtId="0" fontId="30" fillId="18" borderId="1" xfId="0" applyFont="1" applyFill="1" applyBorder="1" applyAlignment="1" applyProtection="1">
      <alignment horizontal="center" vertical="center" wrapText="1"/>
      <protection locked="0"/>
    </xf>
    <xf numFmtId="0" fontId="5" fillId="18" borderId="1" xfId="0" applyFont="1" applyFill="1" applyBorder="1" applyAlignment="1" applyProtection="1">
      <alignment horizontal="center" vertical="center"/>
      <protection locked="0"/>
    </xf>
    <xf numFmtId="0" fontId="5" fillId="18" borderId="1" xfId="0" applyFont="1" applyFill="1" applyBorder="1" applyAlignment="1" applyProtection="1">
      <alignment horizontal="center" vertical="center" wrapText="1"/>
      <protection locked="0"/>
    </xf>
    <xf numFmtId="0" fontId="30" fillId="41" borderId="1" xfId="0" applyFont="1" applyFill="1" applyBorder="1" applyAlignment="1" applyProtection="1">
      <alignment horizontal="center" vertical="center" wrapText="1"/>
      <protection locked="0"/>
    </xf>
    <xf numFmtId="17" fontId="30" fillId="18" borderId="1" xfId="0" applyNumberFormat="1" applyFont="1" applyFill="1" applyBorder="1" applyAlignment="1">
      <alignment horizontal="center" vertical="center" wrapText="1"/>
    </xf>
    <xf numFmtId="0" fontId="30" fillId="21" borderId="1" xfId="0" applyFont="1" applyFill="1" applyBorder="1" applyAlignment="1" applyProtection="1">
      <alignment horizontal="center" vertical="center" wrapText="1"/>
      <protection locked="0"/>
    </xf>
    <xf numFmtId="0" fontId="30" fillId="42" borderId="1" xfId="0" applyFont="1" applyFill="1" applyBorder="1" applyAlignment="1" applyProtection="1">
      <alignment horizontal="center" vertical="center" wrapText="1"/>
      <protection locked="0"/>
    </xf>
    <xf numFmtId="0" fontId="26" fillId="13" borderId="0" xfId="0" applyFont="1" applyFill="1" applyAlignment="1">
      <alignment vertical="center"/>
    </xf>
    <xf numFmtId="0" fontId="46" fillId="51" borderId="33" xfId="0" applyFont="1" applyFill="1" applyBorder="1" applyAlignment="1" applyProtection="1">
      <alignment vertical="center"/>
      <protection locked="0"/>
    </xf>
    <xf numFmtId="0" fontId="46" fillId="51" borderId="35" xfId="0" applyFont="1" applyFill="1" applyBorder="1" applyAlignment="1" applyProtection="1">
      <alignment vertical="center"/>
      <protection locked="0"/>
    </xf>
    <xf numFmtId="0" fontId="0" fillId="3" borderId="1" xfId="0" applyFill="1" applyBorder="1" applyAlignment="1" applyProtection="1">
      <alignment vertical="center" wrapText="1"/>
      <protection locked="0"/>
    </xf>
    <xf numFmtId="0" fontId="42" fillId="47" borderId="4" xfId="0" applyFont="1" applyFill="1" applyBorder="1" applyAlignment="1">
      <alignment horizontal="center" vertical="center" wrapText="1"/>
    </xf>
    <xf numFmtId="9" fontId="48" fillId="0" borderId="1" xfId="0" applyNumberFormat="1" applyFont="1" applyBorder="1" applyAlignment="1">
      <alignment vertical="center" wrapText="1"/>
    </xf>
    <xf numFmtId="0" fontId="0" fillId="0" borderId="1" xfId="0" applyBorder="1" applyAlignment="1" applyProtection="1">
      <alignment horizontal="center" vertical="center"/>
      <protection locked="0"/>
    </xf>
    <xf numFmtId="0" fontId="42" fillId="47" borderId="1" xfId="0" applyFont="1" applyFill="1" applyBorder="1" applyAlignment="1">
      <alignment horizontal="center" vertical="center" wrapText="1"/>
    </xf>
    <xf numFmtId="0" fontId="42" fillId="50" borderId="1" xfId="0" applyFont="1" applyFill="1" applyBorder="1" applyAlignment="1">
      <alignment horizontal="center" vertical="center" wrapText="1"/>
    </xf>
    <xf numFmtId="9" fontId="36" fillId="0" borderId="1" xfId="0" applyNumberFormat="1" applyFont="1" applyBorder="1" applyAlignment="1">
      <alignment horizontal="center" vertical="center" wrapText="1"/>
    </xf>
    <xf numFmtId="9" fontId="48" fillId="0" borderId="3" xfId="0" applyNumberFormat="1" applyFont="1" applyBorder="1" applyAlignment="1">
      <alignment vertical="center" wrapText="1"/>
    </xf>
    <xf numFmtId="0" fontId="0" fillId="0" borderId="3" xfId="0" applyBorder="1" applyAlignment="1" applyProtection="1">
      <alignment horizontal="center" vertical="center"/>
      <protection locked="0"/>
    </xf>
    <xf numFmtId="0" fontId="43" fillId="5" borderId="33" xfId="0" applyFont="1" applyFill="1" applyBorder="1" applyAlignment="1">
      <alignment horizontal="center" vertical="center"/>
    </xf>
    <xf numFmtId="0" fontId="32" fillId="5" borderId="35" xfId="0" applyFont="1" applyFill="1" applyBorder="1" applyAlignment="1">
      <alignment horizontal="center" vertical="center"/>
    </xf>
    <xf numFmtId="0" fontId="43" fillId="5" borderId="35" xfId="0" applyFont="1" applyFill="1" applyBorder="1" applyAlignment="1" applyProtection="1">
      <alignment horizontal="center" vertical="center" wrapText="1"/>
      <protection locked="0"/>
    </xf>
    <xf numFmtId="0" fontId="43" fillId="5" borderId="35" xfId="0" applyFont="1" applyFill="1" applyBorder="1" applyAlignment="1" applyProtection="1">
      <alignment horizontal="center" vertical="center"/>
      <protection locked="0"/>
    </xf>
    <xf numFmtId="0" fontId="30" fillId="5" borderId="35" xfId="0" applyFont="1" applyFill="1" applyBorder="1" applyAlignment="1" applyProtection="1">
      <alignment horizontal="center" vertical="center"/>
      <protection locked="0"/>
    </xf>
    <xf numFmtId="0" fontId="30" fillId="5" borderId="35" xfId="0" applyFont="1" applyFill="1" applyBorder="1" applyAlignment="1" applyProtection="1">
      <alignment horizontal="center" vertical="center" wrapText="1"/>
      <protection locked="0"/>
    </xf>
    <xf numFmtId="0" fontId="43" fillId="44" borderId="33" xfId="0" applyFont="1" applyFill="1" applyBorder="1" applyAlignment="1">
      <alignment horizontal="center" vertical="center"/>
    </xf>
    <xf numFmtId="0" fontId="32" fillId="44" borderId="35" xfId="0" applyFont="1" applyFill="1" applyBorder="1" applyAlignment="1">
      <alignment horizontal="center" vertical="center"/>
    </xf>
    <xf numFmtId="0" fontId="43" fillId="44" borderId="35" xfId="0" applyFont="1" applyFill="1" applyBorder="1" applyAlignment="1" applyProtection="1">
      <alignment horizontal="center" vertical="center" wrapText="1"/>
      <protection locked="0"/>
    </xf>
    <xf numFmtId="0" fontId="43" fillId="44" borderId="35" xfId="0" applyFont="1" applyFill="1" applyBorder="1" applyAlignment="1" applyProtection="1">
      <alignment horizontal="center" vertical="center"/>
      <protection locked="0"/>
    </xf>
    <xf numFmtId="0" fontId="30" fillId="44" borderId="35" xfId="0" applyFont="1" applyFill="1" applyBorder="1" applyAlignment="1" applyProtection="1">
      <alignment horizontal="center" vertical="center"/>
      <protection locked="0"/>
    </xf>
    <xf numFmtId="0" fontId="30" fillId="44" borderId="35" xfId="0" applyFont="1" applyFill="1" applyBorder="1" applyAlignment="1" applyProtection="1">
      <alignment horizontal="center" vertical="center" wrapText="1"/>
      <protection locked="0"/>
    </xf>
    <xf numFmtId="0" fontId="23" fillId="7" borderId="33" xfId="0" applyFont="1" applyFill="1" applyBorder="1" applyAlignment="1" applyProtection="1">
      <alignment horizontal="center" vertical="center"/>
      <protection locked="0"/>
    </xf>
    <xf numFmtId="0" fontId="23" fillId="7" borderId="35" xfId="0" applyFont="1" applyFill="1" applyBorder="1" applyAlignment="1" applyProtection="1">
      <alignment horizontal="center" vertical="center"/>
      <protection locked="0"/>
    </xf>
    <xf numFmtId="0" fontId="23" fillId="7" borderId="35" xfId="0" applyFont="1" applyFill="1" applyBorder="1" applyAlignment="1" applyProtection="1">
      <alignment vertical="center"/>
      <protection locked="0"/>
    </xf>
    <xf numFmtId="0" fontId="18" fillId="7" borderId="35" xfId="0" applyFont="1" applyFill="1" applyBorder="1" applyAlignment="1" applyProtection="1">
      <alignment horizontal="center" vertical="center"/>
      <protection locked="0"/>
    </xf>
    <xf numFmtId="0" fontId="23" fillId="7" borderId="35" xfId="0" applyFont="1" applyFill="1" applyBorder="1" applyAlignment="1" applyProtection="1">
      <alignment horizontal="center" vertical="center" wrapText="1"/>
      <protection locked="0"/>
    </xf>
    <xf numFmtId="0" fontId="0" fillId="7" borderId="35" xfId="0" applyFill="1" applyBorder="1" applyAlignment="1" applyProtection="1">
      <alignment horizontal="center" vertical="center"/>
      <protection locked="0"/>
    </xf>
    <xf numFmtId="0" fontId="0" fillId="7" borderId="35" xfId="0" applyFill="1" applyBorder="1" applyAlignment="1" applyProtection="1">
      <alignment vertical="center"/>
      <protection locked="0"/>
    </xf>
    <xf numFmtId="165" fontId="0" fillId="7" borderId="35" xfId="3" applyNumberFormat="1" applyFont="1" applyFill="1" applyBorder="1" applyAlignment="1" applyProtection="1">
      <alignment horizontal="center" vertical="center" wrapText="1"/>
      <protection locked="0"/>
    </xf>
    <xf numFmtId="0" fontId="23" fillId="2" borderId="33" xfId="0" applyFont="1" applyFill="1" applyBorder="1" applyAlignment="1" applyProtection="1">
      <alignment horizontal="center" vertical="center"/>
      <protection locked="0"/>
    </xf>
    <xf numFmtId="0" fontId="23" fillId="2" borderId="35" xfId="0" applyFont="1" applyFill="1" applyBorder="1" applyAlignment="1" applyProtection="1">
      <alignment horizontal="center" vertical="center"/>
      <protection locked="0"/>
    </xf>
    <xf numFmtId="0" fontId="0" fillId="2" borderId="35" xfId="0" applyFill="1" applyBorder="1" applyAlignment="1" applyProtection="1">
      <alignment vertical="center" wrapText="1"/>
      <protection locked="0"/>
    </xf>
    <xf numFmtId="0" fontId="23" fillId="2" borderId="35" xfId="0" applyFont="1" applyFill="1" applyBorder="1" applyAlignment="1" applyProtection="1">
      <alignment vertical="center"/>
      <protection locked="0"/>
    </xf>
    <xf numFmtId="0" fontId="18" fillId="2" borderId="35" xfId="0" applyFont="1"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35" xfId="0" applyFill="1" applyBorder="1" applyAlignment="1" applyProtection="1">
      <alignment vertical="center"/>
      <protection locked="0"/>
    </xf>
    <xf numFmtId="165" fontId="0" fillId="2" borderId="35" xfId="3" applyNumberFormat="1" applyFont="1" applyFill="1" applyBorder="1" applyAlignment="1" applyProtection="1">
      <alignment horizontal="center" vertical="center" wrapText="1"/>
      <protection locked="0"/>
    </xf>
    <xf numFmtId="9" fontId="48" fillId="0" borderId="2" xfId="0" applyNumberFormat="1" applyFont="1" applyBorder="1" applyAlignment="1">
      <alignment horizontal="center" vertical="center"/>
    </xf>
    <xf numFmtId="0" fontId="0" fillId="7" borderId="2" xfId="0" applyFill="1" applyBorder="1" applyAlignment="1">
      <alignment vertical="center" wrapText="1"/>
    </xf>
    <xf numFmtId="0" fontId="1" fillId="0" borderId="41" xfId="0" applyFont="1" applyBorder="1" applyAlignment="1">
      <alignment horizontal="center" vertical="center" wrapText="1"/>
    </xf>
    <xf numFmtId="0" fontId="48" fillId="7" borderId="2" xfId="0" applyFont="1" applyFill="1" applyBorder="1" applyAlignment="1">
      <alignment vertical="center" wrapText="1"/>
    </xf>
    <xf numFmtId="0" fontId="42" fillId="48" borderId="2" xfId="0" applyFont="1" applyFill="1" applyBorder="1" applyAlignment="1">
      <alignment horizontal="center" vertical="center" wrapText="1"/>
    </xf>
    <xf numFmtId="0" fontId="42" fillId="48" borderId="1" xfId="0" applyFont="1" applyFill="1" applyBorder="1" applyAlignment="1">
      <alignment horizontal="center" vertical="center" wrapText="1"/>
    </xf>
    <xf numFmtId="0" fontId="0" fillId="5" borderId="2" xfId="0" applyFill="1" applyBorder="1" applyAlignment="1">
      <alignment vertical="center" wrapText="1"/>
    </xf>
    <xf numFmtId="0" fontId="36" fillId="3" borderId="3" xfId="0" applyFont="1" applyFill="1" applyBorder="1" applyAlignment="1">
      <alignment horizontal="center" vertical="center"/>
    </xf>
    <xf numFmtId="168" fontId="36" fillId="0" borderId="1" xfId="8" applyNumberFormat="1" applyFont="1" applyBorder="1" applyAlignment="1">
      <alignment horizontal="center" vertical="center" wrapText="1"/>
    </xf>
    <xf numFmtId="168" fontId="36" fillId="0" borderId="2" xfId="8" applyNumberFormat="1" applyFont="1" applyBorder="1" applyAlignment="1">
      <alignment horizontal="center" vertical="center" wrapText="1"/>
    </xf>
    <xf numFmtId="9" fontId="36" fillId="3" borderId="2" xfId="2" applyFont="1" applyFill="1" applyBorder="1" applyAlignment="1" applyProtection="1">
      <alignment horizontal="center" vertical="center" wrapText="1"/>
    </xf>
    <xf numFmtId="9" fontId="1" fillId="0" borderId="2" xfId="0" applyNumberFormat="1" applyFont="1" applyBorder="1" applyAlignment="1">
      <alignment horizontal="center" vertical="center"/>
    </xf>
    <xf numFmtId="9" fontId="1" fillId="3" borderId="3" xfId="2" applyFont="1" applyFill="1" applyBorder="1" applyAlignment="1">
      <alignment horizontal="center" vertical="center"/>
    </xf>
    <xf numFmtId="9" fontId="35" fillId="3" borderId="2" xfId="0" applyNumberFormat="1" applyFont="1" applyFill="1" applyBorder="1" applyAlignment="1">
      <alignment horizontal="center" vertical="center" wrapText="1"/>
    </xf>
    <xf numFmtId="0" fontId="18" fillId="0" borderId="0" xfId="0" applyFont="1" applyAlignment="1" applyProtection="1">
      <alignment horizontal="center" vertical="center"/>
      <protection locked="0"/>
    </xf>
    <xf numFmtId="165" fontId="23" fillId="0" borderId="0" xfId="3" applyNumberFormat="1" applyFont="1" applyBorder="1" applyAlignment="1" applyProtection="1">
      <alignment horizontal="center" vertical="center"/>
      <protection locked="0"/>
    </xf>
    <xf numFmtId="0" fontId="23" fillId="0" borderId="3" xfId="0" applyFont="1" applyBorder="1" applyAlignment="1" applyProtection="1">
      <alignment vertical="center"/>
      <protection locked="0"/>
    </xf>
    <xf numFmtId="0" fontId="23" fillId="0" borderId="0" xfId="0" applyFont="1" applyAlignment="1">
      <alignment horizontal="center" vertical="center"/>
    </xf>
    <xf numFmtId="0" fontId="23" fillId="0" borderId="0" xfId="0" applyFont="1" applyProtection="1">
      <protection locked="0"/>
    </xf>
    <xf numFmtId="0" fontId="32" fillId="44" borderId="37" xfId="0" applyFont="1" applyFill="1" applyBorder="1" applyAlignment="1">
      <alignment horizontal="center" vertical="center"/>
    </xf>
    <xf numFmtId="0" fontId="26" fillId="13" borderId="35" xfId="0" applyFont="1" applyFill="1" applyBorder="1" applyAlignment="1">
      <alignment horizontal="center" vertical="center"/>
    </xf>
    <xf numFmtId="0" fontId="45" fillId="39" borderId="2" xfId="0" applyFont="1" applyFill="1" applyBorder="1" applyAlignment="1">
      <alignment vertical="center" wrapText="1"/>
    </xf>
    <xf numFmtId="0" fontId="46" fillId="51" borderId="35" xfId="0" applyFont="1" applyFill="1" applyBorder="1" applyAlignment="1" applyProtection="1">
      <alignment horizontal="center" vertical="center"/>
      <protection locked="0"/>
    </xf>
    <xf numFmtId="42" fontId="54" fillId="0" borderId="2" xfId="1" applyFont="1" applyBorder="1" applyAlignment="1">
      <alignment horizontal="center" vertical="center" wrapText="1"/>
    </xf>
    <xf numFmtId="42" fontId="54" fillId="0" borderId="2" xfId="1" applyFont="1" applyBorder="1" applyAlignment="1">
      <alignment horizontal="center" vertical="center"/>
    </xf>
    <xf numFmtId="170" fontId="35" fillId="0" borderId="2" xfId="9" applyNumberFormat="1" applyFont="1" applyFill="1" applyBorder="1" applyAlignment="1">
      <alignment horizontal="center" vertical="center"/>
    </xf>
    <xf numFmtId="42" fontId="54" fillId="3" borderId="2" xfId="1" applyFont="1" applyFill="1" applyBorder="1" applyAlignment="1">
      <alignment horizontal="center" vertical="center"/>
    </xf>
    <xf numFmtId="170" fontId="35" fillId="3" borderId="2" xfId="9" applyNumberFormat="1" applyFont="1" applyFill="1" applyBorder="1" applyAlignment="1">
      <alignment horizontal="center" vertical="center" wrapText="1"/>
    </xf>
    <xf numFmtId="0" fontId="23" fillId="7" borderId="2" xfId="0" applyFont="1" applyFill="1" applyBorder="1" applyAlignment="1" applyProtection="1">
      <alignment vertical="center"/>
      <protection locked="0"/>
    </xf>
    <xf numFmtId="0" fontId="23" fillId="7" borderId="2" xfId="0" applyFont="1" applyFill="1" applyBorder="1" applyAlignment="1" applyProtection="1">
      <alignment vertical="center" wrapText="1"/>
      <protection locked="0"/>
    </xf>
    <xf numFmtId="0" fontId="26" fillId="13" borderId="2" xfId="0" applyFont="1" applyFill="1" applyBorder="1" applyAlignment="1">
      <alignment vertical="center"/>
    </xf>
    <xf numFmtId="0" fontId="26" fillId="13" borderId="2" xfId="0" applyFont="1" applyFill="1" applyBorder="1" applyAlignment="1">
      <alignment horizontal="center" vertical="center"/>
    </xf>
    <xf numFmtId="44" fontId="36" fillId="3" borderId="2" xfId="9" applyFont="1" applyFill="1" applyBorder="1" applyAlignment="1" applyProtection="1">
      <alignment vertical="center" wrapText="1"/>
    </xf>
    <xf numFmtId="42" fontId="35" fillId="0" borderId="2" xfId="1" applyFont="1" applyBorder="1" applyAlignment="1">
      <alignment vertical="center"/>
    </xf>
    <xf numFmtId="9" fontId="35" fillId="0" borderId="2" xfId="2" applyFont="1" applyFill="1" applyBorder="1" applyAlignment="1" applyProtection="1">
      <alignment horizontal="center" vertical="center" wrapText="1"/>
    </xf>
    <xf numFmtId="0" fontId="23" fillId="23" borderId="2" xfId="0" applyFont="1" applyFill="1" applyBorder="1" applyAlignment="1" applyProtection="1">
      <alignment vertical="center"/>
      <protection locked="0"/>
    </xf>
    <xf numFmtId="0" fontId="23" fillId="23" borderId="2" xfId="0" applyFont="1" applyFill="1" applyBorder="1" applyAlignment="1" applyProtection="1">
      <alignment vertical="center" wrapText="1"/>
      <protection locked="0"/>
    </xf>
    <xf numFmtId="0" fontId="23" fillId="2" borderId="2" xfId="0" applyFont="1" applyFill="1" applyBorder="1" applyAlignment="1" applyProtection="1">
      <alignment vertical="center"/>
      <protection locked="0"/>
    </xf>
    <xf numFmtId="0" fontId="23" fillId="2" borderId="2" xfId="0" applyFont="1" applyFill="1" applyBorder="1" applyAlignment="1" applyProtection="1">
      <alignment vertical="center" wrapText="1"/>
      <protection locked="0"/>
    </xf>
    <xf numFmtId="0" fontId="23" fillId="5" borderId="2" xfId="0" applyFont="1" applyFill="1" applyBorder="1" applyAlignment="1" applyProtection="1">
      <alignment vertical="center"/>
      <protection locked="0"/>
    </xf>
    <xf numFmtId="0" fontId="23" fillId="5" borderId="2" xfId="0" applyFont="1" applyFill="1" applyBorder="1" applyAlignment="1" applyProtection="1">
      <alignment vertical="center" wrapText="1"/>
      <protection locked="0"/>
    </xf>
    <xf numFmtId="0" fontId="23" fillId="44" borderId="2" xfId="0" applyFont="1" applyFill="1" applyBorder="1" applyAlignment="1" applyProtection="1">
      <alignment vertical="center"/>
      <protection locked="0"/>
    </xf>
    <xf numFmtId="0" fontId="23" fillId="44" borderId="2" xfId="0" applyFont="1" applyFill="1" applyBorder="1" applyAlignment="1" applyProtection="1">
      <alignment vertical="center" wrapText="1"/>
      <protection locked="0"/>
    </xf>
    <xf numFmtId="0" fontId="23" fillId="39" borderId="2" xfId="0" applyFont="1" applyFill="1" applyBorder="1" applyAlignment="1" applyProtection="1">
      <alignment horizontal="justify" vertical="center" wrapText="1"/>
      <protection locked="0"/>
    </xf>
    <xf numFmtId="0" fontId="1" fillId="51" borderId="2" xfId="0" applyFont="1" applyFill="1" applyBorder="1" applyAlignment="1">
      <alignment vertical="center" wrapText="1"/>
    </xf>
    <xf numFmtId="0" fontId="47" fillId="0" borderId="4" xfId="0" applyFont="1" applyBorder="1" applyAlignment="1">
      <alignment vertical="center" wrapText="1"/>
    </xf>
    <xf numFmtId="0" fontId="36" fillId="51" borderId="2" xfId="0" applyFont="1" applyFill="1" applyBorder="1" applyAlignment="1">
      <alignment vertical="center" wrapText="1"/>
    </xf>
    <xf numFmtId="0" fontId="5" fillId="0" borderId="2" xfId="0" applyFont="1" applyBorder="1" applyAlignment="1">
      <alignment horizontal="center" vertical="center" wrapText="1"/>
    </xf>
    <xf numFmtId="0" fontId="0" fillId="52" borderId="3" xfId="0" applyFill="1" applyBorder="1" applyAlignment="1">
      <alignment horizontal="center" vertical="center" wrapText="1"/>
    </xf>
    <xf numFmtId="0" fontId="51" fillId="52" borderId="2" xfId="0" applyFont="1" applyFill="1" applyBorder="1" applyAlignment="1">
      <alignment horizontal="center" vertical="top" wrapText="1"/>
    </xf>
    <xf numFmtId="0" fontId="18" fillId="52" borderId="2" xfId="0" applyFont="1" applyFill="1" applyBorder="1" applyAlignment="1" applyProtection="1">
      <alignment horizontal="center" vertical="center"/>
      <protection locked="0"/>
    </xf>
    <xf numFmtId="9" fontId="47" fillId="52" borderId="2" xfId="0" applyNumberFormat="1" applyFont="1" applyFill="1" applyBorder="1" applyAlignment="1">
      <alignment horizontal="center" vertical="center"/>
    </xf>
    <xf numFmtId="0" fontId="42" fillId="53" borderId="3" xfId="0" applyFont="1" applyFill="1" applyBorder="1" applyAlignment="1">
      <alignment horizontal="center" vertical="center" wrapText="1"/>
    </xf>
    <xf numFmtId="0" fontId="5" fillId="52" borderId="1" xfId="0" applyFont="1" applyFill="1" applyBorder="1" applyAlignment="1">
      <alignment horizontal="center" vertical="center" wrapText="1"/>
    </xf>
    <xf numFmtId="0" fontId="36" fillId="52" borderId="3" xfId="0" applyFont="1" applyFill="1" applyBorder="1" applyAlignment="1">
      <alignment horizontal="center" vertical="center" wrapText="1"/>
    </xf>
    <xf numFmtId="0" fontId="36" fillId="52" borderId="2" xfId="0" applyFont="1" applyFill="1" applyBorder="1" applyAlignment="1">
      <alignment horizontal="center" vertical="center" wrapText="1"/>
    </xf>
    <xf numFmtId="0" fontId="5" fillId="52" borderId="2" xfId="0" applyFont="1" applyFill="1" applyBorder="1" applyAlignment="1">
      <alignment horizontal="center" vertical="center" wrapText="1"/>
    </xf>
    <xf numFmtId="0" fontId="36" fillId="52" borderId="1" xfId="0" applyFont="1" applyFill="1" applyBorder="1" applyAlignment="1">
      <alignment vertical="center" wrapText="1"/>
    </xf>
    <xf numFmtId="44" fontId="35" fillId="52" borderId="2" xfId="9" applyFont="1" applyFill="1" applyBorder="1" applyAlignment="1">
      <alignment horizontal="center"/>
    </xf>
    <xf numFmtId="0" fontId="0" fillId="52" borderId="1" xfId="0" applyFill="1" applyBorder="1" applyAlignment="1" applyProtection="1">
      <alignment vertical="center" wrapText="1"/>
      <protection locked="0"/>
    </xf>
    <xf numFmtId="0" fontId="45" fillId="2" borderId="35" xfId="0" applyFont="1" applyFill="1" applyBorder="1" applyAlignment="1" applyProtection="1">
      <alignment horizontal="center" vertical="center" wrapText="1"/>
      <protection locked="0"/>
    </xf>
    <xf numFmtId="42" fontId="54" fillId="0" borderId="2" xfId="1" applyFont="1" applyFill="1" applyBorder="1" applyAlignment="1">
      <alignment horizontal="center" vertical="center" wrapText="1"/>
    </xf>
    <xf numFmtId="170" fontId="36" fillId="3" borderId="2" xfId="9" applyNumberFormat="1" applyFont="1" applyFill="1" applyBorder="1" applyAlignment="1" applyProtection="1">
      <alignment vertical="center" wrapText="1"/>
    </xf>
    <xf numFmtId="165" fontId="6" fillId="0" borderId="0" xfId="3" applyNumberFormat="1" applyFont="1" applyBorder="1" applyAlignment="1" applyProtection="1">
      <alignment horizontal="center" vertical="center"/>
      <protection locked="0"/>
    </xf>
    <xf numFmtId="0" fontId="30" fillId="39" borderId="4" xfId="0" applyFont="1" applyFill="1" applyBorder="1" applyAlignment="1">
      <alignment vertical="center" wrapText="1"/>
    </xf>
    <xf numFmtId="0" fontId="0" fillId="23" borderId="2" xfId="0" applyFill="1" applyBorder="1" applyAlignment="1">
      <alignment horizontal="center" vertical="center"/>
    </xf>
    <xf numFmtId="0" fontId="30" fillId="46" borderId="4" xfId="0" applyFont="1" applyFill="1" applyBorder="1" applyAlignment="1">
      <alignment vertical="center" wrapText="1"/>
    </xf>
    <xf numFmtId="0" fontId="30" fillId="5" borderId="4" xfId="0" applyFont="1" applyFill="1" applyBorder="1" applyAlignment="1">
      <alignment vertical="center" wrapText="1"/>
    </xf>
    <xf numFmtId="0" fontId="0" fillId="5" borderId="2" xfId="0" applyFill="1" applyBorder="1" applyAlignment="1">
      <alignment horizontal="center" vertical="center"/>
    </xf>
    <xf numFmtId="0" fontId="0" fillId="7" borderId="2" xfId="0" applyFill="1" applyBorder="1" applyAlignment="1">
      <alignment horizontal="center" vertical="center"/>
    </xf>
    <xf numFmtId="0" fontId="0" fillId="2" borderId="2" xfId="0" applyFill="1" applyBorder="1" applyAlignment="1">
      <alignment horizontal="center" vertical="center"/>
    </xf>
    <xf numFmtId="0" fontId="0" fillId="24" borderId="2" xfId="0" applyFill="1" applyBorder="1" applyAlignment="1">
      <alignment horizontal="center" vertical="center"/>
    </xf>
    <xf numFmtId="0" fontId="0" fillId="51" borderId="2" xfId="0" applyFill="1" applyBorder="1" applyAlignment="1">
      <alignment horizontal="center" vertical="center"/>
    </xf>
    <xf numFmtId="0" fontId="36" fillId="3" borderId="2" xfId="0" applyFont="1" applyFill="1" applyBorder="1" applyAlignment="1">
      <alignment horizontal="center" vertical="center" wrapText="1"/>
    </xf>
    <xf numFmtId="9" fontId="36" fillId="3" borderId="2" xfId="0" applyNumberFormat="1" applyFont="1" applyFill="1" applyBorder="1" applyAlignment="1">
      <alignment horizontal="center" vertical="center" wrapText="1"/>
    </xf>
    <xf numFmtId="41" fontId="35" fillId="3" borderId="2" xfId="8" applyFont="1" applyFill="1" applyBorder="1" applyAlignment="1" applyProtection="1">
      <alignment vertical="center" wrapText="1"/>
    </xf>
    <xf numFmtId="0" fontId="35" fillId="3" borderId="2" xfId="0" applyFont="1" applyFill="1" applyBorder="1" applyAlignment="1">
      <alignment horizontal="center" vertical="center" wrapText="1"/>
    </xf>
    <xf numFmtId="0" fontId="23" fillId="39" borderId="32" xfId="0" applyFont="1" applyFill="1" applyBorder="1" applyAlignment="1" applyProtection="1">
      <alignment horizontal="center" vertical="center"/>
      <protection locked="0"/>
    </xf>
    <xf numFmtId="0" fontId="23" fillId="44" borderId="32" xfId="0" applyFont="1" applyFill="1" applyBorder="1" applyAlignment="1" applyProtection="1">
      <alignment horizontal="center" vertical="center"/>
      <protection locked="0"/>
    </xf>
    <xf numFmtId="0" fontId="23" fillId="5" borderId="32" xfId="0" applyFont="1" applyFill="1" applyBorder="1" applyAlignment="1" applyProtection="1">
      <alignment horizontal="center" vertical="center"/>
      <protection locked="0"/>
    </xf>
    <xf numFmtId="0" fontId="23" fillId="7" borderId="32" xfId="0" applyFont="1" applyFill="1" applyBorder="1" applyAlignment="1" applyProtection="1">
      <alignment horizontal="center" vertical="center"/>
      <protection locked="0"/>
    </xf>
    <xf numFmtId="0" fontId="23" fillId="2" borderId="32" xfId="0" applyFont="1" applyFill="1" applyBorder="1" applyAlignment="1" applyProtection="1">
      <alignment horizontal="center" vertical="center"/>
      <protection locked="0"/>
    </xf>
    <xf numFmtId="0" fontId="23" fillId="23" borderId="32" xfId="0" applyFont="1" applyFill="1" applyBorder="1" applyAlignment="1" applyProtection="1">
      <alignment horizontal="center" vertical="center"/>
      <protection locked="0"/>
    </xf>
    <xf numFmtId="0" fontId="57" fillId="52" borderId="2" xfId="0" applyFont="1" applyFill="1" applyBorder="1" applyAlignment="1">
      <alignment horizontal="center" vertical="center" wrapText="1"/>
    </xf>
    <xf numFmtId="0" fontId="58" fillId="3" borderId="3" xfId="0" applyFont="1" applyFill="1" applyBorder="1" applyAlignment="1">
      <alignment horizontal="center" vertical="center" wrapText="1"/>
    </xf>
    <xf numFmtId="0" fontId="59" fillId="39" borderId="2" xfId="0" applyFont="1" applyFill="1" applyBorder="1" applyAlignment="1">
      <alignment vertical="center" wrapText="1"/>
    </xf>
    <xf numFmtId="0" fontId="59" fillId="44" borderId="35" xfId="0" applyFont="1" applyFill="1" applyBorder="1" applyAlignment="1">
      <alignment vertical="center" wrapText="1"/>
    </xf>
    <xf numFmtId="0" fontId="59" fillId="5" borderId="35" xfId="0" applyFont="1" applyFill="1" applyBorder="1" applyAlignment="1">
      <alignment vertical="center" wrapText="1"/>
    </xf>
    <xf numFmtId="0" fontId="59" fillId="7" borderId="2" xfId="0" applyFont="1" applyFill="1" applyBorder="1" applyAlignment="1" applyProtection="1">
      <alignment vertical="center" wrapText="1"/>
      <protection locked="0"/>
    </xf>
    <xf numFmtId="0" fontId="59" fillId="2" borderId="2" xfId="0" applyFont="1" applyFill="1" applyBorder="1" applyAlignment="1" applyProtection="1">
      <alignment vertical="center" wrapText="1"/>
      <protection locked="0"/>
    </xf>
    <xf numFmtId="0" fontId="57" fillId="51" borderId="35" xfId="0" applyFont="1" applyFill="1" applyBorder="1" applyAlignment="1" applyProtection="1">
      <alignment vertical="center"/>
      <protection locked="0"/>
    </xf>
    <xf numFmtId="0" fontId="57" fillId="40" borderId="1" xfId="0" applyFont="1" applyFill="1" applyBorder="1" applyAlignment="1" applyProtection="1">
      <alignment horizontal="center" vertical="center" wrapText="1"/>
      <protection locked="0"/>
    </xf>
    <xf numFmtId="0" fontId="57" fillId="51" borderId="35" xfId="0" applyFont="1" applyFill="1" applyBorder="1" applyAlignment="1" applyProtection="1">
      <alignment horizontal="center" vertical="center"/>
      <protection locked="0"/>
    </xf>
    <xf numFmtId="0" fontId="57" fillId="52" borderId="3" xfId="0" applyFont="1" applyFill="1" applyBorder="1" applyAlignment="1">
      <alignment horizontal="center" vertical="center"/>
    </xf>
    <xf numFmtId="0" fontId="57" fillId="24" borderId="2" xfId="0" applyFont="1" applyFill="1" applyBorder="1" applyAlignment="1" applyProtection="1">
      <alignment vertical="center"/>
      <protection locked="0"/>
    </xf>
    <xf numFmtId="0" fontId="57" fillId="13" borderId="35" xfId="0" applyFont="1" applyFill="1" applyBorder="1" applyAlignment="1">
      <alignment horizontal="center" vertical="center"/>
    </xf>
    <xf numFmtId="0" fontId="59" fillId="39" borderId="2" xfId="0" applyFont="1" applyFill="1" applyBorder="1" applyAlignment="1">
      <alignment horizontal="center" vertical="center" wrapText="1"/>
    </xf>
    <xf numFmtId="0" fontId="59" fillId="44" borderId="35" xfId="0" applyFont="1" applyFill="1" applyBorder="1" applyAlignment="1">
      <alignment horizontal="center" vertical="center" wrapText="1"/>
    </xf>
    <xf numFmtId="0" fontId="59" fillId="5" borderId="2" xfId="0" applyFont="1" applyFill="1" applyBorder="1" applyAlignment="1">
      <alignment horizontal="center" vertical="center" wrapText="1"/>
    </xf>
    <xf numFmtId="0" fontId="59" fillId="7" borderId="2" xfId="0" applyFont="1" applyFill="1" applyBorder="1" applyAlignment="1" applyProtection="1">
      <alignment horizontal="center" vertical="center" wrapText="1"/>
      <protection locked="0"/>
    </xf>
    <xf numFmtId="0" fontId="59" fillId="2" borderId="2" xfId="0" applyFont="1" applyFill="1" applyBorder="1" applyAlignment="1" applyProtection="1">
      <alignment horizontal="center" vertical="center" wrapText="1"/>
      <protection locked="0"/>
    </xf>
    <xf numFmtId="0" fontId="55" fillId="0" borderId="2" xfId="0" applyFont="1" applyBorder="1" applyAlignment="1" applyProtection="1">
      <alignment horizontal="center" vertical="center"/>
      <protection locked="0"/>
    </xf>
    <xf numFmtId="0" fontId="59" fillId="17" borderId="1" xfId="0" applyFont="1" applyFill="1" applyBorder="1" applyAlignment="1" applyProtection="1">
      <alignment horizontal="center" vertical="center" wrapText="1"/>
      <protection locked="0"/>
    </xf>
    <xf numFmtId="0" fontId="59" fillId="24" borderId="2" xfId="0" applyFont="1" applyFill="1" applyBorder="1" applyAlignment="1" applyProtection="1">
      <alignment vertical="center"/>
      <protection locked="0"/>
    </xf>
    <xf numFmtId="0" fontId="57" fillId="13" borderId="35" xfId="0" applyFont="1" applyFill="1" applyBorder="1" applyAlignment="1">
      <alignment vertical="center"/>
    </xf>
    <xf numFmtId="0" fontId="56" fillId="0" borderId="2" xfId="0" applyFont="1" applyBorder="1" applyAlignment="1" applyProtection="1">
      <alignment horizontal="center" vertical="center"/>
      <protection locked="0"/>
    </xf>
    <xf numFmtId="0" fontId="59" fillId="42" borderId="1" xfId="0" applyFont="1" applyFill="1" applyBorder="1" applyAlignment="1" applyProtection="1">
      <alignment horizontal="center" vertical="center" wrapText="1"/>
      <protection locked="0"/>
    </xf>
    <xf numFmtId="0" fontId="59" fillId="44" borderId="35" xfId="0" applyFont="1" applyFill="1" applyBorder="1" applyAlignment="1" applyProtection="1">
      <alignment horizontal="center" vertical="center"/>
      <protection locked="0"/>
    </xf>
    <xf numFmtId="0" fontId="59" fillId="5" borderId="35" xfId="0" applyFont="1" applyFill="1" applyBorder="1" applyAlignment="1" applyProtection="1">
      <alignment horizontal="center" vertical="center"/>
      <protection locked="0"/>
    </xf>
    <xf numFmtId="0" fontId="59" fillId="39" borderId="35" xfId="0" applyFont="1" applyFill="1" applyBorder="1" applyAlignment="1">
      <alignment vertical="center" wrapText="1"/>
    </xf>
    <xf numFmtId="0" fontId="59" fillId="41" borderId="1" xfId="0" applyFont="1" applyFill="1" applyBorder="1" applyAlignment="1" applyProtection="1">
      <alignment horizontal="center" vertical="center" wrapText="1"/>
      <protection locked="0"/>
    </xf>
    <xf numFmtId="0" fontId="59" fillId="2" borderId="35" xfId="0" applyFont="1" applyFill="1" applyBorder="1" applyAlignment="1" applyProtection="1">
      <alignment vertical="center"/>
      <protection locked="0"/>
    </xf>
    <xf numFmtId="0" fontId="56" fillId="0" borderId="2" xfId="0" applyFont="1" applyBorder="1" applyAlignment="1" applyProtection="1">
      <alignment vertical="center"/>
      <protection locked="0"/>
    </xf>
    <xf numFmtId="0" fontId="59" fillId="24" borderId="2" xfId="0" applyFont="1" applyFill="1" applyBorder="1" applyAlignment="1" applyProtection="1">
      <alignment horizontal="center" vertical="center"/>
      <protection locked="0"/>
    </xf>
    <xf numFmtId="0" fontId="59" fillId="39" borderId="35" xfId="0" applyFont="1" applyFill="1" applyBorder="1" applyAlignment="1">
      <alignment horizontal="center" vertical="center" wrapText="1"/>
    </xf>
    <xf numFmtId="0" fontId="57" fillId="44" borderId="35" xfId="0" applyFont="1" applyFill="1" applyBorder="1" applyAlignment="1">
      <alignment horizontal="center" vertical="center" wrapText="1"/>
    </xf>
    <xf numFmtId="0" fontId="57" fillId="5" borderId="35" xfId="0" applyFont="1" applyFill="1" applyBorder="1" applyAlignment="1">
      <alignment horizontal="center" vertical="center" wrapText="1"/>
    </xf>
    <xf numFmtId="0" fontId="23" fillId="3" borderId="2" xfId="0" applyFont="1" applyFill="1" applyBorder="1" applyAlignment="1" applyProtection="1">
      <alignment horizontal="center" vertical="center" wrapText="1"/>
      <protection locked="0"/>
    </xf>
    <xf numFmtId="165" fontId="0" fillId="3" borderId="1" xfId="3" applyNumberFormat="1" applyFont="1" applyFill="1" applyBorder="1" applyAlignment="1" applyProtection="1">
      <alignment vertical="center" wrapText="1"/>
      <protection locked="0"/>
    </xf>
    <xf numFmtId="165" fontId="0" fillId="3" borderId="4" xfId="3" applyNumberFormat="1" applyFont="1" applyFill="1" applyBorder="1" applyAlignment="1" applyProtection="1">
      <alignment vertical="center" wrapText="1"/>
      <protection locked="0"/>
    </xf>
    <xf numFmtId="0" fontId="31" fillId="47" borderId="32" xfId="0" applyFont="1" applyFill="1" applyBorder="1" applyAlignment="1">
      <alignment horizontal="center" vertical="center" wrapText="1"/>
    </xf>
    <xf numFmtId="0" fontId="61" fillId="30" borderId="2" xfId="0" applyFont="1" applyFill="1" applyBorder="1" applyAlignment="1">
      <alignment horizontal="center" vertical="center" wrapText="1"/>
    </xf>
    <xf numFmtId="0" fontId="62" fillId="30"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25" borderId="2" xfId="0" applyFill="1" applyBorder="1" applyAlignment="1">
      <alignment horizontal="center" vertical="center"/>
    </xf>
    <xf numFmtId="0" fontId="0" fillId="3" borderId="2" xfId="0" applyFill="1" applyBorder="1" applyAlignment="1">
      <alignment horizontal="center" vertical="center"/>
    </xf>
    <xf numFmtId="0" fontId="1" fillId="3" borderId="2" xfId="0" applyFont="1" applyFill="1" applyBorder="1" applyAlignment="1">
      <alignment horizontal="center" vertical="center"/>
    </xf>
    <xf numFmtId="9" fontId="36" fillId="0" borderId="44" xfId="0" applyNumberFormat="1" applyFont="1" applyBorder="1" applyAlignment="1">
      <alignment horizontal="center" vertical="center"/>
    </xf>
    <xf numFmtId="0" fontId="42" fillId="47" borderId="44" xfId="0" applyFont="1" applyFill="1" applyBorder="1" applyAlignment="1">
      <alignment horizontal="center" vertical="center" wrapText="1"/>
    </xf>
    <xf numFmtId="0" fontId="5" fillId="0" borderId="44" xfId="0" applyFont="1" applyBorder="1" applyAlignment="1">
      <alignment horizontal="center" vertical="center" wrapText="1"/>
    </xf>
    <xf numFmtId="9" fontId="36" fillId="0" borderId="44" xfId="2" applyFont="1" applyFill="1" applyBorder="1" applyAlignment="1" applyProtection="1">
      <alignment horizontal="center" vertical="center" wrapText="1"/>
    </xf>
    <xf numFmtId="0" fontId="36" fillId="0" borderId="44" xfId="2" applyNumberFormat="1" applyFont="1" applyFill="1" applyBorder="1" applyAlignment="1" applyProtection="1">
      <alignment horizontal="center" vertical="center" wrapText="1"/>
    </xf>
    <xf numFmtId="0" fontId="65" fillId="55" borderId="1" xfId="0" applyFont="1" applyFill="1" applyBorder="1" applyAlignment="1">
      <alignment horizontal="center" vertical="center" wrapText="1"/>
    </xf>
    <xf numFmtId="0" fontId="65" fillId="56" borderId="32" xfId="0" applyFont="1" applyFill="1" applyBorder="1" applyAlignment="1">
      <alignment horizontal="center" vertical="center" wrapText="1"/>
    </xf>
    <xf numFmtId="0" fontId="65" fillId="56" borderId="9" xfId="0" applyFont="1" applyFill="1" applyBorder="1" applyAlignment="1">
      <alignment horizontal="center" vertical="center" wrapText="1"/>
    </xf>
    <xf numFmtId="0" fontId="65" fillId="55" borderId="32" xfId="0" applyFont="1" applyFill="1" applyBorder="1" applyAlignment="1">
      <alignment horizontal="center" vertical="top" wrapText="1"/>
    </xf>
    <xf numFmtId="167" fontId="36" fillId="0" borderId="4" xfId="9" applyNumberFormat="1" applyFont="1" applyFill="1" applyBorder="1" applyAlignment="1" applyProtection="1">
      <alignment horizontal="center" vertical="center" wrapText="1"/>
    </xf>
    <xf numFmtId="167" fontId="36" fillId="0" borderId="3" xfId="9" applyNumberFormat="1" applyFont="1" applyFill="1" applyBorder="1" applyAlignment="1" applyProtection="1">
      <alignment horizontal="center" vertical="center" wrapText="1"/>
    </xf>
    <xf numFmtId="0" fontId="23" fillId="3" borderId="32" xfId="0" applyFont="1" applyFill="1" applyBorder="1" applyAlignment="1" applyProtection="1">
      <alignment horizontal="center" vertical="center" wrapText="1"/>
      <protection locked="0"/>
    </xf>
    <xf numFmtId="9" fontId="36" fillId="0" borderId="32" xfId="0" applyNumberFormat="1" applyFont="1" applyBorder="1" applyAlignment="1">
      <alignment horizontal="center" vertical="center" wrapText="1"/>
    </xf>
    <xf numFmtId="0" fontId="58" fillId="0" borderId="1" xfId="0" applyFont="1" applyBorder="1" applyAlignment="1">
      <alignment horizontal="center" vertical="center" wrapText="1"/>
    </xf>
    <xf numFmtId="0" fontId="23" fillId="3" borderId="0" xfId="0" applyFont="1" applyFill="1" applyAlignment="1" applyProtection="1">
      <alignment horizontal="center" vertical="center" wrapText="1"/>
      <protection locked="0"/>
    </xf>
    <xf numFmtId="0" fontId="23" fillId="7" borderId="2" xfId="0" applyFont="1" applyFill="1" applyBorder="1" applyAlignment="1" applyProtection="1">
      <alignment horizontal="center" vertical="center" wrapText="1"/>
      <protection locked="0"/>
    </xf>
    <xf numFmtId="0" fontId="23" fillId="2" borderId="2" xfId="0" applyFont="1" applyFill="1" applyBorder="1" applyAlignment="1" applyProtection="1">
      <alignment horizontal="center" vertical="center" wrapText="1"/>
      <protection locked="0"/>
    </xf>
    <xf numFmtId="0" fontId="23" fillId="23" borderId="2" xfId="0" applyFont="1" applyFill="1" applyBorder="1" applyAlignment="1" applyProtection="1">
      <alignment horizontal="center" vertical="center" wrapText="1"/>
      <protection locked="0"/>
    </xf>
    <xf numFmtId="9" fontId="47" fillId="0" borderId="44" xfId="0" applyNumberFormat="1" applyFont="1" applyBorder="1" applyAlignment="1">
      <alignment horizontal="center" vertical="center" wrapText="1"/>
    </xf>
    <xf numFmtId="0" fontId="25" fillId="24" borderId="2" xfId="0" applyFont="1" applyFill="1" applyBorder="1" applyAlignment="1" applyProtection="1">
      <alignment vertical="center" wrapText="1"/>
      <protection locked="0"/>
    </xf>
    <xf numFmtId="0" fontId="26" fillId="13" borderId="2" xfId="0" applyFont="1" applyFill="1" applyBorder="1" applyAlignment="1">
      <alignment horizontal="center" vertical="center" wrapText="1"/>
    </xf>
    <xf numFmtId="0" fontId="30" fillId="44" borderId="32" xfId="0" applyFont="1" applyFill="1" applyBorder="1" applyAlignment="1" applyProtection="1">
      <alignment horizontal="center" vertical="center" wrapText="1"/>
      <protection locked="0"/>
    </xf>
    <xf numFmtId="0" fontId="30" fillId="5" borderId="32" xfId="0" applyFont="1" applyFill="1" applyBorder="1" applyAlignment="1" applyProtection="1">
      <alignment horizontal="center" vertical="center" wrapText="1"/>
      <protection locked="0"/>
    </xf>
    <xf numFmtId="0" fontId="0" fillId="7" borderId="32" xfId="0" applyFill="1" applyBorder="1" applyAlignment="1" applyProtection="1">
      <alignment horizontal="center" vertical="center" wrapText="1"/>
      <protection locked="0"/>
    </xf>
    <xf numFmtId="0" fontId="0" fillId="2" borderId="32" xfId="0" applyFill="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61" fillId="30" borderId="52" xfId="0" applyFont="1" applyFill="1" applyBorder="1" applyAlignment="1">
      <alignment horizontal="center" vertical="center" wrapText="1"/>
    </xf>
    <xf numFmtId="0" fontId="42" fillId="47" borderId="21" xfId="0" applyFont="1" applyFill="1" applyBorder="1" applyAlignment="1">
      <alignment horizontal="center" vertical="center" wrapText="1"/>
    </xf>
    <xf numFmtId="0" fontId="23" fillId="3" borderId="1" xfId="0" applyFont="1" applyFill="1" applyBorder="1" applyAlignment="1" applyProtection="1">
      <alignment horizontal="center" vertical="center" wrapText="1"/>
      <protection locked="0"/>
    </xf>
    <xf numFmtId="0" fontId="32" fillId="3" borderId="44" xfId="0" applyFont="1" applyFill="1" applyBorder="1" applyAlignment="1">
      <alignment horizontal="center" vertical="center" wrapText="1"/>
    </xf>
    <xf numFmtId="0" fontId="1" fillId="3" borderId="44" xfId="0" applyFont="1" applyFill="1" applyBorder="1" applyAlignment="1">
      <alignment horizontal="center" vertical="center"/>
    </xf>
    <xf numFmtId="0" fontId="23" fillId="3" borderId="44" xfId="0" applyFont="1" applyFill="1" applyBorder="1" applyAlignment="1" applyProtection="1">
      <alignment horizontal="center" vertical="center" wrapText="1"/>
      <protection locked="0"/>
    </xf>
    <xf numFmtId="9" fontId="1" fillId="0" borderId="52" xfId="0" applyNumberFormat="1" applyFont="1" applyBorder="1" applyAlignment="1">
      <alignment horizontal="center" vertical="center" wrapText="1"/>
    </xf>
    <xf numFmtId="9" fontId="1" fillId="0" borderId="13" xfId="0" applyNumberFormat="1" applyFont="1" applyBorder="1" applyAlignment="1">
      <alignment horizontal="center" vertical="center" wrapText="1"/>
    </xf>
    <xf numFmtId="0" fontId="23" fillId="54" borderId="2" xfId="0" applyFont="1" applyFill="1" applyBorder="1" applyAlignment="1" applyProtection="1">
      <alignment horizontal="center" vertical="center" wrapText="1"/>
      <protection locked="0"/>
    </xf>
    <xf numFmtId="0" fontId="23" fillId="3" borderId="54" xfId="0" applyFont="1" applyFill="1" applyBorder="1" applyAlignment="1" applyProtection="1">
      <alignment horizontal="center" vertical="center" wrapText="1"/>
      <protection locked="0"/>
    </xf>
    <xf numFmtId="0" fontId="23" fillId="3" borderId="55" xfId="0" applyFont="1" applyFill="1" applyBorder="1" applyAlignment="1" applyProtection="1">
      <alignment horizontal="center" vertical="center" wrapText="1"/>
      <protection locked="0"/>
    </xf>
    <xf numFmtId="0" fontId="23" fillId="3" borderId="32" xfId="0" applyFont="1" applyFill="1" applyBorder="1" applyAlignment="1" applyProtection="1">
      <alignment vertical="center"/>
      <protection locked="0"/>
    </xf>
    <xf numFmtId="0" fontId="60" fillId="0" borderId="1" xfId="0" applyFont="1" applyBorder="1" applyAlignment="1">
      <alignment horizontal="center" vertical="center" wrapText="1"/>
    </xf>
    <xf numFmtId="0" fontId="0" fillId="51" borderId="44" xfId="0" applyFill="1" applyBorder="1" applyAlignment="1">
      <alignment horizontal="center" vertical="center"/>
    </xf>
    <xf numFmtId="0" fontId="58" fillId="3" borderId="44" xfId="0" applyFont="1" applyFill="1" applyBorder="1" applyAlignment="1">
      <alignment horizontal="center" vertical="center" wrapText="1"/>
    </xf>
    <xf numFmtId="9" fontId="47" fillId="0" borderId="44" xfId="0" applyNumberFormat="1" applyFont="1" applyBorder="1" applyAlignment="1">
      <alignment horizontal="center" vertical="center"/>
    </xf>
    <xf numFmtId="0" fontId="36" fillId="3" borderId="44" xfId="0" applyFont="1" applyFill="1" applyBorder="1" applyAlignment="1">
      <alignment horizontal="center" vertical="center"/>
    </xf>
    <xf numFmtId="0" fontId="47" fillId="0" borderId="44" xfId="0" applyFont="1" applyBorder="1" applyAlignment="1">
      <alignment horizontal="center" vertical="center" wrapText="1"/>
    </xf>
    <xf numFmtId="0" fontId="36" fillId="0" borderId="44" xfId="0" applyFont="1" applyBorder="1" applyAlignment="1">
      <alignment vertical="center" wrapText="1"/>
    </xf>
    <xf numFmtId="42" fontId="54" fillId="0" borderId="44" xfId="1" applyFont="1" applyBorder="1" applyAlignment="1">
      <alignment horizontal="center" vertical="center" wrapText="1"/>
    </xf>
    <xf numFmtId="0" fontId="0" fillId="3" borderId="44" xfId="0" applyFill="1" applyBorder="1" applyAlignment="1" applyProtection="1">
      <alignment vertical="center" wrapText="1"/>
      <protection locked="0"/>
    </xf>
    <xf numFmtId="0" fontId="23" fillId="3" borderId="44" xfId="0" applyFont="1" applyFill="1" applyBorder="1" applyAlignment="1" applyProtection="1">
      <alignment vertical="center"/>
      <protection locked="0"/>
    </xf>
    <xf numFmtId="0" fontId="23" fillId="3" borderId="44" xfId="0" applyFont="1" applyFill="1" applyBorder="1" applyAlignment="1" applyProtection="1">
      <alignment vertical="center" wrapText="1"/>
      <protection locked="0"/>
    </xf>
    <xf numFmtId="0" fontId="23" fillId="0" borderId="44" xfId="0" applyFont="1" applyBorder="1" applyAlignment="1" applyProtection="1">
      <alignment vertical="center"/>
      <protection locked="0"/>
    </xf>
    <xf numFmtId="0" fontId="0" fillId="51" borderId="1" xfId="0" applyFill="1" applyBorder="1" applyAlignment="1">
      <alignment horizontal="center" vertical="center"/>
    </xf>
    <xf numFmtId="0" fontId="58" fillId="3" borderId="4" xfId="0" applyFont="1" applyFill="1" applyBorder="1" applyAlignment="1">
      <alignment horizontal="center" vertical="center" wrapText="1"/>
    </xf>
    <xf numFmtId="9" fontId="47" fillId="0" borderId="31" xfId="0" applyNumberFormat="1" applyFont="1" applyBorder="1" applyAlignment="1">
      <alignment horizontal="center" vertical="center"/>
    </xf>
    <xf numFmtId="0" fontId="42" fillId="47" borderId="53" xfId="0" applyFont="1" applyFill="1" applyBorder="1" applyAlignment="1">
      <alignment horizontal="center" vertical="center" wrapText="1"/>
    </xf>
    <xf numFmtId="0" fontId="36" fillId="3" borderId="10" xfId="0" applyFont="1" applyFill="1" applyBorder="1" applyAlignment="1">
      <alignment horizontal="center" vertical="center"/>
    </xf>
    <xf numFmtId="42" fontId="54" fillId="3" borderId="1" xfId="1" applyFont="1" applyFill="1" applyBorder="1" applyAlignment="1">
      <alignment horizontal="center" vertical="center" wrapText="1"/>
    </xf>
    <xf numFmtId="0" fontId="23" fillId="3" borderId="1" xfId="0" applyFont="1" applyFill="1" applyBorder="1" applyAlignment="1" applyProtection="1">
      <alignment vertical="center"/>
      <protection locked="0"/>
    </xf>
    <xf numFmtId="0" fontId="23" fillId="3" borderId="1" xfId="0" applyFont="1" applyFill="1" applyBorder="1" applyAlignment="1" applyProtection="1">
      <alignment vertical="center" wrapText="1"/>
      <protection locked="0"/>
    </xf>
    <xf numFmtId="0" fontId="23" fillId="0" borderId="1" xfId="0" applyFont="1" applyBorder="1" applyAlignment="1" applyProtection="1">
      <alignment vertical="center"/>
      <protection locked="0"/>
    </xf>
    <xf numFmtId="0" fontId="23" fillId="3" borderId="33" xfId="0" applyFont="1" applyFill="1" applyBorder="1" applyAlignment="1" applyProtection="1">
      <alignment horizontal="center" vertical="center" wrapText="1"/>
      <protection locked="0"/>
    </xf>
    <xf numFmtId="0" fontId="23" fillId="3" borderId="3" xfId="0" applyFont="1" applyFill="1" applyBorder="1" applyAlignment="1" applyProtection="1">
      <alignment horizontal="center" vertical="center" wrapText="1"/>
      <protection locked="0"/>
    </xf>
    <xf numFmtId="0" fontId="0" fillId="3" borderId="31" xfId="0" applyFill="1" applyBorder="1" applyAlignment="1" applyProtection="1">
      <alignment vertical="center" wrapText="1"/>
      <protection locked="0"/>
    </xf>
    <xf numFmtId="0" fontId="23" fillId="3" borderId="9" xfId="0" applyFont="1" applyFill="1" applyBorder="1" applyAlignment="1" applyProtection="1">
      <alignment horizontal="center" vertical="center" wrapText="1"/>
      <protection locked="0"/>
    </xf>
    <xf numFmtId="0" fontId="23" fillId="3" borderId="53" xfId="0" applyFont="1" applyFill="1" applyBorder="1" applyAlignment="1" applyProtection="1">
      <alignment horizontal="center" vertical="center" wrapText="1"/>
      <protection locked="0"/>
    </xf>
    <xf numFmtId="0" fontId="23" fillId="0" borderId="3" xfId="0" applyFont="1" applyBorder="1" applyAlignment="1" applyProtection="1">
      <alignment vertical="center" wrapText="1"/>
      <protection locked="0"/>
    </xf>
    <xf numFmtId="0" fontId="23" fillId="3" borderId="57" xfId="0" applyFont="1" applyFill="1" applyBorder="1" applyAlignment="1" applyProtection="1">
      <alignment vertical="center"/>
      <protection locked="0"/>
    </xf>
    <xf numFmtId="0" fontId="23" fillId="3" borderId="57" xfId="0" applyFont="1" applyFill="1" applyBorder="1" applyAlignment="1" applyProtection="1">
      <alignment horizontal="center" vertical="center" wrapText="1"/>
      <protection locked="0"/>
    </xf>
    <xf numFmtId="0" fontId="23" fillId="3" borderId="48" xfId="0" applyFont="1" applyFill="1" applyBorder="1" applyAlignment="1" applyProtection="1">
      <alignment horizontal="center" vertical="center" wrapText="1"/>
      <protection locked="0"/>
    </xf>
    <xf numFmtId="0" fontId="68" fillId="3" borderId="2" xfId="20" applyFill="1" applyBorder="1" applyAlignment="1" applyProtection="1">
      <alignment horizontal="justify" vertical="center" wrapText="1"/>
      <protection locked="0"/>
    </xf>
    <xf numFmtId="0" fontId="23" fillId="3" borderId="2" xfId="0" applyFont="1" applyFill="1" applyBorder="1" applyAlignment="1" applyProtection="1">
      <alignment horizontal="left" vertical="center" wrapText="1"/>
      <protection locked="0"/>
    </xf>
    <xf numFmtId="0" fontId="62" fillId="30" borderId="2" xfId="0" applyFont="1" applyFill="1" applyBorder="1" applyAlignment="1">
      <alignment horizontal="left" vertical="center" wrapText="1"/>
    </xf>
    <xf numFmtId="0" fontId="69" fillId="3" borderId="32" xfId="0" applyFont="1" applyFill="1" applyBorder="1" applyAlignment="1" applyProtection="1">
      <alignment horizontal="center" vertical="center" wrapText="1"/>
      <protection locked="0"/>
    </xf>
    <xf numFmtId="14" fontId="47" fillId="0" borderId="2" xfId="0" applyNumberFormat="1" applyFont="1" applyBorder="1" applyAlignment="1">
      <alignment horizontal="center" vertical="center" wrapText="1"/>
    </xf>
    <xf numFmtId="0" fontId="54" fillId="3" borderId="2" xfId="0" applyFont="1" applyFill="1" applyBorder="1" applyAlignment="1">
      <alignment horizontal="center" vertical="center" wrapText="1"/>
    </xf>
    <xf numFmtId="0" fontId="47" fillId="0" borderId="13" xfId="0" applyFont="1" applyBorder="1" applyAlignment="1">
      <alignment horizontal="center" vertical="center" wrapText="1"/>
    </xf>
    <xf numFmtId="0" fontId="61" fillId="3" borderId="2" xfId="0" applyFont="1" applyFill="1" applyBorder="1" applyAlignment="1" applyProtection="1">
      <alignment horizontal="center" vertical="center" wrapText="1"/>
      <protection locked="0"/>
    </xf>
    <xf numFmtId="9" fontId="47" fillId="0" borderId="4" xfId="0" applyNumberFormat="1" applyFont="1" applyBorder="1" applyAlignment="1">
      <alignment horizontal="center" vertical="center" wrapText="1"/>
    </xf>
    <xf numFmtId="0" fontId="47" fillId="0" borderId="53" xfId="0" applyFont="1" applyBorder="1" applyAlignment="1">
      <alignment horizontal="center" vertical="center" wrapText="1"/>
    </xf>
    <xf numFmtId="14" fontId="47" fillId="0" borderId="44" xfId="0" applyNumberFormat="1" applyFont="1" applyBorder="1" applyAlignment="1">
      <alignment horizontal="center" vertical="center" wrapText="1"/>
    </xf>
    <xf numFmtId="0" fontId="61" fillId="3" borderId="44" xfId="0" applyFont="1" applyFill="1" applyBorder="1" applyAlignment="1" applyProtection="1">
      <alignment horizontal="center" vertical="center" wrapText="1"/>
      <protection locked="0"/>
    </xf>
    <xf numFmtId="0" fontId="47" fillId="0" borderId="12" xfId="0" applyFont="1" applyBorder="1" applyAlignment="1">
      <alignment horizontal="center" vertical="center" wrapText="1"/>
    </xf>
    <xf numFmtId="0" fontId="61" fillId="3" borderId="3" xfId="0" applyFont="1" applyFill="1" applyBorder="1" applyAlignment="1" applyProtection="1">
      <alignment horizontal="center" vertical="center" wrapText="1"/>
      <protection locked="0"/>
    </xf>
    <xf numFmtId="0" fontId="54" fillId="7" borderId="2" xfId="0" applyFont="1" applyFill="1" applyBorder="1" applyAlignment="1" applyProtection="1">
      <alignment horizontal="center" vertical="center"/>
      <protection locked="0"/>
    </xf>
    <xf numFmtId="0" fontId="54" fillId="7" borderId="35" xfId="0" applyFont="1" applyFill="1" applyBorder="1" applyAlignment="1" applyProtection="1">
      <alignment vertical="center"/>
      <protection locked="0"/>
    </xf>
    <xf numFmtId="0" fontId="54" fillId="7" borderId="35" xfId="0" applyFont="1" applyFill="1" applyBorder="1" applyAlignment="1" applyProtection="1">
      <alignment horizontal="center" vertical="center"/>
      <protection locked="0"/>
    </xf>
    <xf numFmtId="14" fontId="47" fillId="7" borderId="35" xfId="0" applyNumberFormat="1" applyFont="1" applyFill="1" applyBorder="1" applyAlignment="1">
      <alignment horizontal="center" vertical="center" wrapText="1"/>
    </xf>
    <xf numFmtId="0" fontId="54" fillId="0" borderId="3" xfId="0" applyFont="1" applyBorder="1" applyAlignment="1" applyProtection="1">
      <alignment horizontal="center" vertical="center" wrapText="1"/>
      <protection locked="0"/>
    </xf>
    <xf numFmtId="0" fontId="11" fillId="0" borderId="3" xfId="0" applyFont="1" applyBorder="1" applyAlignment="1">
      <alignment horizontal="center" vertical="center" wrapText="1"/>
    </xf>
    <xf numFmtId="0" fontId="54" fillId="0" borderId="2" xfId="0" applyFont="1" applyBorder="1" applyAlignment="1" applyProtection="1">
      <alignment horizontal="center" vertical="center" wrapText="1"/>
      <protection locked="0"/>
    </xf>
    <xf numFmtId="0" fontId="54" fillId="0" borderId="1" xfId="0" applyFont="1" applyBorder="1" applyAlignment="1" applyProtection="1">
      <alignment horizontal="center" vertical="center" wrapText="1"/>
      <protection locked="0"/>
    </xf>
    <xf numFmtId="0" fontId="54" fillId="2" borderId="35" xfId="0" applyFont="1" applyFill="1" applyBorder="1" applyAlignment="1" applyProtection="1">
      <alignment horizontal="center" vertical="center"/>
      <protection locked="0"/>
    </xf>
    <xf numFmtId="0" fontId="47" fillId="3" borderId="2" xfId="0" applyFont="1" applyFill="1" applyBorder="1" applyAlignment="1">
      <alignment horizontal="center" vertical="center" wrapText="1"/>
    </xf>
    <xf numFmtId="0" fontId="47" fillId="0" borderId="2" xfId="0" applyFont="1" applyBorder="1" applyAlignment="1">
      <alignment horizontal="center" vertical="center"/>
    </xf>
    <xf numFmtId="0" fontId="47" fillId="0" borderId="1" xfId="0" applyFont="1" applyBorder="1" applyAlignment="1">
      <alignment horizontal="center" vertical="center"/>
    </xf>
    <xf numFmtId="0" fontId="47" fillId="3" borderId="3" xfId="0" applyFont="1" applyFill="1" applyBorder="1" applyAlignment="1">
      <alignment horizontal="center" vertical="center"/>
    </xf>
    <xf numFmtId="0" fontId="47" fillId="3" borderId="2" xfId="0" applyFont="1" applyFill="1" applyBorder="1" applyAlignment="1">
      <alignment horizontal="center" vertical="center"/>
    </xf>
    <xf numFmtId="0" fontId="47" fillId="0" borderId="3" xfId="0" applyFont="1" applyBorder="1" applyAlignment="1">
      <alignment horizontal="left" vertical="center" wrapText="1"/>
    </xf>
    <xf numFmtId="9" fontId="47" fillId="3" borderId="3" xfId="0" applyNumberFormat="1" applyFont="1" applyFill="1" applyBorder="1" applyAlignment="1">
      <alignment horizontal="center" vertical="center" wrapText="1"/>
    </xf>
    <xf numFmtId="9" fontId="47" fillId="3" borderId="3" xfId="0" applyNumberFormat="1" applyFont="1" applyFill="1" applyBorder="1" applyAlignment="1">
      <alignment horizontal="center" vertical="center"/>
    </xf>
    <xf numFmtId="0" fontId="54" fillId="0" borderId="2" xfId="0" applyFont="1" applyBorder="1" applyAlignment="1">
      <alignment vertical="center" wrapText="1"/>
    </xf>
    <xf numFmtId="0" fontId="47" fillId="0" borderId="2" xfId="0" applyFont="1" applyBorder="1" applyAlignment="1">
      <alignment vertical="center" wrapText="1"/>
    </xf>
    <xf numFmtId="17" fontId="47" fillId="0" borderId="2" xfId="0" applyNumberFormat="1" applyFont="1" applyBorder="1" applyAlignment="1">
      <alignment horizontal="center" vertical="center" wrapText="1"/>
    </xf>
    <xf numFmtId="9" fontId="47" fillId="3" borderId="2" xfId="2" applyFont="1" applyFill="1" applyBorder="1" applyAlignment="1" applyProtection="1">
      <alignment horizontal="center" vertical="center" wrapText="1"/>
    </xf>
    <xf numFmtId="14" fontId="47" fillId="3" borderId="2" xfId="0" applyNumberFormat="1" applyFont="1" applyFill="1" applyBorder="1" applyAlignment="1">
      <alignment horizontal="center" vertical="center" wrapText="1"/>
    </xf>
    <xf numFmtId="9" fontId="47" fillId="3" borderId="2" xfId="0" applyNumberFormat="1" applyFont="1" applyFill="1" applyBorder="1" applyAlignment="1">
      <alignment horizontal="center" vertical="center" wrapText="1"/>
    </xf>
    <xf numFmtId="0" fontId="47" fillId="52" borderId="1" xfId="0" applyFont="1" applyFill="1" applyBorder="1" applyAlignment="1">
      <alignment horizontal="center" vertical="center" wrapText="1"/>
    </xf>
    <xf numFmtId="9" fontId="47" fillId="52" borderId="3" xfId="0" applyNumberFormat="1" applyFont="1" applyFill="1" applyBorder="1" applyAlignment="1">
      <alignment horizontal="center" vertical="center"/>
    </xf>
    <xf numFmtId="0" fontId="47" fillId="52" borderId="2" xfId="0" applyFont="1" applyFill="1" applyBorder="1" applyAlignment="1">
      <alignment horizontal="center" vertical="center" wrapText="1"/>
    </xf>
    <xf numFmtId="14" fontId="47" fillId="0" borderId="2" xfId="0" applyNumberFormat="1" applyFont="1" applyBorder="1" applyAlignment="1">
      <alignment horizontal="center" vertical="center"/>
    </xf>
    <xf numFmtId="9" fontId="47" fillId="0" borderId="3" xfId="0" applyNumberFormat="1" applyFont="1" applyBorder="1" applyAlignment="1">
      <alignment horizontal="center" vertical="center"/>
    </xf>
    <xf numFmtId="0" fontId="61" fillId="0" borderId="44" xfId="0" applyFont="1" applyBorder="1" applyAlignment="1">
      <alignment horizontal="center" vertical="center" wrapText="1"/>
    </xf>
    <xf numFmtId="0" fontId="61" fillId="0" borderId="0" xfId="0" applyFont="1" applyAlignment="1">
      <alignment vertical="center" wrapText="1"/>
    </xf>
    <xf numFmtId="0" fontId="47" fillId="3" borderId="3" xfId="0" applyFont="1" applyFill="1" applyBorder="1" applyAlignment="1">
      <alignment horizontal="center" vertical="top" wrapText="1"/>
    </xf>
    <xf numFmtId="0" fontId="61" fillId="0" borderId="56" xfId="0" applyFont="1" applyBorder="1" applyAlignment="1">
      <alignment horizontal="left" vertical="center" wrapText="1"/>
    </xf>
    <xf numFmtId="0" fontId="61" fillId="0" borderId="56" xfId="0" applyFont="1" applyBorder="1" applyAlignment="1">
      <alignment horizontal="center" vertical="center" wrapText="1"/>
    </xf>
    <xf numFmtId="0" fontId="47" fillId="3" borderId="4" xfId="0" applyFont="1" applyFill="1" applyBorder="1" applyAlignment="1">
      <alignment horizontal="center" vertical="center"/>
    </xf>
    <xf numFmtId="9" fontId="47" fillId="0" borderId="53" xfId="2" applyFont="1" applyFill="1" applyBorder="1" applyAlignment="1" applyProtection="1">
      <alignment horizontal="center" vertical="center"/>
    </xf>
    <xf numFmtId="14" fontId="47" fillId="0" borderId="1" xfId="0" applyNumberFormat="1" applyFont="1" applyBorder="1" applyAlignment="1">
      <alignment horizontal="center" vertical="center"/>
    </xf>
    <xf numFmtId="0" fontId="47" fillId="3" borderId="44" xfId="0" applyFont="1" applyFill="1" applyBorder="1" applyAlignment="1">
      <alignment horizontal="center" vertical="center"/>
    </xf>
    <xf numFmtId="0" fontId="61" fillId="54" borderId="44" xfId="0" applyFont="1" applyFill="1" applyBorder="1" applyAlignment="1">
      <alignment horizontal="center" vertical="center" wrapText="1"/>
    </xf>
    <xf numFmtId="0" fontId="54" fillId="0" borderId="0" xfId="0" applyFont="1" applyAlignment="1" applyProtection="1">
      <alignment horizontal="center" vertical="center"/>
      <protection locked="0"/>
    </xf>
    <xf numFmtId="0" fontId="47" fillId="0" borderId="0" xfId="0" applyFont="1" applyAlignment="1" applyProtection="1">
      <alignment horizontal="center" vertical="center"/>
      <protection locked="0"/>
    </xf>
    <xf numFmtId="0" fontId="54" fillId="0" borderId="0" xfId="0" applyFont="1" applyAlignment="1" applyProtection="1">
      <alignment vertical="center"/>
      <protection locked="0"/>
    </xf>
    <xf numFmtId="0" fontId="54" fillId="0" borderId="2" xfId="0" applyFont="1" applyBorder="1" applyAlignment="1" applyProtection="1">
      <alignment horizontal="center" vertical="center"/>
      <protection locked="0"/>
    </xf>
    <xf numFmtId="0" fontId="47" fillId="0" borderId="2" xfId="0" applyFont="1" applyBorder="1" applyAlignment="1" applyProtection="1">
      <alignment horizontal="center" vertical="center"/>
      <protection locked="0"/>
    </xf>
    <xf numFmtId="0" fontId="54" fillId="0" borderId="2" xfId="0" applyFont="1" applyBorder="1" applyAlignment="1" applyProtection="1">
      <alignment vertical="center"/>
      <protection locked="0"/>
    </xf>
    <xf numFmtId="0" fontId="61" fillId="3" borderId="2" xfId="0" applyFont="1" applyFill="1" applyBorder="1" applyAlignment="1" applyProtection="1">
      <alignment horizontal="center" vertical="top" wrapText="1"/>
      <protection locked="0"/>
    </xf>
    <xf numFmtId="0" fontId="32" fillId="57" borderId="3" xfId="0" applyFont="1" applyFill="1" applyBorder="1" applyAlignment="1">
      <alignment horizontal="center" vertical="center" wrapText="1"/>
    </xf>
    <xf numFmtId="0" fontId="23" fillId="3" borderId="2" xfId="0" applyFont="1" applyFill="1" applyBorder="1" applyAlignment="1" applyProtection="1">
      <alignment horizontal="center" vertical="center"/>
      <protection locked="0"/>
    </xf>
    <xf numFmtId="9" fontId="1" fillId="0" borderId="44" xfId="0" applyNumberFormat="1" applyFont="1" applyBorder="1" applyAlignment="1">
      <alignment horizontal="center" vertical="center" wrapText="1"/>
    </xf>
    <xf numFmtId="0" fontId="62" fillId="0" borderId="0" xfId="0" applyFont="1" applyAlignment="1" applyProtection="1">
      <alignment wrapText="1"/>
      <protection locked="0"/>
    </xf>
    <xf numFmtId="0" fontId="61" fillId="30" borderId="33" xfId="0" applyFont="1" applyFill="1" applyBorder="1" applyAlignment="1">
      <alignment vertical="top" wrapText="1"/>
    </xf>
    <xf numFmtId="0" fontId="23" fillId="0" borderId="2" xfId="0" applyFont="1" applyBorder="1" applyAlignment="1" applyProtection="1">
      <alignment horizontal="right" vertical="center" indent="1"/>
      <protection locked="0"/>
    </xf>
    <xf numFmtId="0" fontId="23" fillId="12" borderId="2" xfId="0" applyFont="1" applyFill="1" applyBorder="1" applyAlignment="1" applyProtection="1">
      <alignment horizontal="center" vertical="center"/>
      <protection locked="0"/>
    </xf>
    <xf numFmtId="0" fontId="32" fillId="0" borderId="2" xfId="0" applyFont="1" applyBorder="1" applyAlignment="1">
      <alignment horizontal="center" vertical="center" wrapText="1"/>
    </xf>
    <xf numFmtId="0" fontId="32" fillId="57" borderId="2" xfId="0" applyFont="1" applyFill="1" applyBorder="1" applyAlignment="1">
      <alignment horizontal="center" vertical="center" wrapText="1"/>
    </xf>
    <xf numFmtId="0" fontId="32" fillId="0" borderId="44" xfId="0" applyFont="1" applyBorder="1" applyAlignment="1">
      <alignment horizontal="center" vertical="center" wrapText="1"/>
    </xf>
    <xf numFmtId="0" fontId="32" fillId="0" borderId="53" xfId="0" applyFont="1" applyBorder="1" applyAlignment="1">
      <alignment horizontal="center" vertical="center" wrapText="1"/>
    </xf>
    <xf numFmtId="0" fontId="23" fillId="3" borderId="2" xfId="0" applyFont="1" applyFill="1" applyBorder="1" applyAlignment="1" applyProtection="1">
      <alignment horizontal="left" vertical="top" wrapText="1"/>
      <protection locked="0"/>
    </xf>
    <xf numFmtId="0" fontId="23" fillId="3" borderId="2" xfId="0" applyFont="1" applyFill="1" applyBorder="1" applyAlignment="1" applyProtection="1">
      <alignment horizontal="center" vertical="top" wrapText="1"/>
      <protection locked="0"/>
    </xf>
    <xf numFmtId="0" fontId="23" fillId="3" borderId="32" xfId="0" applyFont="1" applyFill="1" applyBorder="1" applyAlignment="1" applyProtection="1">
      <alignment horizontal="center" vertical="top" wrapText="1"/>
      <protection locked="0"/>
    </xf>
    <xf numFmtId="0" fontId="23" fillId="3" borderId="2" xfId="0" applyFont="1" applyFill="1" applyBorder="1" applyAlignment="1" applyProtection="1">
      <alignment vertical="top" wrapText="1"/>
      <protection locked="0"/>
    </xf>
    <xf numFmtId="0" fontId="62" fillId="0" borderId="0" xfId="0" applyFont="1" applyAlignment="1" applyProtection="1">
      <alignment vertical="top" wrapText="1"/>
      <protection locked="0"/>
    </xf>
    <xf numFmtId="0" fontId="61" fillId="30" borderId="2" xfId="0" applyFont="1" applyFill="1" applyBorder="1" applyAlignment="1" applyProtection="1">
      <alignment vertical="top" wrapText="1"/>
      <protection locked="0"/>
    </xf>
    <xf numFmtId="0" fontId="23" fillId="3" borderId="1" xfId="0" applyFont="1" applyFill="1" applyBorder="1" applyAlignment="1" applyProtection="1">
      <alignment vertical="top" wrapText="1"/>
      <protection locked="0"/>
    </xf>
    <xf numFmtId="0" fontId="23" fillId="3" borderId="52" xfId="0" applyFont="1" applyFill="1" applyBorder="1" applyAlignment="1" applyProtection="1">
      <alignment vertical="top" wrapText="1"/>
      <protection locked="0"/>
    </xf>
    <xf numFmtId="0" fontId="43" fillId="39" borderId="35" xfId="0" applyFont="1" applyFill="1" applyBorder="1" applyAlignment="1">
      <alignment vertical="center" wrapText="1"/>
    </xf>
    <xf numFmtId="0" fontId="70" fillId="7" borderId="35" xfId="0" applyFont="1" applyFill="1" applyBorder="1" applyAlignment="1" applyProtection="1">
      <alignment horizontal="center" vertical="center"/>
      <protection locked="0"/>
    </xf>
    <xf numFmtId="0" fontId="70" fillId="2" borderId="35" xfId="0" applyFont="1" applyFill="1" applyBorder="1" applyAlignment="1" applyProtection="1">
      <alignment horizontal="center" vertical="center"/>
      <protection locked="0"/>
    </xf>
    <xf numFmtId="0" fontId="32" fillId="51" borderId="35" xfId="0" applyFont="1" applyFill="1" applyBorder="1" applyAlignment="1" applyProtection="1">
      <alignment vertical="center"/>
      <protection locked="0"/>
    </xf>
    <xf numFmtId="0" fontId="32" fillId="52" borderId="1" xfId="0" applyFont="1" applyFill="1" applyBorder="1" applyAlignment="1">
      <alignment horizontal="center" vertical="center" wrapText="1"/>
    </xf>
    <xf numFmtId="0" fontId="59" fillId="42" borderId="1" xfId="0" applyFont="1" applyFill="1" applyBorder="1" applyAlignment="1" applyProtection="1">
      <alignment horizontal="center" vertical="top" wrapText="1"/>
      <protection locked="0"/>
    </xf>
    <xf numFmtId="0" fontId="27" fillId="3" borderId="33" xfId="0" applyFont="1" applyFill="1" applyBorder="1" applyAlignment="1" applyProtection="1">
      <alignment horizontal="center" vertical="center"/>
      <protection locked="0"/>
    </xf>
    <xf numFmtId="0" fontId="47" fillId="0" borderId="0" xfId="0" applyFont="1" applyAlignment="1">
      <alignment horizontal="center" vertical="center" wrapText="1" readingOrder="1"/>
    </xf>
    <xf numFmtId="0" fontId="47" fillId="3" borderId="0" xfId="0" applyFont="1" applyFill="1" applyAlignment="1">
      <alignment horizontal="center" vertical="center" wrapText="1" readingOrder="1"/>
    </xf>
    <xf numFmtId="14" fontId="47" fillId="3" borderId="2" xfId="0" applyNumberFormat="1" applyFont="1" applyFill="1" applyBorder="1" applyAlignment="1">
      <alignment horizontal="center" vertical="center"/>
    </xf>
    <xf numFmtId="0" fontId="61" fillId="3" borderId="2" xfId="0" applyFont="1" applyFill="1" applyBorder="1" applyAlignment="1" applyProtection="1">
      <alignment vertical="center" wrapText="1"/>
      <protection locked="0"/>
    </xf>
    <xf numFmtId="0" fontId="23" fillId="3" borderId="33" xfId="0" applyFont="1" applyFill="1" applyBorder="1" applyAlignment="1" applyProtection="1">
      <alignment horizontal="center" vertical="center"/>
      <protection locked="0"/>
    </xf>
    <xf numFmtId="0" fontId="61" fillId="0" borderId="0" xfId="0" applyFont="1" applyAlignment="1">
      <alignment wrapText="1"/>
    </xf>
    <xf numFmtId="0" fontId="61" fillId="0" borderId="0" xfId="0" applyFont="1" applyAlignment="1" applyProtection="1">
      <alignment horizontal="left" vertical="center" wrapText="1"/>
      <protection locked="0"/>
    </xf>
    <xf numFmtId="0" fontId="67" fillId="0" borderId="53" xfId="0" applyFont="1" applyBorder="1" applyAlignment="1">
      <alignment horizontal="left" vertical="center" wrapText="1"/>
    </xf>
    <xf numFmtId="0" fontId="71" fillId="0" borderId="0" xfId="0" applyFont="1" applyAlignment="1" applyProtection="1">
      <alignment horizontal="center" vertical="center" wrapText="1"/>
      <protection locked="0"/>
    </xf>
    <xf numFmtId="0" fontId="61" fillId="0" borderId="2" xfId="0" applyFont="1" applyBorder="1" applyAlignment="1" applyProtection="1">
      <alignment wrapText="1"/>
      <protection locked="0"/>
    </xf>
    <xf numFmtId="0" fontId="47" fillId="0" borderId="53" xfId="0" applyFont="1" applyBorder="1" applyAlignment="1">
      <alignment horizontal="center" vertical="top" wrapText="1"/>
    </xf>
    <xf numFmtId="0" fontId="23" fillId="52" borderId="2" xfId="0" applyFont="1" applyFill="1" applyBorder="1" applyAlignment="1" applyProtection="1">
      <alignment horizontal="center" vertical="center" wrapText="1"/>
      <protection locked="0"/>
    </xf>
    <xf numFmtId="9" fontId="1"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xf>
    <xf numFmtId="0" fontId="17" fillId="0" borderId="2"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4" fillId="3" borderId="1" xfId="0" applyFont="1" applyFill="1" applyBorder="1" applyAlignment="1">
      <alignment horizontal="center" vertical="center" wrapText="1"/>
    </xf>
    <xf numFmtId="0" fontId="54" fillId="3" borderId="3" xfId="0" applyFont="1" applyFill="1" applyBorder="1" applyAlignment="1">
      <alignment horizontal="center" vertical="center" wrapText="1"/>
    </xf>
    <xf numFmtId="0" fontId="54" fillId="0" borderId="1" xfId="0" applyFont="1" applyBorder="1" applyAlignment="1">
      <alignment horizontal="center" vertical="center" wrapText="1"/>
    </xf>
    <xf numFmtId="0" fontId="54" fillId="0" borderId="3" xfId="0" applyFont="1" applyBorder="1" applyAlignment="1">
      <alignment horizontal="center" vertical="center" wrapText="1"/>
    </xf>
    <xf numFmtId="0" fontId="0" fillId="3" borderId="2" xfId="0" applyFill="1" applyBorder="1" applyAlignment="1" applyProtection="1">
      <alignment horizontal="center" vertical="center" wrapText="1"/>
      <protection locked="0"/>
    </xf>
    <xf numFmtId="167" fontId="36" fillId="3" borderId="2" xfId="9" applyNumberFormat="1" applyFont="1" applyFill="1" applyBorder="1" applyAlignment="1" applyProtection="1">
      <alignment horizontal="center" vertical="center" wrapText="1"/>
    </xf>
    <xf numFmtId="0" fontId="36" fillId="0" borderId="2" xfId="0" applyFont="1" applyBorder="1" applyAlignment="1">
      <alignment horizontal="center" vertical="center" wrapText="1"/>
    </xf>
    <xf numFmtId="0" fontId="0" fillId="3" borderId="1"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42" fontId="0" fillId="3" borderId="4" xfId="1" applyFont="1" applyFill="1" applyBorder="1" applyAlignment="1" applyProtection="1">
      <alignment horizontal="center" vertical="center" wrapText="1"/>
      <protection locked="0"/>
    </xf>
    <xf numFmtId="0" fontId="47" fillId="0" borderId="1" xfId="0" applyFont="1" applyBorder="1" applyAlignment="1">
      <alignment horizontal="center" vertical="center" wrapText="1"/>
    </xf>
    <xf numFmtId="0" fontId="47" fillId="0" borderId="3" xfId="0" applyFont="1" applyBorder="1" applyAlignment="1">
      <alignment horizontal="center" vertical="center" wrapText="1"/>
    </xf>
    <xf numFmtId="0" fontId="0" fillId="25" borderId="1" xfId="0" applyFill="1" applyBorder="1" applyAlignment="1">
      <alignment horizontal="center" vertical="center"/>
    </xf>
    <xf numFmtId="0" fontId="36" fillId="0" borderId="1" xfId="0" applyFont="1" applyBorder="1" applyAlignment="1">
      <alignment horizontal="center" vertical="center" wrapText="1"/>
    </xf>
    <xf numFmtId="0" fontId="0" fillId="0" borderId="3" xfId="0" applyBorder="1" applyAlignment="1">
      <alignment horizontal="center" vertical="center" wrapText="1"/>
    </xf>
    <xf numFmtId="0" fontId="47" fillId="3" borderId="1"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54" fillId="0" borderId="44" xfId="0" applyFont="1" applyBorder="1" applyAlignment="1">
      <alignment horizontal="center" vertical="center" wrapText="1"/>
    </xf>
    <xf numFmtId="9" fontId="1" fillId="3" borderId="3" xfId="0" applyNumberFormat="1" applyFont="1" applyFill="1" applyBorder="1" applyAlignment="1">
      <alignment horizontal="center" vertical="center"/>
    </xf>
    <xf numFmtId="14" fontId="47" fillId="0" borderId="1" xfId="0" applyNumberFormat="1" applyFont="1" applyBorder="1" applyAlignment="1">
      <alignment horizontal="center" vertical="center" wrapText="1"/>
    </xf>
    <xf numFmtId="14" fontId="47" fillId="0" borderId="3" xfId="0" applyNumberFormat="1" applyFont="1" applyBorder="1" applyAlignment="1">
      <alignment horizontal="center" vertical="center" wrapText="1"/>
    </xf>
    <xf numFmtId="0" fontId="0" fillId="3" borderId="1" xfId="0" applyFill="1" applyBorder="1" applyAlignment="1">
      <alignment horizontal="center" vertical="center"/>
    </xf>
    <xf numFmtId="167" fontId="36" fillId="0" borderId="2" xfId="9" applyNumberFormat="1" applyFont="1" applyFill="1" applyBorder="1" applyAlignment="1" applyProtection="1">
      <alignment horizontal="center" vertical="center" wrapText="1"/>
    </xf>
    <xf numFmtId="0" fontId="0" fillId="3" borderId="1" xfId="0" applyFill="1" applyBorder="1" applyAlignment="1" applyProtection="1">
      <alignment horizontal="left" vertical="center" wrapText="1"/>
      <protection locked="0"/>
    </xf>
    <xf numFmtId="0" fontId="1" fillId="3" borderId="1" xfId="0" applyFont="1" applyFill="1" applyBorder="1" applyAlignment="1">
      <alignment horizontal="center" vertical="center"/>
    </xf>
    <xf numFmtId="0" fontId="52" fillId="0" borderId="2" xfId="0" applyFont="1" applyBorder="1" applyAlignment="1">
      <alignment horizontal="justify" vertical="center" wrapText="1"/>
    </xf>
    <xf numFmtId="0" fontId="53" fillId="0" borderId="2" xfId="0" applyFont="1" applyBorder="1" applyAlignment="1">
      <alignment horizontal="justify" vertical="center" wrapText="1"/>
    </xf>
    <xf numFmtId="0" fontId="41" fillId="29" borderId="1" xfId="0" applyFont="1" applyFill="1" applyBorder="1" applyAlignment="1">
      <alignment horizontal="center" vertical="center" wrapText="1"/>
    </xf>
    <xf numFmtId="0" fontId="40" fillId="26" borderId="2" xfId="0" applyFont="1" applyFill="1" applyBorder="1" applyAlignment="1">
      <alignment horizontal="center" vertical="center"/>
    </xf>
    <xf numFmtId="0" fontId="36" fillId="0" borderId="1" xfId="0" applyFont="1" applyBorder="1" applyAlignment="1">
      <alignment horizontal="left" vertical="center" wrapText="1"/>
    </xf>
    <xf numFmtId="0" fontId="36" fillId="0" borderId="4" xfId="0" applyFont="1" applyBorder="1" applyAlignment="1">
      <alignment horizontal="left" vertical="center" wrapText="1"/>
    </xf>
    <xf numFmtId="0" fontId="36" fillId="0" borderId="2" xfId="0" applyFont="1" applyBorder="1" applyAlignment="1">
      <alignment horizontal="left" vertical="center" wrapText="1"/>
    </xf>
    <xf numFmtId="0" fontId="36" fillId="30" borderId="1" xfId="7" applyFont="1" applyFill="1" applyBorder="1" applyAlignment="1">
      <alignment horizontal="left" vertical="center" wrapText="1"/>
    </xf>
    <xf numFmtId="0" fontId="0" fillId="3" borderId="3" xfId="0" applyFill="1" applyBorder="1" applyAlignment="1">
      <alignment horizontal="center" vertical="center" wrapText="1"/>
    </xf>
    <xf numFmtId="0" fontId="58" fillId="0" borderId="0" xfId="0" applyFont="1" applyAlignment="1">
      <alignment horizontal="justify" vertical="center" readingOrder="1"/>
    </xf>
    <xf numFmtId="0" fontId="23" fillId="5" borderId="2" xfId="0" applyFont="1" applyFill="1" applyBorder="1" applyAlignment="1" applyProtection="1">
      <alignment horizontal="center" vertical="center" wrapText="1"/>
      <protection locked="0"/>
    </xf>
    <xf numFmtId="0" fontId="23" fillId="3" borderId="33" xfId="0" applyFont="1" applyFill="1" applyBorder="1" applyAlignment="1" applyProtection="1">
      <alignment vertical="center"/>
      <protection locked="0"/>
    </xf>
    <xf numFmtId="0" fontId="23" fillId="5" borderId="33" xfId="0" applyFont="1" applyFill="1" applyBorder="1" applyAlignment="1" applyProtection="1">
      <alignment vertical="center"/>
      <protection locked="0"/>
    </xf>
    <xf numFmtId="0" fontId="61" fillId="3" borderId="33" xfId="0" applyFont="1" applyFill="1" applyBorder="1" applyAlignment="1" applyProtection="1">
      <alignment vertical="center" wrapText="1"/>
      <protection locked="0"/>
    </xf>
    <xf numFmtId="0" fontId="47" fillId="0" borderId="31" xfId="0" applyFont="1" applyBorder="1" applyAlignment="1" applyProtection="1">
      <alignment horizontal="center" vertical="center" wrapText="1"/>
      <protection locked="0"/>
    </xf>
    <xf numFmtId="0" fontId="58" fillId="0" borderId="31" xfId="0" applyFont="1" applyBorder="1" applyAlignment="1" applyProtection="1">
      <alignment horizontal="center" vertical="center" wrapText="1"/>
      <protection locked="0"/>
    </xf>
    <xf numFmtId="0" fontId="61" fillId="3" borderId="33" xfId="0" applyFont="1" applyFill="1" applyBorder="1" applyAlignment="1" applyProtection="1">
      <alignment vertical="center"/>
      <protection locked="0"/>
    </xf>
    <xf numFmtId="0" fontId="23" fillId="7" borderId="31" xfId="0" applyFont="1" applyFill="1" applyBorder="1" applyAlignment="1" applyProtection="1">
      <alignment vertical="center"/>
      <protection locked="0"/>
    </xf>
    <xf numFmtId="0" fontId="0" fillId="0" borderId="57" xfId="0" applyBorder="1" applyAlignment="1">
      <alignment horizontal="center" vertical="center" wrapText="1"/>
    </xf>
    <xf numFmtId="0" fontId="23" fillId="2" borderId="12" xfId="0" applyFont="1" applyFill="1" applyBorder="1" applyAlignment="1" applyProtection="1">
      <alignment vertical="center"/>
      <protection locked="0"/>
    </xf>
    <xf numFmtId="0" fontId="23" fillId="3" borderId="33" xfId="0" applyFont="1" applyFill="1" applyBorder="1" applyAlignment="1" applyProtection="1">
      <alignment vertical="center" wrapText="1"/>
      <protection locked="0"/>
    </xf>
    <xf numFmtId="0" fontId="23" fillId="23" borderId="33" xfId="0" applyFont="1" applyFill="1" applyBorder="1" applyAlignment="1" applyProtection="1">
      <alignment vertical="center"/>
      <protection locked="0"/>
    </xf>
    <xf numFmtId="0" fontId="18" fillId="0" borderId="33" xfId="0" applyFont="1" applyBorder="1" applyAlignment="1" applyProtection="1">
      <alignment horizontal="center" vertical="center" wrapText="1"/>
      <protection locked="0"/>
    </xf>
    <xf numFmtId="0" fontId="23" fillId="3" borderId="33" xfId="0" applyFont="1" applyFill="1" applyBorder="1" applyAlignment="1" applyProtection="1">
      <alignment vertical="top" wrapText="1"/>
      <protection locked="0"/>
    </xf>
    <xf numFmtId="0" fontId="0" fillId="52" borderId="31" xfId="0" applyFill="1" applyBorder="1" applyAlignment="1" applyProtection="1">
      <alignment vertical="center" wrapText="1"/>
      <protection locked="0"/>
    </xf>
    <xf numFmtId="0" fontId="23" fillId="54" borderId="33" xfId="0" applyFont="1" applyFill="1" applyBorder="1" applyAlignment="1" applyProtection="1">
      <alignment vertical="center" wrapText="1"/>
      <protection locked="0"/>
    </xf>
    <xf numFmtId="0" fontId="23" fillId="54" borderId="33" xfId="0" applyFont="1" applyFill="1" applyBorder="1" applyAlignment="1" applyProtection="1">
      <alignment vertical="center"/>
      <protection locked="0"/>
    </xf>
    <xf numFmtId="0" fontId="23" fillId="3" borderId="31" xfId="0" applyFont="1" applyFill="1" applyBorder="1" applyAlignment="1" applyProtection="1">
      <alignment vertical="center" wrapText="1"/>
      <protection locked="0"/>
    </xf>
    <xf numFmtId="0" fontId="23" fillId="3" borderId="57" xfId="0" applyFont="1" applyFill="1" applyBorder="1" applyAlignment="1" applyProtection="1">
      <alignment vertical="center" wrapText="1"/>
      <protection locked="0"/>
    </xf>
    <xf numFmtId="0" fontId="27" fillId="3" borderId="2" xfId="0" applyFont="1" applyFill="1" applyBorder="1" applyAlignment="1" applyProtection="1">
      <alignment horizontal="center" vertical="center" wrapText="1"/>
      <protection locked="0"/>
    </xf>
    <xf numFmtId="0" fontId="27" fillId="39" borderId="2" xfId="0" applyFont="1" applyFill="1" applyBorder="1" applyAlignment="1" applyProtection="1">
      <alignment horizontal="center" vertical="center" wrapText="1"/>
      <protection locked="0"/>
    </xf>
    <xf numFmtId="0" fontId="23" fillId="44" borderId="2" xfId="0" applyFont="1" applyFill="1" applyBorder="1" applyAlignment="1" applyProtection="1">
      <alignment horizontal="center" vertical="center" wrapText="1"/>
      <protection locked="0"/>
    </xf>
    <xf numFmtId="0" fontId="23" fillId="5" borderId="32" xfId="0" applyFont="1" applyFill="1" applyBorder="1" applyAlignment="1" applyProtection="1">
      <alignment horizontal="center" vertical="center" wrapText="1"/>
      <protection locked="0"/>
    </xf>
    <xf numFmtId="0" fontId="61" fillId="3" borderId="32" xfId="0" applyFont="1" applyFill="1" applyBorder="1" applyAlignment="1" applyProtection="1">
      <alignment horizontal="center" vertical="center" wrapText="1"/>
      <protection locked="0"/>
    </xf>
    <xf numFmtId="0" fontId="23" fillId="7" borderId="32" xfId="0" applyFont="1" applyFill="1" applyBorder="1" applyAlignment="1" applyProtection="1">
      <alignment horizontal="center" vertical="center" wrapText="1"/>
      <protection locked="0"/>
    </xf>
    <xf numFmtId="0" fontId="23" fillId="2" borderId="32" xfId="0" applyFont="1" applyFill="1" applyBorder="1" applyAlignment="1" applyProtection="1">
      <alignment horizontal="center" vertical="center" wrapText="1"/>
      <protection locked="0"/>
    </xf>
    <xf numFmtId="0" fontId="23" fillId="23" borderId="32" xfId="0" applyFont="1" applyFill="1" applyBorder="1" applyAlignment="1" applyProtection="1">
      <alignment horizontal="center" vertical="center" wrapText="1"/>
      <protection locked="0"/>
    </xf>
    <xf numFmtId="0" fontId="23" fillId="3" borderId="52" xfId="0" applyFont="1" applyFill="1" applyBorder="1" applyAlignment="1" applyProtection="1">
      <alignment horizontal="center" vertical="center" wrapText="1"/>
      <protection locked="0"/>
    </xf>
    <xf numFmtId="0" fontId="23" fillId="3" borderId="32" xfId="0" applyFont="1" applyFill="1" applyBorder="1" applyAlignment="1" applyProtection="1">
      <alignment horizontal="left" vertical="center" wrapText="1"/>
      <protection locked="0"/>
    </xf>
    <xf numFmtId="17" fontId="47" fillId="58" borderId="3" xfId="0" applyNumberFormat="1" applyFont="1" applyFill="1" applyBorder="1" applyAlignment="1">
      <alignment horizontal="center" vertical="center" wrapText="1"/>
    </xf>
    <xf numFmtId="0" fontId="54" fillId="0" borderId="2" xfId="0" applyFont="1" applyFill="1" applyBorder="1" applyAlignment="1">
      <alignment horizontal="center" vertical="center" wrapText="1"/>
    </xf>
    <xf numFmtId="0" fontId="47" fillId="0" borderId="2" xfId="0" applyFont="1" applyFill="1" applyBorder="1" applyAlignment="1">
      <alignment horizontal="center" vertical="center" wrapText="1"/>
    </xf>
    <xf numFmtId="9" fontId="1" fillId="0" borderId="2" xfId="0" applyNumberFormat="1" applyFont="1" applyFill="1" applyBorder="1" applyAlignment="1">
      <alignment horizontal="center" vertical="center" wrapText="1"/>
    </xf>
    <xf numFmtId="9" fontId="47" fillId="58" borderId="2" xfId="0" applyNumberFormat="1" applyFont="1" applyFill="1" applyBorder="1" applyAlignment="1">
      <alignment horizontal="center" vertical="center" wrapText="1"/>
    </xf>
    <xf numFmtId="0" fontId="54" fillId="58" borderId="2" xfId="0" applyFont="1" applyFill="1" applyBorder="1" applyAlignment="1">
      <alignment horizontal="center" vertical="center" wrapText="1"/>
    </xf>
    <xf numFmtId="0" fontId="47" fillId="58" borderId="2" xfId="0" applyFont="1" applyFill="1" applyBorder="1" applyAlignment="1">
      <alignment horizontal="center" vertical="center" wrapText="1"/>
    </xf>
    <xf numFmtId="9" fontId="1" fillId="58" borderId="2" xfId="0" applyNumberFormat="1" applyFont="1" applyFill="1" applyBorder="1" applyAlignment="1">
      <alignment horizontal="center" vertical="center" wrapText="1"/>
    </xf>
    <xf numFmtId="0" fontId="0" fillId="3" borderId="12" xfId="0" applyFill="1" applyBorder="1" applyAlignment="1">
      <alignment horizontal="center" vertical="center" wrapText="1"/>
    </xf>
    <xf numFmtId="0" fontId="1" fillId="3" borderId="37" xfId="0" applyFont="1" applyFill="1" applyBorder="1" applyAlignment="1">
      <alignment horizontal="center" vertical="center" wrapText="1"/>
    </xf>
    <xf numFmtId="0" fontId="7" fillId="2" borderId="15"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9" fontId="1" fillId="3" borderId="3" xfId="0" applyNumberFormat="1" applyFont="1" applyFill="1" applyBorder="1" applyAlignment="1">
      <alignment horizontal="center" vertical="center" wrapText="1"/>
    </xf>
    <xf numFmtId="42" fontId="1" fillId="0" borderId="1" xfId="0" applyNumberFormat="1" applyFont="1" applyBorder="1" applyAlignment="1">
      <alignment horizontal="center" vertical="center" wrapText="1"/>
    </xf>
    <xf numFmtId="42" fontId="1" fillId="0" borderId="4"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42" fontId="1" fillId="3" borderId="1" xfId="1" applyFont="1" applyFill="1" applyBorder="1" applyAlignment="1" applyProtection="1">
      <alignment horizontal="center" vertical="center" wrapText="1"/>
    </xf>
    <xf numFmtId="42" fontId="1" fillId="3" borderId="4" xfId="1" applyFont="1" applyFill="1" applyBorder="1" applyAlignment="1" applyProtection="1">
      <alignment horizontal="center" vertical="center" wrapText="1"/>
    </xf>
    <xf numFmtId="42" fontId="1" fillId="3" borderId="3" xfId="1" applyFont="1" applyFill="1" applyBorder="1" applyAlignment="1" applyProtection="1">
      <alignment horizontal="center" vertical="center" wrapText="1"/>
    </xf>
    <xf numFmtId="42" fontId="1" fillId="0" borderId="3" xfId="0" applyNumberFormat="1" applyFont="1" applyBorder="1" applyAlignment="1">
      <alignment horizontal="center" vertical="center" wrapText="1"/>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9" fontId="1" fillId="3" borderId="4"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21" fillId="11" borderId="9" xfId="0" applyFont="1" applyFill="1" applyBorder="1" applyAlignment="1">
      <alignment horizontal="center" vertical="center" wrapText="1"/>
    </xf>
    <xf numFmtId="0" fontId="21" fillId="11" borderId="13" xfId="0" applyFont="1" applyFill="1" applyBorder="1" applyAlignment="1">
      <alignment horizontal="center" vertical="center" wrapText="1"/>
    </xf>
    <xf numFmtId="0" fontId="17" fillId="7" borderId="1" xfId="0" applyFont="1" applyFill="1" applyBorder="1" applyAlignment="1">
      <alignment horizontal="center"/>
    </xf>
    <xf numFmtId="0" fontId="17" fillId="7" borderId="3" xfId="0" applyFont="1" applyFill="1" applyBorder="1" applyAlignment="1">
      <alignment horizontal="center"/>
    </xf>
    <xf numFmtId="0" fontId="17" fillId="7" borderId="4" xfId="0" applyFont="1" applyFill="1" applyBorder="1" applyAlignment="1">
      <alignment horizontal="center"/>
    </xf>
    <xf numFmtId="0" fontId="17" fillId="12" borderId="31" xfId="0" applyFont="1" applyFill="1" applyBorder="1" applyAlignment="1">
      <alignment horizontal="center"/>
    </xf>
    <xf numFmtId="0" fontId="17" fillId="12" borderId="21" xfId="0" applyFont="1" applyFill="1" applyBorder="1" applyAlignment="1">
      <alignment horizontal="center"/>
    </xf>
    <xf numFmtId="0" fontId="20" fillId="0" borderId="0" xfId="0" applyFont="1" applyAlignment="1">
      <alignment horizontal="center" vertical="center"/>
    </xf>
    <xf numFmtId="0" fontId="21" fillId="11" borderId="24" xfId="0" applyFont="1" applyFill="1" applyBorder="1" applyAlignment="1">
      <alignment horizontal="center" vertical="center" wrapText="1"/>
    </xf>
    <xf numFmtId="0" fontId="21" fillId="11" borderId="25" xfId="0" applyFont="1" applyFill="1" applyBorder="1" applyAlignment="1">
      <alignment horizontal="center" vertical="center" wrapText="1"/>
    </xf>
    <xf numFmtId="0" fontId="21" fillId="11" borderId="26"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3" borderId="4" xfId="0" applyFont="1" applyFill="1" applyBorder="1" applyAlignment="1">
      <alignment horizontal="center" vertical="center" wrapText="1"/>
    </xf>
    <xf numFmtId="0" fontId="36" fillId="3" borderId="3" xfId="0" applyFont="1" applyFill="1" applyBorder="1" applyAlignment="1">
      <alignment horizontal="center" vertical="center" wrapText="1"/>
    </xf>
    <xf numFmtId="169" fontId="35" fillId="3" borderId="1" xfId="0" applyNumberFormat="1" applyFont="1" applyFill="1" applyBorder="1" applyAlignment="1">
      <alignment horizontal="center" vertical="center"/>
    </xf>
    <xf numFmtId="169" fontId="35" fillId="3" borderId="4" xfId="0" applyNumberFormat="1" applyFont="1" applyFill="1" applyBorder="1" applyAlignment="1">
      <alignment horizontal="center" vertical="center"/>
    </xf>
    <xf numFmtId="169" fontId="35" fillId="3" borderId="3"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1" fillId="3" borderId="1" xfId="0" applyFont="1" applyFill="1" applyBorder="1" applyAlignment="1">
      <alignment horizontal="center" vertical="center"/>
    </xf>
    <xf numFmtId="0" fontId="36" fillId="0" borderId="1" xfId="0" applyFont="1" applyBorder="1" applyAlignment="1">
      <alignment horizontal="center" vertical="center" wrapText="1"/>
    </xf>
    <xf numFmtId="0" fontId="36" fillId="0" borderId="3" xfId="0" applyFont="1" applyBorder="1" applyAlignment="1">
      <alignment horizontal="center" vertical="center" wrapText="1"/>
    </xf>
    <xf numFmtId="44" fontId="35" fillId="3" borderId="1" xfId="9" applyFont="1" applyFill="1" applyBorder="1" applyAlignment="1">
      <alignment horizontal="center"/>
    </xf>
    <xf numFmtId="44" fontId="35" fillId="3" borderId="3" xfId="9" applyFont="1" applyFill="1" applyBorder="1" applyAlignment="1">
      <alignment horizontal="center"/>
    </xf>
    <xf numFmtId="0" fontId="47" fillId="3" borderId="1" xfId="0" applyFont="1" applyFill="1" applyBorder="1" applyAlignment="1">
      <alignment horizontal="center" vertical="center" wrapText="1"/>
    </xf>
    <xf numFmtId="0" fontId="47" fillId="3" borderId="3" xfId="0" applyFont="1" applyFill="1" applyBorder="1" applyAlignment="1">
      <alignment horizontal="center" vertical="center" wrapText="1"/>
    </xf>
    <xf numFmtId="44" fontId="35" fillId="3" borderId="1" xfId="9" applyFont="1" applyFill="1" applyBorder="1" applyAlignment="1">
      <alignment horizontal="center" vertical="center" wrapText="1"/>
    </xf>
    <xf numFmtId="44" fontId="35" fillId="3" borderId="3" xfId="9"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14" fontId="47" fillId="0" borderId="1" xfId="0" applyNumberFormat="1" applyFont="1" applyBorder="1" applyAlignment="1">
      <alignment horizontal="center" vertical="center" wrapText="1"/>
    </xf>
    <xf numFmtId="14" fontId="47" fillId="0" borderId="3" xfId="0" applyNumberFormat="1" applyFont="1" applyBorder="1" applyAlignment="1">
      <alignment horizontal="center" vertical="center" wrapText="1"/>
    </xf>
    <xf numFmtId="14" fontId="47" fillId="0" borderId="4" xfId="0" applyNumberFormat="1" applyFont="1" applyBorder="1" applyAlignment="1">
      <alignment horizontal="center" vertical="center" wrapText="1"/>
    </xf>
    <xf numFmtId="0" fontId="23" fillId="0" borderId="37" xfId="0" applyFont="1" applyBorder="1" applyAlignment="1" applyProtection="1">
      <alignment horizontal="center" vertical="center"/>
      <protection locked="0"/>
    </xf>
    <xf numFmtId="9" fontId="35" fillId="0" borderId="1" xfId="0" applyNumberFormat="1" applyFont="1" applyBorder="1" applyAlignment="1">
      <alignment horizontal="center" vertical="center" wrapText="1"/>
    </xf>
    <xf numFmtId="9" fontId="35" fillId="0" borderId="4" xfId="0" applyNumberFormat="1" applyFont="1" applyBorder="1" applyAlignment="1">
      <alignment horizontal="center" vertical="center" wrapText="1"/>
    </xf>
    <xf numFmtId="9" fontId="35" fillId="0" borderId="3" xfId="0" applyNumberFormat="1" applyFont="1" applyBorder="1" applyAlignment="1">
      <alignment horizontal="center" vertical="center" wrapText="1"/>
    </xf>
    <xf numFmtId="167" fontId="36" fillId="0" borderId="2" xfId="9" applyNumberFormat="1" applyFont="1" applyFill="1" applyBorder="1" applyAlignment="1" applyProtection="1">
      <alignment horizontal="center" vertical="center" wrapText="1"/>
    </xf>
    <xf numFmtId="0" fontId="36" fillId="0" borderId="2" xfId="0" applyFont="1" applyBorder="1" applyAlignment="1">
      <alignment horizontal="center" vertical="center" wrapText="1"/>
    </xf>
    <xf numFmtId="0" fontId="0" fillId="58" borderId="1" xfId="0" applyFill="1" applyBorder="1" applyAlignment="1">
      <alignment horizontal="center" vertical="center"/>
    </xf>
    <xf numFmtId="0" fontId="0" fillId="58" borderId="4" xfId="0" applyFill="1" applyBorder="1" applyAlignment="1">
      <alignment horizontal="center" vertical="center"/>
    </xf>
    <xf numFmtId="0" fontId="0" fillId="58" borderId="3" xfId="0" applyFill="1" applyBorder="1" applyAlignment="1">
      <alignment horizontal="center" vertical="center"/>
    </xf>
    <xf numFmtId="0" fontId="0" fillId="3" borderId="1"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32" fillId="0" borderId="1"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14" fontId="47" fillId="58" borderId="1" xfId="0" applyNumberFormat="1" applyFont="1" applyFill="1" applyBorder="1" applyAlignment="1">
      <alignment horizontal="center" vertical="center" wrapText="1"/>
    </xf>
    <xf numFmtId="14" fontId="47" fillId="58" borderId="4" xfId="0" applyNumberFormat="1" applyFont="1" applyFill="1" applyBorder="1" applyAlignment="1">
      <alignment horizontal="center" vertical="center" wrapText="1"/>
    </xf>
    <xf numFmtId="14" fontId="47" fillId="58" borderId="3" xfId="0" applyNumberFormat="1" applyFont="1" applyFill="1" applyBorder="1" applyAlignment="1">
      <alignment horizontal="center" vertical="center" wrapText="1"/>
    </xf>
    <xf numFmtId="14" fontId="47" fillId="3" borderId="1" xfId="0" applyNumberFormat="1" applyFont="1" applyFill="1" applyBorder="1" applyAlignment="1">
      <alignment horizontal="center" vertical="center" wrapText="1"/>
    </xf>
    <xf numFmtId="14" fontId="47" fillId="3" borderId="4" xfId="0" applyNumberFormat="1" applyFont="1" applyFill="1" applyBorder="1" applyAlignment="1">
      <alignment horizontal="center" vertical="center" wrapText="1"/>
    </xf>
    <xf numFmtId="14" fontId="47" fillId="3" borderId="3" xfId="0" applyNumberFormat="1" applyFont="1" applyFill="1" applyBorder="1" applyAlignment="1">
      <alignment horizontal="center" vertical="center" wrapText="1"/>
    </xf>
    <xf numFmtId="0" fontId="0" fillId="3" borderId="4" xfId="0" applyFill="1" applyBorder="1" applyAlignment="1">
      <alignment horizontal="center" vertical="center"/>
    </xf>
    <xf numFmtId="0" fontId="0" fillId="3" borderId="4" xfId="0" applyFill="1" applyBorder="1" applyAlignment="1" applyProtection="1">
      <alignment horizontal="center" vertical="center" wrapText="1"/>
      <protection locked="0"/>
    </xf>
    <xf numFmtId="0" fontId="26" fillId="24" borderId="33" xfId="0" applyFont="1" applyFill="1" applyBorder="1" applyAlignment="1">
      <alignment horizontal="center" vertical="center" wrapText="1"/>
    </xf>
    <xf numFmtId="0" fontId="26" fillId="24" borderId="35" xfId="0" applyFont="1" applyFill="1" applyBorder="1" applyAlignment="1">
      <alignment horizontal="center" vertical="center" wrapText="1"/>
    </xf>
    <xf numFmtId="0" fontId="26" fillId="24" borderId="32"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47" fillId="0" borderId="1"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3" xfId="0" applyFont="1" applyBorder="1" applyAlignment="1">
      <alignment horizontal="center" vertical="center" wrapText="1"/>
    </xf>
    <xf numFmtId="0" fontId="21" fillId="5" borderId="33" xfId="0" applyFont="1" applyFill="1" applyBorder="1" applyAlignment="1" applyProtection="1">
      <alignment horizontal="center" vertical="center"/>
      <protection locked="0"/>
    </xf>
    <xf numFmtId="0" fontId="21" fillId="5" borderId="35" xfId="0" applyFont="1" applyFill="1" applyBorder="1" applyAlignment="1" applyProtection="1">
      <alignment horizontal="center" vertical="center"/>
      <protection locked="0"/>
    </xf>
    <xf numFmtId="0" fontId="21" fillId="5" borderId="32" xfId="0" applyFont="1" applyFill="1" applyBorder="1" applyAlignment="1" applyProtection="1">
      <alignment horizontal="center" vertical="center"/>
      <protection locked="0"/>
    </xf>
    <xf numFmtId="0" fontId="21" fillId="45" borderId="33" xfId="0" applyFont="1" applyFill="1" applyBorder="1" applyAlignment="1" applyProtection="1">
      <alignment horizontal="center" vertical="center"/>
      <protection locked="0"/>
    </xf>
    <xf numFmtId="0" fontId="21" fillId="45" borderId="35" xfId="0" applyFont="1" applyFill="1" applyBorder="1" applyAlignment="1" applyProtection="1">
      <alignment horizontal="center" vertical="center"/>
      <protection locked="0"/>
    </xf>
    <xf numFmtId="0" fontId="21" fillId="45" borderId="32" xfId="0" applyFont="1" applyFill="1" applyBorder="1" applyAlignment="1" applyProtection="1">
      <alignment horizontal="center" vertical="center"/>
      <protection locked="0"/>
    </xf>
    <xf numFmtId="0" fontId="54" fillId="58" borderId="1" xfId="0" applyFont="1" applyFill="1" applyBorder="1" applyAlignment="1">
      <alignment horizontal="center" vertical="center" wrapText="1"/>
    </xf>
    <xf numFmtId="0" fontId="54" fillId="58" borderId="4" xfId="0" applyFont="1" applyFill="1" applyBorder="1" applyAlignment="1">
      <alignment horizontal="center" vertical="center" wrapText="1"/>
    </xf>
    <xf numFmtId="0" fontId="54" fillId="58" borderId="3" xfId="0" applyFont="1" applyFill="1" applyBorder="1" applyAlignment="1">
      <alignment horizontal="center" vertical="center" wrapText="1"/>
    </xf>
    <xf numFmtId="0" fontId="54" fillId="52" borderId="49" xfId="0" applyFont="1" applyFill="1" applyBorder="1" applyAlignment="1">
      <alignment horizontal="center" vertical="center" wrapText="1"/>
    </xf>
    <xf numFmtId="0" fontId="54" fillId="52" borderId="51" xfId="0" applyFont="1" applyFill="1" applyBorder="1" applyAlignment="1">
      <alignment horizontal="center" vertical="center" wrapText="1"/>
    </xf>
    <xf numFmtId="0" fontId="54" fillId="0" borderId="1" xfId="0" applyFont="1" applyBorder="1" applyAlignment="1">
      <alignment horizontal="center" vertical="center" wrapText="1"/>
    </xf>
    <xf numFmtId="0" fontId="54" fillId="0" borderId="3" xfId="0" applyFont="1" applyBorder="1" applyAlignment="1">
      <alignment horizontal="center" vertical="center" wrapText="1"/>
    </xf>
    <xf numFmtId="165" fontId="0" fillId="3" borderId="36" xfId="3" applyNumberFormat="1" applyFont="1" applyFill="1" applyBorder="1" applyAlignment="1" applyProtection="1">
      <alignment horizontal="center" vertical="center" wrapText="1"/>
      <protection locked="0"/>
    </xf>
    <xf numFmtId="165" fontId="0" fillId="3" borderId="0" xfId="3" applyNumberFormat="1" applyFont="1" applyFill="1" applyBorder="1" applyAlignment="1" applyProtection="1">
      <alignment horizontal="center" vertical="center" wrapText="1"/>
      <protection locked="0"/>
    </xf>
    <xf numFmtId="165" fontId="0" fillId="3" borderId="44" xfId="3" applyNumberFormat="1" applyFont="1" applyFill="1" applyBorder="1" applyAlignment="1" applyProtection="1">
      <alignment horizontal="center" vertical="center" wrapText="1"/>
      <protection locked="0"/>
    </xf>
    <xf numFmtId="165" fontId="0" fillId="3" borderId="37" xfId="3" applyNumberFormat="1" applyFont="1" applyFill="1" applyBorder="1" applyAlignment="1" applyProtection="1">
      <alignment horizontal="center" vertical="center" wrapText="1"/>
      <protection locked="0"/>
    </xf>
    <xf numFmtId="165" fontId="0" fillId="3" borderId="1" xfId="3" applyNumberFormat="1" applyFont="1" applyFill="1" applyBorder="1" applyAlignment="1" applyProtection="1">
      <alignment horizontal="center" vertical="center" wrapText="1"/>
      <protection locked="0"/>
    </xf>
    <xf numFmtId="165" fontId="0" fillId="3" borderId="4" xfId="3" applyNumberFormat="1" applyFont="1" applyFill="1" applyBorder="1" applyAlignment="1" applyProtection="1">
      <alignment horizontal="center" vertical="center" wrapText="1"/>
      <protection locked="0"/>
    </xf>
    <xf numFmtId="165" fontId="0" fillId="3" borderId="3" xfId="3" applyNumberFormat="1" applyFont="1" applyFill="1" applyBorder="1" applyAlignment="1" applyProtection="1">
      <alignment horizontal="center" vertical="center" wrapText="1"/>
      <protection locked="0"/>
    </xf>
    <xf numFmtId="0" fontId="0" fillId="23" borderId="1" xfId="0" applyFill="1" applyBorder="1" applyAlignment="1">
      <alignment horizontal="center" vertical="center"/>
    </xf>
    <xf numFmtId="0" fontId="0" fillId="23" borderId="3" xfId="0" applyFill="1" applyBorder="1" applyAlignment="1">
      <alignment horizontal="center" vertical="center"/>
    </xf>
    <xf numFmtId="0" fontId="25" fillId="25" borderId="2" xfId="0" applyFont="1" applyFill="1" applyBorder="1" applyAlignment="1" applyProtection="1">
      <alignment horizontal="center" vertical="center"/>
      <protection locked="0"/>
    </xf>
    <xf numFmtId="0" fontId="0" fillId="25" borderId="1" xfId="0" applyFill="1" applyBorder="1" applyAlignment="1">
      <alignment horizontal="center" vertical="center"/>
    </xf>
    <xf numFmtId="0" fontId="0" fillId="25" borderId="4" xfId="0" applyFill="1" applyBorder="1" applyAlignment="1">
      <alignment horizontal="center" vertical="center"/>
    </xf>
    <xf numFmtId="0" fontId="0" fillId="25" borderId="3" xfId="0" applyFill="1" applyBorder="1" applyAlignment="1">
      <alignment horizontal="center" vertical="center"/>
    </xf>
    <xf numFmtId="0" fontId="0" fillId="0" borderId="1" xfId="0" quotePrefix="1" applyBorder="1" applyAlignment="1">
      <alignment horizontal="center" vertical="center" wrapText="1"/>
    </xf>
    <xf numFmtId="0" fontId="0" fillId="0" borderId="4" xfId="0" quotePrefix="1" applyBorder="1" applyAlignment="1">
      <alignment horizontal="center" vertical="center" wrapText="1"/>
    </xf>
    <xf numFmtId="0" fontId="0" fillId="0" borderId="3" xfId="0" quotePrefix="1" applyBorder="1" applyAlignment="1">
      <alignment horizontal="center" vertical="center" wrapText="1"/>
    </xf>
    <xf numFmtId="0" fontId="54" fillId="3" borderId="1" xfId="0" applyFont="1" applyFill="1" applyBorder="1" applyAlignment="1">
      <alignment horizontal="center" vertical="center" wrapText="1"/>
    </xf>
    <xf numFmtId="0" fontId="54" fillId="3" borderId="4" xfId="0" applyFont="1" applyFill="1" applyBorder="1" applyAlignment="1">
      <alignment horizontal="center" vertical="center" wrapText="1"/>
    </xf>
    <xf numFmtId="0" fontId="54" fillId="3" borderId="3" xfId="0" applyFont="1" applyFill="1" applyBorder="1" applyAlignment="1">
      <alignment horizontal="center" vertical="center" wrapText="1"/>
    </xf>
    <xf numFmtId="0" fontId="47" fillId="3" borderId="4" xfId="0" applyFont="1" applyFill="1" applyBorder="1" applyAlignment="1">
      <alignment horizontal="center" vertical="center" wrapText="1"/>
    </xf>
    <xf numFmtId="0" fontId="47" fillId="58" borderId="1" xfId="0" applyFont="1" applyFill="1" applyBorder="1" applyAlignment="1">
      <alignment horizontal="center" vertical="center" wrapText="1"/>
    </xf>
    <xf numFmtId="0" fontId="47" fillId="58" borderId="4" xfId="0" applyFont="1" applyFill="1" applyBorder="1" applyAlignment="1">
      <alignment horizontal="center" vertical="center" wrapText="1"/>
    </xf>
    <xf numFmtId="0" fontId="47" fillId="58" borderId="3" xfId="0" applyFont="1" applyFill="1" applyBorder="1" applyAlignment="1">
      <alignment horizontal="center" vertical="center" wrapText="1"/>
    </xf>
    <xf numFmtId="0" fontId="0" fillId="23" borderId="4" xfId="0" applyFill="1" applyBorder="1" applyAlignment="1">
      <alignment horizontal="center" vertical="center"/>
    </xf>
    <xf numFmtId="0" fontId="0" fillId="44" borderId="1" xfId="0" applyFill="1" applyBorder="1" applyAlignment="1">
      <alignment horizontal="center" vertical="center"/>
    </xf>
    <xf numFmtId="0" fontId="0" fillId="44" borderId="4" xfId="0" applyFill="1" applyBorder="1" applyAlignment="1">
      <alignment horizontal="center" vertical="center"/>
    </xf>
    <xf numFmtId="0" fontId="0" fillId="44" borderId="3" xfId="0" applyFill="1" applyBorder="1" applyAlignment="1">
      <alignment horizontal="center" vertical="center"/>
    </xf>
    <xf numFmtId="0" fontId="0" fillId="3" borderId="1" xfId="0" quotePrefix="1" applyFill="1" applyBorder="1" applyAlignment="1">
      <alignment horizontal="center" vertical="center" wrapText="1"/>
    </xf>
    <xf numFmtId="0" fontId="0" fillId="3" borderId="4" xfId="0" quotePrefix="1" applyFill="1" applyBorder="1" applyAlignment="1">
      <alignment horizontal="center" vertical="center" wrapText="1"/>
    </xf>
    <xf numFmtId="0" fontId="0" fillId="3" borderId="3" xfId="0" quotePrefix="1" applyFill="1" applyBorder="1" applyAlignment="1">
      <alignment horizontal="center" vertical="center" wrapText="1"/>
    </xf>
    <xf numFmtId="0" fontId="48" fillId="0" borderId="1"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3" xfId="0" applyFont="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54" fillId="0" borderId="4" xfId="0" applyFont="1" applyBorder="1" applyAlignment="1">
      <alignment horizontal="center" vertical="center" wrapText="1"/>
    </xf>
    <xf numFmtId="0" fontId="54" fillId="3" borderId="1" xfId="0" applyFont="1" applyFill="1" applyBorder="1" applyAlignment="1">
      <alignment horizontal="center" vertical="top" wrapText="1"/>
    </xf>
    <xf numFmtId="0" fontId="54" fillId="3" borderId="4" xfId="0" applyFont="1" applyFill="1" applyBorder="1" applyAlignment="1">
      <alignment horizontal="center" vertical="top" wrapText="1"/>
    </xf>
    <xf numFmtId="0" fontId="54" fillId="3" borderId="3" xfId="0" applyFont="1" applyFill="1" applyBorder="1" applyAlignment="1">
      <alignment horizontal="center" vertical="top" wrapText="1"/>
    </xf>
    <xf numFmtId="0" fontId="54" fillId="54" borderId="1" xfId="0" applyFont="1" applyFill="1" applyBorder="1" applyAlignment="1">
      <alignment horizontal="center" vertical="center" wrapText="1"/>
    </xf>
    <xf numFmtId="0" fontId="54" fillId="54" borderId="3" xfId="0" applyFont="1" applyFill="1" applyBorder="1" applyAlignment="1">
      <alignment horizontal="center" vertical="center" wrapText="1"/>
    </xf>
    <xf numFmtId="0" fontId="58" fillId="30" borderId="4" xfId="0" applyFont="1" applyFill="1" applyBorder="1" applyAlignment="1">
      <alignment horizontal="center" vertical="center" wrapText="1"/>
    </xf>
    <xf numFmtId="0" fontId="58" fillId="30" borderId="3" xfId="0" applyFont="1" applyFill="1" applyBorder="1" applyAlignment="1">
      <alignment horizontal="center" vertical="center" wrapText="1"/>
    </xf>
    <xf numFmtId="9" fontId="0" fillId="0" borderId="1" xfId="0" applyNumberFormat="1" applyBorder="1" applyAlignment="1">
      <alignment horizontal="center" vertical="center" wrapText="1"/>
    </xf>
    <xf numFmtId="9" fontId="0" fillId="0" borderId="4" xfId="0" applyNumberFormat="1" applyBorder="1" applyAlignment="1">
      <alignment horizontal="center" vertical="center" wrapText="1"/>
    </xf>
    <xf numFmtId="9" fontId="0" fillId="0" borderId="3" xfId="0" applyNumberFormat="1" applyBorder="1" applyAlignment="1">
      <alignment horizontal="center" vertical="center" wrapText="1"/>
    </xf>
    <xf numFmtId="0" fontId="0" fillId="5" borderId="1" xfId="0" applyFill="1" applyBorder="1" applyAlignment="1">
      <alignment horizontal="center" vertical="center"/>
    </xf>
    <xf numFmtId="0" fontId="0" fillId="5" borderId="4" xfId="0" applyFill="1" applyBorder="1" applyAlignment="1">
      <alignment horizontal="center" vertical="center"/>
    </xf>
    <xf numFmtId="0" fontId="0" fillId="5" borderId="3" xfId="0" applyFill="1" applyBorder="1" applyAlignment="1">
      <alignment horizontal="center" vertical="center"/>
    </xf>
    <xf numFmtId="42" fontId="0" fillId="3" borderId="1" xfId="1" applyFont="1" applyFill="1" applyBorder="1" applyAlignment="1" applyProtection="1">
      <alignment horizontal="center" vertical="center" wrapText="1"/>
      <protection locked="0"/>
    </xf>
    <xf numFmtId="42" fontId="0" fillId="3" borderId="4" xfId="1" applyFont="1" applyFill="1" applyBorder="1" applyAlignment="1" applyProtection="1">
      <alignment horizontal="center" vertical="center" wrapText="1"/>
      <protection locked="0"/>
    </xf>
    <xf numFmtId="42" fontId="0" fillId="3" borderId="3" xfId="1" applyFont="1" applyFill="1" applyBorder="1" applyAlignment="1" applyProtection="1">
      <alignment horizontal="center" vertical="center" wrapText="1"/>
      <protection locked="0"/>
    </xf>
    <xf numFmtId="42" fontId="36" fillId="3" borderId="1" xfId="1" applyFont="1" applyFill="1" applyBorder="1" applyAlignment="1">
      <alignment horizontal="center" vertical="center"/>
    </xf>
    <xf numFmtId="42" fontId="36" fillId="3" borderId="3" xfId="1" applyFont="1" applyFill="1" applyBorder="1" applyAlignment="1">
      <alignment horizontal="center" vertical="center"/>
    </xf>
    <xf numFmtId="0" fontId="0" fillId="3" borderId="2" xfId="0" applyFill="1" applyBorder="1" applyAlignment="1" applyProtection="1">
      <alignment horizontal="center" vertical="center" wrapText="1"/>
      <protection locked="0"/>
    </xf>
    <xf numFmtId="42" fontId="36" fillId="3" borderId="4" xfId="1" applyFont="1" applyFill="1" applyBorder="1" applyAlignment="1">
      <alignment horizontal="center" vertical="center"/>
    </xf>
    <xf numFmtId="42" fontId="36" fillId="3" borderId="58" xfId="1" applyFont="1" applyFill="1" applyBorder="1" applyAlignment="1">
      <alignment horizontal="center" vertical="center"/>
    </xf>
    <xf numFmtId="0" fontId="0" fillId="3" borderId="1"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0" fillId="3" borderId="44" xfId="0" applyFill="1" applyBorder="1" applyAlignment="1" applyProtection="1">
      <alignment horizontal="center" vertical="center" wrapText="1"/>
      <protection locked="0"/>
    </xf>
    <xf numFmtId="42" fontId="0" fillId="3" borderId="44" xfId="1" applyFont="1" applyFill="1" applyBorder="1" applyAlignment="1" applyProtection="1">
      <alignment horizontal="center" vertical="center" wrapText="1"/>
      <protection locked="0"/>
    </xf>
    <xf numFmtId="0" fontId="51" fillId="0" borderId="1" xfId="0" applyFont="1" applyBorder="1" applyAlignment="1">
      <alignment horizontal="center" vertical="center" wrapText="1"/>
    </xf>
    <xf numFmtId="0" fontId="51" fillId="0" borderId="3" xfId="0" applyFont="1" applyBorder="1" applyAlignment="1">
      <alignment horizontal="center" vertical="center" wrapText="1"/>
    </xf>
    <xf numFmtId="0" fontId="48" fillId="3" borderId="1" xfId="0" applyFont="1" applyFill="1" applyBorder="1" applyAlignment="1">
      <alignment horizontal="center" vertical="center" wrapText="1"/>
    </xf>
    <xf numFmtId="0" fontId="48" fillId="3" borderId="3" xfId="0" applyFont="1" applyFill="1" applyBorder="1" applyAlignment="1">
      <alignment horizontal="center" vertical="center" wrapText="1"/>
    </xf>
    <xf numFmtId="0" fontId="36" fillId="0" borderId="4" xfId="0" applyFont="1" applyBorder="1" applyAlignment="1">
      <alignment horizontal="center" vertical="center" wrapText="1"/>
    </xf>
    <xf numFmtId="0" fontId="54" fillId="0" borderId="46" xfId="0" applyFont="1" applyBorder="1" applyAlignment="1">
      <alignment horizontal="center" vertical="center" wrapText="1"/>
    </xf>
    <xf numFmtId="9" fontId="0" fillId="0" borderId="1" xfId="2" applyFont="1" applyBorder="1" applyAlignment="1">
      <alignment horizontal="center" vertical="center" wrapText="1"/>
    </xf>
    <xf numFmtId="9" fontId="0" fillId="0" borderId="4" xfId="2" applyFont="1" applyBorder="1" applyAlignment="1">
      <alignment horizontal="center" vertical="center" wrapText="1"/>
    </xf>
    <xf numFmtId="9" fontId="0" fillId="0" borderId="3" xfId="2" applyFont="1" applyBorder="1" applyAlignment="1">
      <alignment horizontal="center" vertical="center" wrapText="1"/>
    </xf>
    <xf numFmtId="9" fontId="35" fillId="0" borderId="1" xfId="2" applyFont="1" applyBorder="1" applyAlignment="1">
      <alignment horizontal="center" vertical="center" wrapText="1"/>
    </xf>
    <xf numFmtId="9" fontId="35" fillId="0" borderId="3" xfId="2" applyFont="1" applyBorder="1" applyAlignment="1">
      <alignment horizontal="center" vertical="center" wrapText="1"/>
    </xf>
    <xf numFmtId="9" fontId="1" fillId="3" borderId="49" xfId="0" applyNumberFormat="1" applyFont="1" applyFill="1" applyBorder="1" applyAlignment="1">
      <alignment horizontal="center" vertical="center" wrapText="1"/>
    </xf>
    <xf numFmtId="9" fontId="1" fillId="3" borderId="50" xfId="0" applyNumberFormat="1" applyFont="1" applyFill="1" applyBorder="1" applyAlignment="1">
      <alignment horizontal="center" vertical="center" wrapText="1"/>
    </xf>
    <xf numFmtId="0" fontId="54" fillId="3" borderId="45" xfId="0" applyFont="1" applyFill="1" applyBorder="1" applyAlignment="1">
      <alignment horizontal="center" vertical="center" wrapText="1"/>
    </xf>
    <xf numFmtId="0" fontId="54" fillId="3" borderId="21" xfId="0" applyFont="1" applyFill="1" applyBorder="1" applyAlignment="1">
      <alignment horizontal="center" vertical="center" wrapText="1"/>
    </xf>
    <xf numFmtId="9" fontId="54" fillId="0" borderId="1" xfId="0" applyNumberFormat="1" applyFont="1" applyBorder="1" applyAlignment="1">
      <alignment horizontal="center" vertical="center" wrapText="1"/>
    </xf>
    <xf numFmtId="9" fontId="54" fillId="0" borderId="4" xfId="0" applyNumberFormat="1" applyFont="1" applyBorder="1" applyAlignment="1">
      <alignment horizontal="center" vertical="center" wrapText="1"/>
    </xf>
    <xf numFmtId="9" fontId="54" fillId="0" borderId="3" xfId="0" applyNumberFormat="1" applyFont="1" applyBorder="1" applyAlignment="1">
      <alignment horizontal="center" vertical="center" wrapText="1"/>
    </xf>
    <xf numFmtId="0" fontId="54" fillId="0" borderId="47" xfId="0" applyFont="1" applyBorder="1" applyAlignment="1">
      <alignment horizontal="center" vertical="center" wrapText="1"/>
    </xf>
    <xf numFmtId="0" fontId="54" fillId="0" borderId="48" xfId="0" applyFont="1" applyBorder="1" applyAlignment="1">
      <alignment horizontal="center" vertical="center" wrapText="1"/>
    </xf>
    <xf numFmtId="9" fontId="35" fillId="0" borderId="1" xfId="2" applyFont="1" applyFill="1" applyBorder="1" applyAlignment="1" applyProtection="1">
      <alignment horizontal="center" vertical="center" wrapText="1"/>
    </xf>
    <xf numFmtId="9" fontId="35" fillId="0" borderId="3" xfId="2" applyFont="1" applyFill="1" applyBorder="1" applyAlignment="1" applyProtection="1">
      <alignment horizontal="center" vertical="center" wrapText="1"/>
    </xf>
    <xf numFmtId="9" fontId="35" fillId="0" borderId="44" xfId="2" applyFont="1" applyFill="1" applyBorder="1" applyAlignment="1" applyProtection="1">
      <alignment horizontal="center" vertical="center" wrapText="1"/>
    </xf>
    <xf numFmtId="0" fontId="54" fillId="0" borderId="44" xfId="0" applyFont="1" applyBorder="1" applyAlignment="1">
      <alignment horizontal="center" vertical="center" wrapText="1"/>
    </xf>
    <xf numFmtId="9" fontId="35" fillId="0" borderId="46" xfId="2" applyFont="1" applyFill="1" applyBorder="1" applyAlignment="1" applyProtection="1">
      <alignment horizontal="center" vertical="center" wrapText="1"/>
    </xf>
    <xf numFmtId="9" fontId="35" fillId="0" borderId="4" xfId="2" applyFont="1" applyFill="1" applyBorder="1" applyAlignment="1" applyProtection="1">
      <alignment horizontal="center" vertical="center" wrapText="1"/>
    </xf>
    <xf numFmtId="9" fontId="1" fillId="3" borderId="1" xfId="0" applyNumberFormat="1" applyFont="1" applyFill="1" applyBorder="1" applyAlignment="1">
      <alignment horizontal="center" vertical="center"/>
    </xf>
    <xf numFmtId="9" fontId="1" fillId="3" borderId="3" xfId="0" applyNumberFormat="1" applyFont="1" applyFill="1" applyBorder="1" applyAlignment="1">
      <alignment horizontal="center" vertical="center"/>
    </xf>
    <xf numFmtId="0" fontId="25" fillId="0" borderId="21" xfId="0" applyFont="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35" fillId="0" borderId="1"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 xfId="0" applyFont="1" applyBorder="1" applyAlignment="1">
      <alignment horizontal="center" vertical="center" wrapText="1"/>
    </xf>
    <xf numFmtId="167" fontId="36" fillId="3" borderId="2" xfId="9" applyNumberFormat="1" applyFont="1" applyFill="1" applyBorder="1" applyAlignment="1" applyProtection="1">
      <alignment horizontal="center" vertical="center" wrapText="1"/>
    </xf>
    <xf numFmtId="0" fontId="48" fillId="22" borderId="1" xfId="0" applyFont="1" applyFill="1" applyBorder="1" applyAlignment="1">
      <alignment horizontal="center" vertical="center" wrapText="1"/>
    </xf>
    <xf numFmtId="0" fontId="48" fillId="22" borderId="4" xfId="0" applyFont="1" applyFill="1" applyBorder="1" applyAlignment="1">
      <alignment horizontal="center" vertical="center" wrapText="1"/>
    </xf>
    <xf numFmtId="0" fontId="48" fillId="22" borderId="3" xfId="0" applyFont="1" applyFill="1" applyBorder="1" applyAlignment="1">
      <alignment horizontal="center" vertical="center" wrapText="1"/>
    </xf>
    <xf numFmtId="0" fontId="0" fillId="22" borderId="1" xfId="0" applyFill="1" applyBorder="1" applyAlignment="1">
      <alignment horizontal="center" vertical="center" wrapText="1"/>
    </xf>
    <xf numFmtId="0" fontId="0" fillId="22" borderId="4" xfId="0" applyFill="1" applyBorder="1" applyAlignment="1">
      <alignment horizontal="center" vertical="center" wrapText="1"/>
    </xf>
    <xf numFmtId="0" fontId="0" fillId="22" borderId="3" xfId="0" applyFill="1" applyBorder="1" applyAlignment="1">
      <alignment horizontal="center" vertical="center" wrapText="1"/>
    </xf>
    <xf numFmtId="0" fontId="54" fillId="0" borderId="9"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21" xfId="0" applyFont="1" applyBorder="1" applyAlignment="1">
      <alignment horizontal="center" vertical="center" wrapText="1"/>
    </xf>
    <xf numFmtId="0" fontId="52" fillId="0" borderId="2" xfId="0" applyFont="1" applyBorder="1" applyAlignment="1">
      <alignment horizontal="justify" vertical="center" wrapText="1"/>
    </xf>
    <xf numFmtId="0" fontId="52" fillId="0" borderId="2" xfId="0" applyFont="1" applyBorder="1" applyAlignment="1">
      <alignment horizontal="left" vertical="center" wrapText="1"/>
    </xf>
    <xf numFmtId="0" fontId="53" fillId="0" borderId="2" xfId="0" applyFont="1" applyBorder="1" applyAlignment="1">
      <alignment horizontal="left" vertical="center" wrapText="1"/>
    </xf>
    <xf numFmtId="0" fontId="53" fillId="0" borderId="2" xfId="0" applyFont="1" applyBorder="1" applyAlignment="1">
      <alignment horizontal="justify" vertical="center" wrapText="1"/>
    </xf>
    <xf numFmtId="0" fontId="29" fillId="19" borderId="2" xfId="0" applyFont="1" applyFill="1" applyBorder="1" applyAlignment="1">
      <alignment horizontal="center" vertical="center"/>
    </xf>
    <xf numFmtId="0" fontId="29" fillId="19" borderId="0" xfId="0" applyFont="1" applyFill="1" applyAlignment="1">
      <alignment horizontal="center" vertical="center"/>
    </xf>
    <xf numFmtId="0" fontId="30" fillId="22" borderId="2" xfId="0" applyFont="1" applyFill="1" applyBorder="1" applyAlignment="1">
      <alignment horizontal="center" vertical="center"/>
    </xf>
    <xf numFmtId="0" fontId="36" fillId="37" borderId="1" xfId="0" applyFont="1" applyFill="1" applyBorder="1" applyAlignment="1">
      <alignment horizontal="center" vertical="center" wrapText="1"/>
    </xf>
    <xf numFmtId="0" fontId="36" fillId="37" borderId="4" xfId="0" applyFont="1" applyFill="1" applyBorder="1" applyAlignment="1">
      <alignment horizontal="center" vertical="center" wrapText="1"/>
    </xf>
    <xf numFmtId="0" fontId="36" fillId="37" borderId="3" xfId="0" applyFont="1" applyFill="1" applyBorder="1" applyAlignment="1">
      <alignment horizontal="center" vertical="center" wrapText="1"/>
    </xf>
    <xf numFmtId="0" fontId="41" fillId="38" borderId="9" xfId="0" applyFont="1" applyFill="1" applyBorder="1" applyAlignment="1">
      <alignment horizontal="center" vertical="center" wrapText="1"/>
    </xf>
    <xf numFmtId="0" fontId="41" fillId="38" borderId="10" xfId="0" applyFont="1" applyFill="1" applyBorder="1" applyAlignment="1">
      <alignment horizontal="center" vertical="center" wrapText="1"/>
    </xf>
    <xf numFmtId="0" fontId="41" fillId="38" borderId="13" xfId="0" applyFont="1" applyFill="1" applyBorder="1" applyAlignment="1">
      <alignment horizontal="center" vertical="center" wrapText="1"/>
    </xf>
    <xf numFmtId="0" fontId="41" fillId="0" borderId="1" xfId="0" applyFont="1" applyBorder="1" applyAlignment="1">
      <alignment horizontal="left" vertical="center" wrapText="1"/>
    </xf>
    <xf numFmtId="0" fontId="41" fillId="0" borderId="3" xfId="0" applyFont="1" applyBorder="1" applyAlignment="1">
      <alignment horizontal="left" vertical="center" wrapText="1"/>
    </xf>
    <xf numFmtId="0" fontId="36" fillId="0" borderId="1" xfId="0" applyFont="1" applyBorder="1" applyAlignment="1">
      <alignment horizontal="left" vertical="center" wrapText="1"/>
    </xf>
    <xf numFmtId="0" fontId="36" fillId="0" borderId="4" xfId="0" applyFont="1" applyBorder="1" applyAlignment="1">
      <alignment horizontal="left" vertical="center" wrapText="1"/>
    </xf>
    <xf numFmtId="0" fontId="41" fillId="28" borderId="1" xfId="0" applyFont="1" applyFill="1" applyBorder="1" applyAlignment="1">
      <alignment horizontal="center" vertical="center" wrapText="1"/>
    </xf>
    <xf numFmtId="0" fontId="41" fillId="28" borderId="3" xfId="0" applyFont="1" applyFill="1" applyBorder="1" applyAlignment="1">
      <alignment horizontal="center" vertical="center" wrapText="1"/>
    </xf>
    <xf numFmtId="0" fontId="36" fillId="35" borderId="1" xfId="7" applyFont="1" applyFill="1" applyBorder="1" applyAlignment="1">
      <alignment horizontal="center" vertical="center" wrapText="1"/>
    </xf>
    <xf numFmtId="0" fontId="36" fillId="35" borderId="4" xfId="7" applyFont="1" applyFill="1" applyBorder="1" applyAlignment="1">
      <alignment horizontal="center" vertical="center" wrapText="1"/>
    </xf>
    <xf numFmtId="0" fontId="36" fillId="35" borderId="3" xfId="7" applyFont="1" applyFill="1" applyBorder="1" applyAlignment="1">
      <alignment horizontal="center" vertical="center" wrapText="1"/>
    </xf>
    <xf numFmtId="0" fontId="36" fillId="0" borderId="2" xfId="0" applyFont="1" applyBorder="1" applyAlignment="1">
      <alignment horizontal="left" vertical="center" wrapText="1"/>
    </xf>
    <xf numFmtId="0" fontId="41" fillId="31" borderId="1" xfId="0" applyFont="1" applyFill="1" applyBorder="1" applyAlignment="1">
      <alignment horizontal="center" vertical="center" wrapText="1"/>
    </xf>
    <xf numFmtId="0" fontId="41" fillId="31" borderId="4" xfId="0" applyFont="1" applyFill="1" applyBorder="1" applyAlignment="1">
      <alignment horizontal="center" vertical="center" wrapText="1"/>
    </xf>
    <xf numFmtId="0" fontId="36" fillId="34" borderId="1" xfId="0" applyFont="1" applyFill="1" applyBorder="1" applyAlignment="1">
      <alignment horizontal="center" vertical="center" wrapText="1"/>
    </xf>
    <xf numFmtId="0" fontId="36" fillId="34" borderId="4" xfId="0" applyFont="1" applyFill="1" applyBorder="1" applyAlignment="1">
      <alignment horizontal="center" vertical="center" wrapText="1"/>
    </xf>
    <xf numFmtId="0" fontId="36" fillId="34" borderId="3" xfId="0" applyFont="1" applyFill="1" applyBorder="1" applyAlignment="1">
      <alignment horizontal="center" vertical="center" wrapText="1"/>
    </xf>
    <xf numFmtId="0" fontId="36" fillId="35" borderId="1" xfId="0" applyFont="1" applyFill="1" applyBorder="1" applyAlignment="1">
      <alignment horizontal="center" vertical="center" wrapText="1"/>
    </xf>
    <xf numFmtId="0" fontId="36" fillId="35" borderId="4" xfId="0" applyFont="1" applyFill="1" applyBorder="1" applyAlignment="1">
      <alignment horizontal="center" vertical="center" wrapText="1"/>
    </xf>
    <xf numFmtId="0" fontId="36" fillId="30" borderId="1" xfId="7" applyFont="1" applyFill="1" applyBorder="1" applyAlignment="1">
      <alignment horizontal="left" vertical="center" wrapText="1"/>
    </xf>
    <xf numFmtId="0" fontId="36" fillId="30" borderId="4" xfId="7" applyFont="1" applyFill="1" applyBorder="1" applyAlignment="1">
      <alignment horizontal="left" vertical="center" wrapText="1"/>
    </xf>
    <xf numFmtId="0" fontId="40" fillId="26" borderId="33" xfId="0" applyFont="1" applyFill="1" applyBorder="1" applyAlignment="1">
      <alignment horizontal="center" vertical="center"/>
    </xf>
    <xf numFmtId="0" fontId="40" fillId="26" borderId="32" xfId="0" applyFont="1" applyFill="1" applyBorder="1" applyAlignment="1">
      <alignment horizontal="center" vertical="center"/>
    </xf>
    <xf numFmtId="0" fontId="41" fillId="29" borderId="1" xfId="0" applyFont="1" applyFill="1" applyBorder="1" applyAlignment="1">
      <alignment horizontal="center" vertical="center" wrapText="1"/>
    </xf>
    <xf numFmtId="0" fontId="41" fillId="29" borderId="3" xfId="0" applyFont="1" applyFill="1" applyBorder="1" applyAlignment="1">
      <alignment horizontal="center" vertical="center" wrapText="1"/>
    </xf>
    <xf numFmtId="0" fontId="40" fillId="26" borderId="2" xfId="0" applyFont="1" applyFill="1" applyBorder="1" applyAlignment="1">
      <alignment horizontal="center" vertical="center"/>
    </xf>
    <xf numFmtId="0" fontId="36" fillId="0" borderId="3" xfId="0" applyFont="1" applyBorder="1" applyAlignment="1">
      <alignment horizontal="left" vertical="center" wrapText="1"/>
    </xf>
    <xf numFmtId="0" fontId="0" fillId="4" borderId="0" xfId="0" applyFill="1" applyAlignment="1">
      <alignment horizontal="center" vertical="center"/>
    </xf>
  </cellXfs>
  <cellStyles count="21">
    <cellStyle name="Actividad" xfId="6" xr:uid="{00000000-0005-0000-0000-000000000000}"/>
    <cellStyle name="Hyperlink" xfId="20" xr:uid="{00000000-000B-0000-0000-000008000000}"/>
    <cellStyle name="Millares" xfId="3" builtinId="3"/>
    <cellStyle name="Millares [0]" xfId="8" builtinId="6"/>
    <cellStyle name="Millares [0] 2" xfId="5" xr:uid="{00000000-0005-0000-0000-000003000000}"/>
    <cellStyle name="Millares [0] 2 2" xfId="12" xr:uid="{00000000-0005-0000-0000-000004000000}"/>
    <cellStyle name="Millares [0] 2 2 2" xfId="18" xr:uid="{86EC5CF3-CED6-463E-A7EC-A2A9E8270407}"/>
    <cellStyle name="Millares [0] 2 3" xfId="16" xr:uid="{F0BBD1FE-FD57-48D1-86D9-A56FC9D22BFD}"/>
    <cellStyle name="Millares [0] 3" xfId="13" xr:uid="{00000000-0005-0000-0000-000005000000}"/>
    <cellStyle name="Millares [0] 3 2" xfId="19" xr:uid="{03BCC0E1-7495-4E1F-BC7F-BFC67E65416B}"/>
    <cellStyle name="Millares [0] 4" xfId="17" xr:uid="{413883A3-8B05-4E13-85AC-68C04F02582D}"/>
    <cellStyle name="Moneda" xfId="9" builtinId="4"/>
    <cellStyle name="Moneda [0]" xfId="1" builtinId="7"/>
    <cellStyle name="Moneda [0] 2" xfId="4" xr:uid="{00000000-0005-0000-0000-000008000000}"/>
    <cellStyle name="Moneda [0] 2 2" xfId="11" xr:uid="{00000000-0005-0000-0000-000009000000}"/>
    <cellStyle name="Moneda [0] 3" xfId="10" xr:uid="{00000000-0005-0000-0000-00000A000000}"/>
    <cellStyle name="Moneda 2" xfId="14" xr:uid="{00000000-0005-0000-0000-00000B000000}"/>
    <cellStyle name="Moneda 3" xfId="15" xr:uid="{00000000-0005-0000-0000-00000C000000}"/>
    <cellStyle name="Normal" xfId="0" builtinId="0"/>
    <cellStyle name="Normal 2" xfId="7" xr:uid="{00000000-0005-0000-0000-00000E000000}"/>
    <cellStyle name="Porcentaje" xfId="2" builtinId="5"/>
  </cellStyles>
  <dxfs count="1548">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FFFFCC"/>
        </patternFill>
      </fill>
    </dxf>
    <dxf>
      <fill>
        <patternFill>
          <bgColor theme="8" tint="0.59996337778862885"/>
        </patternFill>
      </fill>
    </dxf>
    <dxf>
      <fill>
        <patternFill>
          <bgColor theme="5" tint="0.7999816888943144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rgb="FF66FF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66FF9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66FF9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66FF9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66FF99"/>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theme="8" tint="0.59996337778862885"/>
        </patternFill>
      </fill>
    </dxf>
    <dxf>
      <fill>
        <patternFill>
          <bgColor rgb="FF92D050"/>
        </patternFill>
      </fill>
    </dxf>
    <dxf>
      <fill>
        <patternFill>
          <bgColor rgb="FFFF669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FF00"/>
        </patternFill>
      </fill>
    </dxf>
    <dxf>
      <fill>
        <patternFill>
          <bgColor rgb="FF00B050"/>
        </patternFill>
      </fill>
    </dxf>
    <dxf>
      <fill>
        <patternFill>
          <bgColor rgb="FFFF0000"/>
        </patternFill>
      </fill>
    </dxf>
    <dxf>
      <fill>
        <patternFill>
          <bgColor rgb="FF66FFFF"/>
        </patternFill>
      </fill>
    </dxf>
    <dxf>
      <fill>
        <patternFill patternType="solid">
          <bgColor theme="2" tint="-0.24994659260841701"/>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theme="8" tint="0.59996337778862885"/>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s>
  <tableStyles count="0" defaultTableStyle="TableStyleMedium2" defaultPivotStyle="PivotStyleLight16"/>
  <colors>
    <mruColors>
      <color rgb="FFFF00FF"/>
      <color rgb="FFCC66FF"/>
      <color rgb="FF66FF99"/>
      <color rgb="FF00CC66"/>
      <color rgb="FF15FF7F"/>
      <color rgb="FFFFFFCC"/>
      <color rgb="FFFFFF66"/>
      <color rgb="FF66CCFF"/>
      <color rgb="FF6699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cra.gov.co/documents/Resolucion-CRA-939-DE-2021.pdf%0adiario%20oficial" TargetMode="External"/><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6"/>
  <sheetViews>
    <sheetView zoomScale="60" zoomScaleNormal="60" zoomScaleSheetLayoutView="80" zoomScalePageLayoutView="20" workbookViewId="0">
      <pane xSplit="12" ySplit="2" topLeftCell="M3" activePane="bottomRight" state="frozen"/>
      <selection pane="topRight" activeCell="M1" sqref="M1"/>
      <selection pane="bottomLeft" activeCell="B6" sqref="B6"/>
      <selection pane="bottomRight" activeCell="B3" sqref="B3"/>
    </sheetView>
  </sheetViews>
  <sheetFormatPr baseColWidth="10" defaultColWidth="11.42578125" defaultRowHeight="15" x14ac:dyDescent="0.25"/>
  <cols>
    <col min="1" max="1" width="43.140625" style="19" hidden="1" customWidth="1"/>
    <col min="2" max="2" width="15.42578125" style="8" customWidth="1"/>
    <col min="3" max="3" width="23.7109375" style="8" hidden="1" customWidth="1"/>
    <col min="4" max="4" width="35.5703125" style="8" hidden="1" customWidth="1"/>
    <col min="5" max="5" width="14" style="19" hidden="1" customWidth="1"/>
    <col min="6" max="6" width="28" style="8" hidden="1" customWidth="1"/>
    <col min="7" max="7" width="23.85546875" style="8" hidden="1" customWidth="1"/>
    <col min="8" max="8" width="11.140625" style="8" hidden="1" customWidth="1"/>
    <col min="9" max="9" width="8" style="8" hidden="1" customWidth="1"/>
    <col min="10" max="10" width="34.140625" style="8" customWidth="1"/>
    <col min="11" max="11" width="16.28515625" style="8" customWidth="1"/>
    <col min="12" max="12" width="43" style="8" customWidth="1"/>
    <col min="13" max="13" width="19.7109375" style="8" customWidth="1"/>
    <col min="14" max="14" width="28.28515625" style="8" customWidth="1"/>
    <col min="15" max="15" width="17.42578125" style="8" hidden="1" customWidth="1"/>
    <col min="16" max="16" width="19.140625" style="8" hidden="1" customWidth="1"/>
    <col min="17" max="17" width="32" style="8" customWidth="1"/>
    <col min="18" max="18" width="13" style="19" customWidth="1"/>
    <col min="19" max="19" width="20.7109375" style="8" customWidth="1"/>
    <col min="20" max="21" width="8.42578125" style="8" customWidth="1"/>
    <col min="22" max="22" width="21.140625" style="8" bestFit="1" customWidth="1"/>
    <col min="23" max="23" width="34.7109375" style="8" hidden="1" customWidth="1"/>
    <col min="24" max="24" width="36.42578125" style="8" hidden="1" customWidth="1"/>
    <col min="25" max="25" width="66.42578125" style="8" hidden="1" customWidth="1"/>
    <col min="26" max="26" width="68.28515625" style="8" hidden="1" customWidth="1"/>
    <col min="27" max="27" width="78.42578125" style="8" hidden="1" customWidth="1"/>
    <col min="28" max="28" width="73" style="8" hidden="1" customWidth="1"/>
    <col min="29" max="29" width="87.5703125" style="8" hidden="1" customWidth="1"/>
    <col min="30" max="30" width="93.5703125" style="8" hidden="1" customWidth="1"/>
    <col min="31" max="31" width="115.140625" style="8" hidden="1" customWidth="1"/>
    <col min="32" max="32" width="109.42578125" style="8" customWidth="1"/>
    <col min="33" max="33" width="37.5703125" style="8" hidden="1" customWidth="1"/>
    <col min="34" max="34" width="4.85546875" style="8" hidden="1" customWidth="1"/>
    <col min="35" max="35" width="5.5703125" style="8" customWidth="1"/>
    <col min="36" max="36" width="11.42578125" style="8" customWidth="1"/>
    <col min="37" max="16384" width="11.42578125" style="8"/>
  </cols>
  <sheetData>
    <row r="1" spans="1:35" s="5" customFormat="1" ht="31.5" customHeight="1" thickBot="1" x14ac:dyDescent="0.3">
      <c r="A1" s="2"/>
      <c r="B1" s="832" t="s">
        <v>0</v>
      </c>
      <c r="C1" s="833"/>
      <c r="D1" s="833"/>
      <c r="E1" s="833"/>
      <c r="F1" s="833"/>
      <c r="G1" s="833"/>
      <c r="H1" s="833"/>
      <c r="I1" s="833"/>
      <c r="J1" s="833"/>
      <c r="K1" s="834"/>
      <c r="L1" s="829" t="s">
        <v>1</v>
      </c>
      <c r="M1" s="830"/>
      <c r="N1" s="830"/>
      <c r="O1" s="830"/>
      <c r="P1" s="830"/>
      <c r="Q1" s="830"/>
      <c r="R1" s="830"/>
      <c r="S1" s="830"/>
      <c r="T1" s="830"/>
      <c r="U1" s="830"/>
      <c r="V1" s="830"/>
      <c r="W1" s="830"/>
      <c r="X1" s="830"/>
      <c r="Y1" s="830"/>
      <c r="Z1" s="831"/>
      <c r="AA1" s="3"/>
      <c r="AB1" s="3"/>
      <c r="AC1" s="4"/>
      <c r="AD1" s="3"/>
      <c r="AE1" s="3"/>
      <c r="AF1" s="4"/>
      <c r="AG1" s="3"/>
      <c r="AH1" s="3"/>
      <c r="AI1" s="3"/>
    </row>
    <row r="2" spans="1:35" ht="52.5" customHeight="1" thickBot="1" x14ac:dyDescent="0.3">
      <c r="A2" s="6" t="s">
        <v>2</v>
      </c>
      <c r="B2" s="124" t="s">
        <v>3</v>
      </c>
      <c r="C2" s="125" t="s">
        <v>4</v>
      </c>
      <c r="D2" s="126" t="s">
        <v>5</v>
      </c>
      <c r="E2" s="127" t="s">
        <v>6</v>
      </c>
      <c r="F2" s="124" t="s">
        <v>7</v>
      </c>
      <c r="G2" s="124" t="s">
        <v>8</v>
      </c>
      <c r="H2" s="124" t="s">
        <v>9</v>
      </c>
      <c r="I2" s="124" t="s">
        <v>10</v>
      </c>
      <c r="J2" s="128" t="s">
        <v>11</v>
      </c>
      <c r="K2" s="124" t="s">
        <v>12</v>
      </c>
      <c r="L2" s="129" t="s">
        <v>13</v>
      </c>
      <c r="M2" s="129" t="s">
        <v>14</v>
      </c>
      <c r="N2" s="129" t="s">
        <v>15</v>
      </c>
      <c r="O2" s="129" t="s">
        <v>16</v>
      </c>
      <c r="P2" s="129" t="s">
        <v>17</v>
      </c>
      <c r="Q2" s="130" t="s">
        <v>18</v>
      </c>
      <c r="R2" s="130" t="s">
        <v>19</v>
      </c>
      <c r="S2" s="130" t="s">
        <v>20</v>
      </c>
      <c r="T2" s="130" t="s">
        <v>21</v>
      </c>
      <c r="U2" s="131" t="s">
        <v>22</v>
      </c>
      <c r="V2" s="132" t="s">
        <v>23</v>
      </c>
      <c r="W2" s="133" t="s">
        <v>24</v>
      </c>
      <c r="X2" s="133" t="s">
        <v>25</v>
      </c>
      <c r="Y2" s="133" t="s">
        <v>26</v>
      </c>
      <c r="Z2" s="134" t="s">
        <v>27</v>
      </c>
      <c r="AA2" s="7" t="s">
        <v>28</v>
      </c>
      <c r="AB2" s="7" t="s">
        <v>29</v>
      </c>
      <c r="AC2" s="7" t="s">
        <v>30</v>
      </c>
      <c r="AD2" s="7" t="s">
        <v>31</v>
      </c>
      <c r="AE2" s="7" t="s">
        <v>32</v>
      </c>
      <c r="AF2" s="7" t="s">
        <v>33</v>
      </c>
      <c r="AG2" s="7" t="s">
        <v>34</v>
      </c>
      <c r="AH2" s="7" t="s">
        <v>35</v>
      </c>
    </row>
    <row r="3" spans="1:35" ht="141.75" customHeight="1" thickBot="1" x14ac:dyDescent="0.3">
      <c r="A3" s="9" t="s">
        <v>36</v>
      </c>
      <c r="B3" s="50" t="s">
        <v>37</v>
      </c>
      <c r="C3" s="20" t="s">
        <v>38</v>
      </c>
      <c r="D3" s="21" t="s">
        <v>39</v>
      </c>
      <c r="E3" s="71" t="s">
        <v>40</v>
      </c>
      <c r="F3" s="20" t="s">
        <v>41</v>
      </c>
      <c r="G3" s="20" t="s">
        <v>42</v>
      </c>
      <c r="H3" s="837">
        <v>4</v>
      </c>
      <c r="I3" s="837">
        <v>1</v>
      </c>
      <c r="J3" s="21" t="s">
        <v>43</v>
      </c>
      <c r="K3" s="21" t="s">
        <v>44</v>
      </c>
      <c r="L3" s="22" t="s">
        <v>45</v>
      </c>
      <c r="M3" s="23" t="s">
        <v>46</v>
      </c>
      <c r="N3" s="754" t="s">
        <v>47</v>
      </c>
      <c r="O3" s="841">
        <v>2368000000</v>
      </c>
      <c r="P3" s="848" t="s">
        <v>48</v>
      </c>
      <c r="Q3" s="21" t="s">
        <v>49</v>
      </c>
      <c r="R3" s="744" t="s">
        <v>50</v>
      </c>
      <c r="S3" s="23" t="s">
        <v>51</v>
      </c>
      <c r="T3" s="24">
        <v>1</v>
      </c>
      <c r="U3" s="49" t="s">
        <v>52</v>
      </c>
      <c r="V3" s="754" t="s">
        <v>47</v>
      </c>
      <c r="W3" s="23"/>
      <c r="X3" s="25" t="s">
        <v>53</v>
      </c>
      <c r="Y3" s="26" t="s">
        <v>54</v>
      </c>
      <c r="Z3" s="25" t="s">
        <v>55</v>
      </c>
      <c r="AA3" s="25" t="s">
        <v>56</v>
      </c>
      <c r="AB3" s="51" t="s">
        <v>57</v>
      </c>
      <c r="AC3" s="51" t="s">
        <v>57</v>
      </c>
      <c r="AD3" s="26" t="s">
        <v>58</v>
      </c>
      <c r="AE3" s="31" t="s">
        <v>59</v>
      </c>
      <c r="AF3" s="122" t="s">
        <v>59</v>
      </c>
      <c r="AG3" s="10"/>
      <c r="AH3" s="10"/>
    </row>
    <row r="4" spans="1:35" ht="120" customHeight="1" x14ac:dyDescent="0.25">
      <c r="A4" s="9" t="s">
        <v>36</v>
      </c>
      <c r="B4" s="27" t="s">
        <v>60</v>
      </c>
      <c r="C4" s="28" t="s">
        <v>38</v>
      </c>
      <c r="D4" s="29" t="s">
        <v>39</v>
      </c>
      <c r="E4" s="29" t="s">
        <v>40</v>
      </c>
      <c r="F4" s="28" t="s">
        <v>41</v>
      </c>
      <c r="G4" s="28" t="s">
        <v>42</v>
      </c>
      <c r="H4" s="837"/>
      <c r="I4" s="836"/>
      <c r="J4" s="29" t="s">
        <v>43</v>
      </c>
      <c r="K4" s="29" t="s">
        <v>44</v>
      </c>
      <c r="L4" s="30" t="s">
        <v>61</v>
      </c>
      <c r="M4" s="105" t="s">
        <v>51</v>
      </c>
      <c r="N4" s="754" t="s">
        <v>62</v>
      </c>
      <c r="O4" s="841"/>
      <c r="P4" s="848"/>
      <c r="Q4" s="29" t="s">
        <v>63</v>
      </c>
      <c r="R4" s="746" t="s">
        <v>50</v>
      </c>
      <c r="S4" s="31" t="s">
        <v>51</v>
      </c>
      <c r="T4" s="32">
        <v>1</v>
      </c>
      <c r="U4" s="49" t="s">
        <v>52</v>
      </c>
      <c r="V4" s="754" t="s">
        <v>62</v>
      </c>
      <c r="W4" s="105"/>
      <c r="X4" s="33"/>
      <c r="Y4" s="105" t="s">
        <v>64</v>
      </c>
      <c r="Z4" s="33" t="s">
        <v>65</v>
      </c>
      <c r="AA4" s="33" t="s">
        <v>66</v>
      </c>
      <c r="AB4" s="106" t="s">
        <v>67</v>
      </c>
      <c r="AC4" s="33" t="s">
        <v>68</v>
      </c>
      <c r="AD4" s="34" t="s">
        <v>69</v>
      </c>
      <c r="AE4" s="570" t="s">
        <v>70</v>
      </c>
      <c r="AF4" s="11" t="s">
        <v>71</v>
      </c>
      <c r="AG4" s="11"/>
      <c r="AH4" s="11"/>
    </row>
    <row r="5" spans="1:35" ht="120" customHeight="1" x14ac:dyDescent="0.25">
      <c r="A5" s="9" t="s">
        <v>36</v>
      </c>
      <c r="B5" s="27" t="s">
        <v>72</v>
      </c>
      <c r="C5" s="28" t="s">
        <v>38</v>
      </c>
      <c r="D5" s="29" t="s">
        <v>39</v>
      </c>
      <c r="E5" s="29" t="s">
        <v>40</v>
      </c>
      <c r="F5" s="28" t="s">
        <v>41</v>
      </c>
      <c r="G5" s="28" t="s">
        <v>42</v>
      </c>
      <c r="H5" s="837"/>
      <c r="I5" s="835">
        <v>1</v>
      </c>
      <c r="J5" s="29" t="s">
        <v>73</v>
      </c>
      <c r="K5" s="29" t="s">
        <v>44</v>
      </c>
      <c r="L5" s="30" t="s">
        <v>45</v>
      </c>
      <c r="M5" s="36" t="s">
        <v>74</v>
      </c>
      <c r="N5" s="754" t="s">
        <v>47</v>
      </c>
      <c r="O5" s="841"/>
      <c r="P5" s="848"/>
      <c r="Q5" s="29" t="s">
        <v>75</v>
      </c>
      <c r="R5" s="746" t="s">
        <v>50</v>
      </c>
      <c r="S5" s="31" t="s">
        <v>76</v>
      </c>
      <c r="T5" s="570">
        <v>1</v>
      </c>
      <c r="U5" s="36" t="s">
        <v>52</v>
      </c>
      <c r="V5" s="754" t="s">
        <v>47</v>
      </c>
      <c r="W5" s="570"/>
      <c r="X5" s="746" t="s">
        <v>77</v>
      </c>
      <c r="Y5" s="26" t="s">
        <v>54</v>
      </c>
      <c r="Z5" s="746" t="s">
        <v>55</v>
      </c>
      <c r="AA5" s="746" t="s">
        <v>56</v>
      </c>
      <c r="AB5" s="34" t="s">
        <v>78</v>
      </c>
      <c r="AC5" s="34" t="s">
        <v>78</v>
      </c>
      <c r="AD5" s="34" t="s">
        <v>79</v>
      </c>
      <c r="AE5" s="570" t="s">
        <v>79</v>
      </c>
      <c r="AF5" s="12" t="s">
        <v>79</v>
      </c>
      <c r="AG5" s="104"/>
      <c r="AH5" s="104"/>
    </row>
    <row r="6" spans="1:35" ht="120" customHeight="1" x14ac:dyDescent="0.25">
      <c r="A6" s="9" t="s">
        <v>36</v>
      </c>
      <c r="B6" s="27" t="s">
        <v>80</v>
      </c>
      <c r="C6" s="28" t="s">
        <v>38</v>
      </c>
      <c r="D6" s="29" t="s">
        <v>39</v>
      </c>
      <c r="E6" s="29" t="s">
        <v>40</v>
      </c>
      <c r="F6" s="28" t="s">
        <v>41</v>
      </c>
      <c r="G6" s="28" t="s">
        <v>42</v>
      </c>
      <c r="H6" s="837"/>
      <c r="I6" s="836"/>
      <c r="J6" s="29" t="s">
        <v>73</v>
      </c>
      <c r="K6" s="29" t="s">
        <v>44</v>
      </c>
      <c r="L6" s="30" t="s">
        <v>81</v>
      </c>
      <c r="M6" s="570" t="s">
        <v>76</v>
      </c>
      <c r="N6" s="754" t="s">
        <v>47</v>
      </c>
      <c r="O6" s="841"/>
      <c r="P6" s="848"/>
      <c r="Q6" s="29" t="s">
        <v>82</v>
      </c>
      <c r="R6" s="746" t="s">
        <v>50</v>
      </c>
      <c r="S6" s="31" t="s">
        <v>83</v>
      </c>
      <c r="T6" s="570">
        <v>1</v>
      </c>
      <c r="U6" s="36" t="s">
        <v>52</v>
      </c>
      <c r="V6" s="754" t="s">
        <v>47</v>
      </c>
      <c r="W6" s="570"/>
      <c r="X6" s="746"/>
      <c r="Y6" s="746" t="s">
        <v>64</v>
      </c>
      <c r="Z6" s="746" t="s">
        <v>65</v>
      </c>
      <c r="AA6" s="746" t="s">
        <v>84</v>
      </c>
      <c r="AB6" s="34" t="s">
        <v>85</v>
      </c>
      <c r="AC6" s="34" t="s">
        <v>86</v>
      </c>
      <c r="AD6" s="34" t="s">
        <v>87</v>
      </c>
      <c r="AE6" s="570" t="s">
        <v>87</v>
      </c>
      <c r="AF6" s="12" t="s">
        <v>87</v>
      </c>
      <c r="AG6" s="104"/>
      <c r="AH6" s="104"/>
    </row>
    <row r="7" spans="1:35" ht="120" customHeight="1" x14ac:dyDescent="0.25">
      <c r="A7" s="9" t="s">
        <v>36</v>
      </c>
      <c r="B7" s="27" t="s">
        <v>88</v>
      </c>
      <c r="C7" s="28" t="s">
        <v>38</v>
      </c>
      <c r="D7" s="29" t="s">
        <v>39</v>
      </c>
      <c r="E7" s="29" t="s">
        <v>40</v>
      </c>
      <c r="F7" s="28" t="s">
        <v>41</v>
      </c>
      <c r="G7" s="28" t="s">
        <v>42</v>
      </c>
      <c r="H7" s="837"/>
      <c r="I7" s="835">
        <v>1</v>
      </c>
      <c r="J7" s="29" t="s">
        <v>89</v>
      </c>
      <c r="K7" s="29" t="s">
        <v>44</v>
      </c>
      <c r="L7" s="30" t="s">
        <v>45</v>
      </c>
      <c r="M7" s="570" t="s">
        <v>90</v>
      </c>
      <c r="N7" s="754" t="s">
        <v>47</v>
      </c>
      <c r="O7" s="841"/>
      <c r="P7" s="848"/>
      <c r="Q7" s="29" t="s">
        <v>91</v>
      </c>
      <c r="R7" s="746" t="s">
        <v>50</v>
      </c>
      <c r="S7" s="31" t="s">
        <v>51</v>
      </c>
      <c r="T7" s="570">
        <v>1</v>
      </c>
      <c r="U7" s="36" t="s">
        <v>52</v>
      </c>
      <c r="V7" s="754" t="s">
        <v>47</v>
      </c>
      <c r="W7" s="570"/>
      <c r="X7" s="746" t="s">
        <v>92</v>
      </c>
      <c r="Y7" s="746" t="s">
        <v>93</v>
      </c>
      <c r="Z7" s="746" t="s">
        <v>94</v>
      </c>
      <c r="AA7" s="746" t="s">
        <v>95</v>
      </c>
      <c r="AB7" s="34" t="s">
        <v>96</v>
      </c>
      <c r="AC7" s="746" t="s">
        <v>97</v>
      </c>
      <c r="AD7" s="746" t="s">
        <v>98</v>
      </c>
      <c r="AE7" s="135" t="s">
        <v>99</v>
      </c>
      <c r="AF7" s="120" t="s">
        <v>99</v>
      </c>
      <c r="AG7" s="104"/>
      <c r="AH7" s="104"/>
    </row>
    <row r="8" spans="1:35" ht="120" customHeight="1" x14ac:dyDescent="0.25">
      <c r="A8" s="9" t="s">
        <v>36</v>
      </c>
      <c r="B8" s="27" t="s">
        <v>100</v>
      </c>
      <c r="C8" s="28" t="s">
        <v>38</v>
      </c>
      <c r="D8" s="29" t="s">
        <v>39</v>
      </c>
      <c r="E8" s="29" t="s">
        <v>40</v>
      </c>
      <c r="F8" s="28" t="s">
        <v>41</v>
      </c>
      <c r="G8" s="28" t="s">
        <v>42</v>
      </c>
      <c r="H8" s="837"/>
      <c r="I8" s="836"/>
      <c r="J8" s="29" t="s">
        <v>89</v>
      </c>
      <c r="K8" s="29" t="s">
        <v>44</v>
      </c>
      <c r="L8" s="30" t="s">
        <v>81</v>
      </c>
      <c r="M8" s="570" t="s">
        <v>51</v>
      </c>
      <c r="N8" s="754" t="s">
        <v>62</v>
      </c>
      <c r="O8" s="841"/>
      <c r="P8" s="848"/>
      <c r="Q8" s="29" t="s">
        <v>101</v>
      </c>
      <c r="R8" s="746" t="s">
        <v>50</v>
      </c>
      <c r="S8" s="31" t="s">
        <v>51</v>
      </c>
      <c r="T8" s="570">
        <v>1</v>
      </c>
      <c r="U8" s="36" t="s">
        <v>52</v>
      </c>
      <c r="V8" s="754" t="s">
        <v>62</v>
      </c>
      <c r="W8" s="570"/>
      <c r="X8" s="746"/>
      <c r="Y8" s="746" t="s">
        <v>102</v>
      </c>
      <c r="Z8" s="746" t="s">
        <v>102</v>
      </c>
      <c r="AA8" s="746" t="s">
        <v>102</v>
      </c>
      <c r="AB8" s="746" t="s">
        <v>102</v>
      </c>
      <c r="AC8" s="746" t="s">
        <v>102</v>
      </c>
      <c r="AD8" s="746" t="s">
        <v>102</v>
      </c>
      <c r="AE8" s="570" t="s">
        <v>103</v>
      </c>
      <c r="AF8" s="104" t="s">
        <v>104</v>
      </c>
      <c r="AG8" s="104"/>
      <c r="AH8" s="104"/>
    </row>
    <row r="9" spans="1:35" ht="120" customHeight="1" x14ac:dyDescent="0.25">
      <c r="A9" s="9" t="s">
        <v>36</v>
      </c>
      <c r="B9" s="27" t="s">
        <v>105</v>
      </c>
      <c r="C9" s="28" t="s">
        <v>38</v>
      </c>
      <c r="D9" s="29" t="s">
        <v>39</v>
      </c>
      <c r="E9" s="29" t="s">
        <v>40</v>
      </c>
      <c r="F9" s="28" t="s">
        <v>41</v>
      </c>
      <c r="G9" s="28" t="s">
        <v>42</v>
      </c>
      <c r="H9" s="837"/>
      <c r="I9" s="746">
        <v>1</v>
      </c>
      <c r="J9" s="34" t="s">
        <v>106</v>
      </c>
      <c r="K9" s="29" t="s">
        <v>44</v>
      </c>
      <c r="L9" s="30" t="s">
        <v>107</v>
      </c>
      <c r="M9" s="36" t="s">
        <v>51</v>
      </c>
      <c r="N9" s="754" t="s">
        <v>62</v>
      </c>
      <c r="O9" s="841"/>
      <c r="P9" s="848"/>
      <c r="Q9" s="34" t="s">
        <v>108</v>
      </c>
      <c r="R9" s="746" t="s">
        <v>50</v>
      </c>
      <c r="S9" s="36" t="s">
        <v>51</v>
      </c>
      <c r="T9" s="746">
        <v>1</v>
      </c>
      <c r="U9" s="36" t="s">
        <v>52</v>
      </c>
      <c r="V9" s="754" t="s">
        <v>62</v>
      </c>
      <c r="W9" s="746"/>
      <c r="X9" s="746" t="s">
        <v>109</v>
      </c>
      <c r="Y9" s="746" t="s">
        <v>110</v>
      </c>
      <c r="Z9" s="746" t="s">
        <v>111</v>
      </c>
      <c r="AA9" s="746" t="s">
        <v>112</v>
      </c>
      <c r="AB9" s="34" t="s">
        <v>113</v>
      </c>
      <c r="AC9" s="746" t="s">
        <v>114</v>
      </c>
      <c r="AD9" s="746" t="s">
        <v>115</v>
      </c>
      <c r="AE9" s="570" t="s">
        <v>116</v>
      </c>
      <c r="AF9" s="104" t="s">
        <v>117</v>
      </c>
      <c r="AG9" s="104"/>
      <c r="AH9" s="104"/>
    </row>
    <row r="10" spans="1:35" ht="188.25" customHeight="1" x14ac:dyDescent="0.25">
      <c r="A10" s="9" t="s">
        <v>36</v>
      </c>
      <c r="B10" s="27" t="s">
        <v>118</v>
      </c>
      <c r="C10" s="28" t="s">
        <v>38</v>
      </c>
      <c r="D10" s="29" t="s">
        <v>39</v>
      </c>
      <c r="E10" s="29" t="s">
        <v>40</v>
      </c>
      <c r="F10" s="29" t="s">
        <v>119</v>
      </c>
      <c r="G10" s="29" t="s">
        <v>120</v>
      </c>
      <c r="H10" s="835">
        <v>2</v>
      </c>
      <c r="I10" s="746">
        <v>1</v>
      </c>
      <c r="J10" s="29" t="s">
        <v>121</v>
      </c>
      <c r="K10" s="29" t="s">
        <v>44</v>
      </c>
      <c r="L10" s="30" t="s">
        <v>45</v>
      </c>
      <c r="M10" s="36" t="s">
        <v>51</v>
      </c>
      <c r="N10" s="754" t="s">
        <v>62</v>
      </c>
      <c r="O10" s="841"/>
      <c r="P10" s="848"/>
      <c r="Q10" s="29" t="s">
        <v>122</v>
      </c>
      <c r="R10" s="746" t="s">
        <v>50</v>
      </c>
      <c r="S10" s="31" t="s">
        <v>51</v>
      </c>
      <c r="T10" s="570">
        <v>1</v>
      </c>
      <c r="U10" s="36" t="s">
        <v>52</v>
      </c>
      <c r="V10" s="754" t="s">
        <v>62</v>
      </c>
      <c r="W10" s="570"/>
      <c r="X10" s="746" t="s">
        <v>123</v>
      </c>
      <c r="Y10" s="746" t="s">
        <v>124</v>
      </c>
      <c r="Z10" s="746" t="s">
        <v>125</v>
      </c>
      <c r="AA10" s="746" t="s">
        <v>126</v>
      </c>
      <c r="AB10" s="746" t="s">
        <v>127</v>
      </c>
      <c r="AC10" s="746" t="s">
        <v>127</v>
      </c>
      <c r="AD10" s="746" t="s">
        <v>127</v>
      </c>
      <c r="AE10" s="570" t="s">
        <v>128</v>
      </c>
      <c r="AF10" s="104" t="s">
        <v>129</v>
      </c>
      <c r="AG10" s="104"/>
      <c r="AH10" s="104"/>
    </row>
    <row r="11" spans="1:35" ht="120" customHeight="1" x14ac:dyDescent="0.25">
      <c r="A11" s="9" t="s">
        <v>36</v>
      </c>
      <c r="B11" s="27" t="s">
        <v>130</v>
      </c>
      <c r="C11" s="28" t="s">
        <v>38</v>
      </c>
      <c r="D11" s="29" t="s">
        <v>39</v>
      </c>
      <c r="E11" s="29" t="s">
        <v>40</v>
      </c>
      <c r="F11" s="29" t="s">
        <v>119</v>
      </c>
      <c r="G11" s="29" t="s">
        <v>120</v>
      </c>
      <c r="H11" s="837"/>
      <c r="I11" s="746">
        <v>1</v>
      </c>
      <c r="J11" s="34" t="s">
        <v>131</v>
      </c>
      <c r="K11" s="29" t="s">
        <v>44</v>
      </c>
      <c r="L11" s="30" t="s">
        <v>107</v>
      </c>
      <c r="M11" s="36" t="s">
        <v>46</v>
      </c>
      <c r="N11" s="754" t="s">
        <v>47</v>
      </c>
      <c r="O11" s="841"/>
      <c r="P11" s="848"/>
      <c r="Q11" s="34" t="s">
        <v>132</v>
      </c>
      <c r="R11" s="746" t="s">
        <v>50</v>
      </c>
      <c r="S11" s="31" t="s">
        <v>133</v>
      </c>
      <c r="T11" s="746">
        <v>1</v>
      </c>
      <c r="U11" s="36" t="s">
        <v>52</v>
      </c>
      <c r="V11" s="754" t="s">
        <v>47</v>
      </c>
      <c r="W11" s="746"/>
      <c r="X11" s="746" t="s">
        <v>134</v>
      </c>
      <c r="Y11" s="746" t="s">
        <v>135</v>
      </c>
      <c r="Z11" s="746" t="s">
        <v>136</v>
      </c>
      <c r="AA11" s="746" t="s">
        <v>56</v>
      </c>
      <c r="AB11" s="34" t="s">
        <v>137</v>
      </c>
      <c r="AC11" s="34" t="s">
        <v>137</v>
      </c>
      <c r="AD11" s="34" t="s">
        <v>137</v>
      </c>
      <c r="AE11" s="570" t="s">
        <v>138</v>
      </c>
      <c r="AF11" s="12" t="s">
        <v>139</v>
      </c>
      <c r="AG11" s="104"/>
      <c r="AH11" s="104"/>
    </row>
    <row r="12" spans="1:35" ht="120" customHeight="1" x14ac:dyDescent="0.25">
      <c r="A12" s="9" t="s">
        <v>36</v>
      </c>
      <c r="B12" s="27" t="s">
        <v>140</v>
      </c>
      <c r="C12" s="29" t="s">
        <v>38</v>
      </c>
      <c r="D12" s="29" t="s">
        <v>39</v>
      </c>
      <c r="E12" s="29" t="s">
        <v>40</v>
      </c>
      <c r="F12" s="29" t="s">
        <v>141</v>
      </c>
      <c r="G12" s="29" t="s">
        <v>120</v>
      </c>
      <c r="H12" s="835">
        <v>2</v>
      </c>
      <c r="I12" s="746">
        <v>1</v>
      </c>
      <c r="J12" s="34" t="s">
        <v>142</v>
      </c>
      <c r="K12" s="29" t="s">
        <v>44</v>
      </c>
      <c r="L12" s="30" t="s">
        <v>81</v>
      </c>
      <c r="M12" s="36" t="s">
        <v>46</v>
      </c>
      <c r="N12" s="754" t="s">
        <v>47</v>
      </c>
      <c r="O12" s="841"/>
      <c r="P12" s="848"/>
      <c r="Q12" s="34" t="s">
        <v>143</v>
      </c>
      <c r="R12" s="746" t="s">
        <v>50</v>
      </c>
      <c r="S12" s="31" t="s">
        <v>133</v>
      </c>
      <c r="T12" s="746">
        <v>1</v>
      </c>
      <c r="U12" s="36" t="s">
        <v>52</v>
      </c>
      <c r="V12" s="754" t="s">
        <v>47</v>
      </c>
      <c r="W12" s="107" t="s">
        <v>144</v>
      </c>
      <c r="X12" s="746" t="s">
        <v>145</v>
      </c>
      <c r="Y12" s="746" t="s">
        <v>135</v>
      </c>
      <c r="Z12" s="746" t="s">
        <v>136</v>
      </c>
      <c r="AA12" s="746" t="s">
        <v>56</v>
      </c>
      <c r="AB12" s="34" t="s">
        <v>146</v>
      </c>
      <c r="AC12" s="746" t="s">
        <v>147</v>
      </c>
      <c r="AD12" s="746" t="s">
        <v>148</v>
      </c>
      <c r="AE12" s="570" t="s">
        <v>148</v>
      </c>
      <c r="AF12" s="12" t="s">
        <v>149</v>
      </c>
      <c r="AG12" s="104"/>
      <c r="AH12" s="104"/>
    </row>
    <row r="13" spans="1:35" ht="238.5" customHeight="1" x14ac:dyDescent="0.25">
      <c r="A13" s="9" t="s">
        <v>36</v>
      </c>
      <c r="B13" s="27" t="s">
        <v>150</v>
      </c>
      <c r="C13" s="29" t="s">
        <v>38</v>
      </c>
      <c r="D13" s="29" t="s">
        <v>39</v>
      </c>
      <c r="E13" s="29" t="s">
        <v>40</v>
      </c>
      <c r="F13" s="29" t="s">
        <v>141</v>
      </c>
      <c r="G13" s="29" t="s">
        <v>120</v>
      </c>
      <c r="H13" s="837"/>
      <c r="I13" s="746">
        <v>1</v>
      </c>
      <c r="J13" s="29" t="s">
        <v>151</v>
      </c>
      <c r="K13" s="29" t="s">
        <v>44</v>
      </c>
      <c r="L13" s="30" t="s">
        <v>45</v>
      </c>
      <c r="M13" s="570" t="s">
        <v>152</v>
      </c>
      <c r="N13" s="754" t="s">
        <v>62</v>
      </c>
      <c r="O13" s="841"/>
      <c r="P13" s="848"/>
      <c r="Q13" s="29" t="s">
        <v>153</v>
      </c>
      <c r="R13" s="746" t="s">
        <v>50</v>
      </c>
      <c r="S13" s="31" t="s">
        <v>51</v>
      </c>
      <c r="T13" s="570">
        <v>1</v>
      </c>
      <c r="U13" s="36" t="s">
        <v>52</v>
      </c>
      <c r="V13" s="754" t="s">
        <v>62</v>
      </c>
      <c r="W13" s="570"/>
      <c r="X13" s="746" t="s">
        <v>154</v>
      </c>
      <c r="Y13" s="746" t="s">
        <v>155</v>
      </c>
      <c r="Z13" s="746" t="s">
        <v>156</v>
      </c>
      <c r="AA13" s="746" t="s">
        <v>157</v>
      </c>
      <c r="AB13" s="37" t="s">
        <v>158</v>
      </c>
      <c r="AC13" s="746" t="s">
        <v>159</v>
      </c>
      <c r="AD13" s="746" t="s">
        <v>160</v>
      </c>
      <c r="AE13" s="570" t="s">
        <v>161</v>
      </c>
      <c r="AF13" s="104" t="s">
        <v>162</v>
      </c>
      <c r="AG13" s="104"/>
      <c r="AH13" s="104"/>
    </row>
    <row r="14" spans="1:35" ht="158.25" customHeight="1" x14ac:dyDescent="0.25">
      <c r="A14" s="9" t="s">
        <v>36</v>
      </c>
      <c r="B14" s="27" t="s">
        <v>163</v>
      </c>
      <c r="C14" s="29" t="s">
        <v>38</v>
      </c>
      <c r="D14" s="29" t="s">
        <v>39</v>
      </c>
      <c r="E14" s="29" t="s">
        <v>40</v>
      </c>
      <c r="F14" s="29" t="s">
        <v>164</v>
      </c>
      <c r="G14" s="29" t="s">
        <v>42</v>
      </c>
      <c r="H14" s="843"/>
      <c r="I14" s="746">
        <v>1</v>
      </c>
      <c r="J14" s="29" t="s">
        <v>165</v>
      </c>
      <c r="K14" s="29" t="s">
        <v>44</v>
      </c>
      <c r="L14" s="30" t="s">
        <v>45</v>
      </c>
      <c r="M14" s="570" t="s">
        <v>51</v>
      </c>
      <c r="N14" s="754" t="s">
        <v>62</v>
      </c>
      <c r="O14" s="841"/>
      <c r="P14" s="848"/>
      <c r="Q14" s="29" t="s">
        <v>166</v>
      </c>
      <c r="R14" s="746" t="s">
        <v>50</v>
      </c>
      <c r="S14" s="31" t="s">
        <v>51</v>
      </c>
      <c r="T14" s="570">
        <v>1</v>
      </c>
      <c r="U14" s="570" t="s">
        <v>52</v>
      </c>
      <c r="V14" s="754" t="s">
        <v>62</v>
      </c>
      <c r="W14" s="570"/>
      <c r="X14" s="746" t="s">
        <v>167</v>
      </c>
      <c r="Y14" s="746" t="s">
        <v>168</v>
      </c>
      <c r="Z14" s="746" t="s">
        <v>169</v>
      </c>
      <c r="AA14" s="746" t="s">
        <v>170</v>
      </c>
      <c r="AB14" s="37" t="s">
        <v>171</v>
      </c>
      <c r="AC14" s="746" t="s">
        <v>172</v>
      </c>
      <c r="AD14" s="746" t="s">
        <v>173</v>
      </c>
      <c r="AE14" s="570" t="s">
        <v>174</v>
      </c>
      <c r="AF14" s="104" t="s">
        <v>175</v>
      </c>
      <c r="AG14" s="104"/>
      <c r="AH14" s="104"/>
    </row>
    <row r="15" spans="1:35" ht="120" customHeight="1" x14ac:dyDescent="0.25">
      <c r="A15" s="9" t="s">
        <v>36</v>
      </c>
      <c r="B15" s="27" t="s">
        <v>176</v>
      </c>
      <c r="C15" s="29" t="s">
        <v>38</v>
      </c>
      <c r="D15" s="29" t="s">
        <v>39</v>
      </c>
      <c r="E15" s="29" t="s">
        <v>40</v>
      </c>
      <c r="F15" s="29" t="s">
        <v>164</v>
      </c>
      <c r="G15" s="29" t="s">
        <v>42</v>
      </c>
      <c r="H15" s="843"/>
      <c r="I15" s="842">
        <v>1</v>
      </c>
      <c r="J15" s="35" t="s">
        <v>177</v>
      </c>
      <c r="K15" s="29" t="s">
        <v>44</v>
      </c>
      <c r="L15" s="30" t="s">
        <v>45</v>
      </c>
      <c r="M15" s="36" t="s">
        <v>90</v>
      </c>
      <c r="N15" s="754" t="s">
        <v>47</v>
      </c>
      <c r="O15" s="841"/>
      <c r="P15" s="848"/>
      <c r="Q15" s="35" t="s">
        <v>178</v>
      </c>
      <c r="R15" s="741" t="s">
        <v>50</v>
      </c>
      <c r="S15" s="31" t="s">
        <v>51</v>
      </c>
      <c r="T15" s="36">
        <v>1</v>
      </c>
      <c r="U15" s="36" t="s">
        <v>52</v>
      </c>
      <c r="V15" s="754" t="s">
        <v>47</v>
      </c>
      <c r="W15" s="36"/>
      <c r="X15" s="741" t="s">
        <v>179</v>
      </c>
      <c r="Y15" s="741" t="s">
        <v>180</v>
      </c>
      <c r="Z15" s="741" t="s">
        <v>169</v>
      </c>
      <c r="AA15" s="741" t="s">
        <v>181</v>
      </c>
      <c r="AB15" s="741" t="s">
        <v>182</v>
      </c>
      <c r="AC15" s="741" t="s">
        <v>183</v>
      </c>
      <c r="AD15" s="741" t="s">
        <v>184</v>
      </c>
      <c r="AE15" s="135" t="s">
        <v>185</v>
      </c>
      <c r="AF15" s="120" t="s">
        <v>185</v>
      </c>
      <c r="AG15" s="13"/>
      <c r="AH15" s="13"/>
    </row>
    <row r="16" spans="1:35" ht="120" customHeight="1" x14ac:dyDescent="0.25">
      <c r="A16" s="9" t="s">
        <v>36</v>
      </c>
      <c r="B16" s="27" t="s">
        <v>186</v>
      </c>
      <c r="C16" s="29" t="s">
        <v>38</v>
      </c>
      <c r="D16" s="29" t="s">
        <v>39</v>
      </c>
      <c r="E16" s="29" t="s">
        <v>40</v>
      </c>
      <c r="F16" s="29" t="s">
        <v>164</v>
      </c>
      <c r="G16" s="29" t="s">
        <v>42</v>
      </c>
      <c r="H16" s="843"/>
      <c r="I16" s="851"/>
      <c r="J16" s="35" t="s">
        <v>177</v>
      </c>
      <c r="K16" s="29" t="s">
        <v>44</v>
      </c>
      <c r="L16" s="30" t="s">
        <v>81</v>
      </c>
      <c r="M16" s="36" t="s">
        <v>51</v>
      </c>
      <c r="N16" s="754" t="s">
        <v>62</v>
      </c>
      <c r="O16" s="841"/>
      <c r="P16" s="848"/>
      <c r="Q16" s="35" t="s">
        <v>187</v>
      </c>
      <c r="R16" s="741" t="s">
        <v>50</v>
      </c>
      <c r="S16" s="31" t="s">
        <v>51</v>
      </c>
      <c r="T16" s="36">
        <v>1</v>
      </c>
      <c r="U16" s="36" t="s">
        <v>52</v>
      </c>
      <c r="V16" s="754" t="s">
        <v>62</v>
      </c>
      <c r="W16" s="36"/>
      <c r="X16" s="741"/>
      <c r="Y16" s="741" t="s">
        <v>188</v>
      </c>
      <c r="Z16" s="741" t="s">
        <v>188</v>
      </c>
      <c r="AA16" s="741" t="s">
        <v>189</v>
      </c>
      <c r="AB16" s="37" t="s">
        <v>190</v>
      </c>
      <c r="AC16" s="37" t="s">
        <v>190</v>
      </c>
      <c r="AD16" s="746" t="s">
        <v>102</v>
      </c>
      <c r="AE16" s="570" t="s">
        <v>191</v>
      </c>
      <c r="AF16" s="13" t="s">
        <v>192</v>
      </c>
      <c r="AG16" s="13"/>
      <c r="AH16" s="13"/>
    </row>
    <row r="17" spans="1:35" ht="120" customHeight="1" x14ac:dyDescent="0.25">
      <c r="A17" s="9" t="s">
        <v>36</v>
      </c>
      <c r="B17" s="27" t="s">
        <v>193</v>
      </c>
      <c r="C17" s="29" t="s">
        <v>38</v>
      </c>
      <c r="D17" s="29" t="s">
        <v>39</v>
      </c>
      <c r="E17" s="29" t="s">
        <v>194</v>
      </c>
      <c r="F17" s="29" t="s">
        <v>195</v>
      </c>
      <c r="G17" s="29" t="s">
        <v>120</v>
      </c>
      <c r="H17" s="835">
        <v>2</v>
      </c>
      <c r="I17" s="746">
        <v>1</v>
      </c>
      <c r="J17" s="29" t="s">
        <v>196</v>
      </c>
      <c r="K17" s="29" t="s">
        <v>197</v>
      </c>
      <c r="L17" s="30" t="s">
        <v>45</v>
      </c>
      <c r="M17" s="570" t="s">
        <v>51</v>
      </c>
      <c r="N17" s="754" t="s">
        <v>62</v>
      </c>
      <c r="O17" s="841"/>
      <c r="P17" s="848"/>
      <c r="Q17" s="36" t="s">
        <v>198</v>
      </c>
      <c r="R17" s="570" t="s">
        <v>50</v>
      </c>
      <c r="S17" s="31" t="s">
        <v>199</v>
      </c>
      <c r="T17" s="570">
        <v>1</v>
      </c>
      <c r="U17" s="570" t="s">
        <v>52</v>
      </c>
      <c r="V17" s="754" t="s">
        <v>62</v>
      </c>
      <c r="W17" s="570" t="s">
        <v>200</v>
      </c>
      <c r="X17" s="570" t="s">
        <v>201</v>
      </c>
      <c r="Y17" s="570" t="s">
        <v>202</v>
      </c>
      <c r="Z17" s="570" t="s">
        <v>203</v>
      </c>
      <c r="AA17" s="570" t="s">
        <v>204</v>
      </c>
      <c r="AB17" s="37" t="s">
        <v>205</v>
      </c>
      <c r="AC17" s="570" t="s">
        <v>206</v>
      </c>
      <c r="AD17" s="570" t="s">
        <v>207</v>
      </c>
      <c r="AE17" s="570" t="s">
        <v>208</v>
      </c>
      <c r="AF17" s="12" t="s">
        <v>209</v>
      </c>
      <c r="AG17" s="12"/>
      <c r="AH17" s="12"/>
    </row>
    <row r="18" spans="1:35" ht="181.5" customHeight="1" x14ac:dyDescent="0.25">
      <c r="A18" s="9" t="s">
        <v>36</v>
      </c>
      <c r="B18" s="27" t="s">
        <v>210</v>
      </c>
      <c r="C18" s="29" t="s">
        <v>38</v>
      </c>
      <c r="D18" s="29" t="s">
        <v>39</v>
      </c>
      <c r="E18" s="29" t="s">
        <v>194</v>
      </c>
      <c r="F18" s="29" t="s">
        <v>195</v>
      </c>
      <c r="G18" s="29" t="s">
        <v>120</v>
      </c>
      <c r="H18" s="837"/>
      <c r="I18" s="746">
        <v>1</v>
      </c>
      <c r="J18" s="29" t="s">
        <v>211</v>
      </c>
      <c r="K18" s="29" t="s">
        <v>197</v>
      </c>
      <c r="L18" s="30" t="s">
        <v>45</v>
      </c>
      <c r="M18" s="570" t="s">
        <v>51</v>
      </c>
      <c r="N18" s="754" t="s">
        <v>62</v>
      </c>
      <c r="O18" s="841"/>
      <c r="P18" s="848"/>
      <c r="Q18" s="36" t="s">
        <v>212</v>
      </c>
      <c r="R18" s="570" t="s">
        <v>50</v>
      </c>
      <c r="S18" s="31" t="s">
        <v>199</v>
      </c>
      <c r="T18" s="570">
        <v>1</v>
      </c>
      <c r="U18" s="570" t="s">
        <v>52</v>
      </c>
      <c r="V18" s="754" t="s">
        <v>62</v>
      </c>
      <c r="W18" s="570" t="s">
        <v>213</v>
      </c>
      <c r="X18" s="570" t="s">
        <v>214</v>
      </c>
      <c r="Y18" s="570" t="s">
        <v>215</v>
      </c>
      <c r="Z18" s="570" t="s">
        <v>216</v>
      </c>
      <c r="AA18" s="570" t="s">
        <v>216</v>
      </c>
      <c r="AB18" s="38" t="s">
        <v>217</v>
      </c>
      <c r="AC18" s="570" t="s">
        <v>218</v>
      </c>
      <c r="AD18" s="570" t="s">
        <v>219</v>
      </c>
      <c r="AE18" s="570" t="s">
        <v>220</v>
      </c>
      <c r="AF18" s="12" t="s">
        <v>221</v>
      </c>
      <c r="AG18" s="12"/>
      <c r="AH18" s="12"/>
    </row>
    <row r="19" spans="1:35" ht="120" customHeight="1" x14ac:dyDescent="0.25">
      <c r="A19" s="9" t="s">
        <v>36</v>
      </c>
      <c r="B19" s="27" t="s">
        <v>222</v>
      </c>
      <c r="C19" s="29" t="s">
        <v>38</v>
      </c>
      <c r="D19" s="29" t="s">
        <v>39</v>
      </c>
      <c r="E19" s="29" t="s">
        <v>194</v>
      </c>
      <c r="F19" s="29" t="s">
        <v>223</v>
      </c>
      <c r="G19" s="29" t="s">
        <v>224</v>
      </c>
      <c r="H19" s="838">
        <v>1</v>
      </c>
      <c r="I19" s="838">
        <v>1</v>
      </c>
      <c r="J19" s="29" t="s">
        <v>225</v>
      </c>
      <c r="K19" s="29" t="s">
        <v>197</v>
      </c>
      <c r="L19" s="38" t="s">
        <v>226</v>
      </c>
      <c r="M19" s="570" t="s">
        <v>227</v>
      </c>
      <c r="N19" s="754" t="s">
        <v>62</v>
      </c>
      <c r="O19" s="841"/>
      <c r="P19" s="848"/>
      <c r="Q19" s="29" t="s">
        <v>228</v>
      </c>
      <c r="R19" s="746" t="s">
        <v>229</v>
      </c>
      <c r="S19" s="31" t="s">
        <v>199</v>
      </c>
      <c r="T19" s="39">
        <v>1</v>
      </c>
      <c r="U19" s="39" t="s">
        <v>52</v>
      </c>
      <c r="V19" s="754" t="s">
        <v>62</v>
      </c>
      <c r="W19" s="107" t="s">
        <v>230</v>
      </c>
      <c r="X19" s="746" t="s">
        <v>231</v>
      </c>
      <c r="Y19" s="570" t="s">
        <v>232</v>
      </c>
      <c r="Z19" s="570" t="s">
        <v>233</v>
      </c>
      <c r="AA19" s="746" t="s">
        <v>234</v>
      </c>
      <c r="AB19" s="41" t="s">
        <v>235</v>
      </c>
      <c r="AC19" s="41" t="s">
        <v>236</v>
      </c>
      <c r="AD19" s="746" t="s">
        <v>237</v>
      </c>
      <c r="AE19" s="746" t="s">
        <v>238</v>
      </c>
      <c r="AF19" s="104" t="s">
        <v>238</v>
      </c>
      <c r="AG19" s="104"/>
      <c r="AH19" s="104"/>
    </row>
    <row r="20" spans="1:35" ht="120" customHeight="1" x14ac:dyDescent="0.25">
      <c r="A20" s="9" t="s">
        <v>36</v>
      </c>
      <c r="B20" s="27" t="s">
        <v>239</v>
      </c>
      <c r="C20" s="29" t="s">
        <v>38</v>
      </c>
      <c r="D20" s="29" t="s">
        <v>39</v>
      </c>
      <c r="E20" s="29" t="s">
        <v>194</v>
      </c>
      <c r="F20" s="29" t="s">
        <v>223</v>
      </c>
      <c r="G20" s="29" t="s">
        <v>224</v>
      </c>
      <c r="H20" s="839"/>
      <c r="I20" s="836"/>
      <c r="J20" s="29" t="s">
        <v>225</v>
      </c>
      <c r="K20" s="29" t="s">
        <v>197</v>
      </c>
      <c r="L20" s="40" t="s">
        <v>240</v>
      </c>
      <c r="M20" s="570" t="s">
        <v>227</v>
      </c>
      <c r="N20" s="754" t="s">
        <v>62</v>
      </c>
      <c r="O20" s="841"/>
      <c r="P20" s="848"/>
      <c r="Q20" s="29" t="s">
        <v>228</v>
      </c>
      <c r="R20" s="746" t="s">
        <v>229</v>
      </c>
      <c r="S20" s="31" t="s">
        <v>199</v>
      </c>
      <c r="T20" s="39">
        <v>1</v>
      </c>
      <c r="U20" s="39" t="s">
        <v>52</v>
      </c>
      <c r="V20" s="754" t="s">
        <v>62</v>
      </c>
      <c r="W20" s="107" t="s">
        <v>241</v>
      </c>
      <c r="X20" s="746" t="s">
        <v>242</v>
      </c>
      <c r="Y20" s="570" t="s">
        <v>243</v>
      </c>
      <c r="Z20" s="570" t="s">
        <v>244</v>
      </c>
      <c r="AA20" s="746" t="s">
        <v>245</v>
      </c>
      <c r="AB20" s="41" t="s">
        <v>246</v>
      </c>
      <c r="AC20" s="41" t="s">
        <v>247</v>
      </c>
      <c r="AD20" s="746" t="s">
        <v>248</v>
      </c>
      <c r="AE20" s="746" t="s">
        <v>249</v>
      </c>
      <c r="AF20" s="104" t="s">
        <v>250</v>
      </c>
      <c r="AG20" s="104"/>
      <c r="AH20" s="104"/>
    </row>
    <row r="21" spans="1:35" ht="120" customHeight="1" x14ac:dyDescent="0.25">
      <c r="A21" s="9" t="s">
        <v>36</v>
      </c>
      <c r="B21" s="27" t="s">
        <v>251</v>
      </c>
      <c r="C21" s="29" t="s">
        <v>38</v>
      </c>
      <c r="D21" s="29" t="s">
        <v>39</v>
      </c>
      <c r="E21" s="29" t="s">
        <v>40</v>
      </c>
      <c r="F21" s="29" t="s">
        <v>252</v>
      </c>
      <c r="G21" s="29" t="s">
        <v>120</v>
      </c>
      <c r="H21" s="746">
        <v>2</v>
      </c>
      <c r="I21" s="746">
        <v>1</v>
      </c>
      <c r="J21" s="34" t="s">
        <v>253</v>
      </c>
      <c r="K21" s="29" t="s">
        <v>44</v>
      </c>
      <c r="L21" s="30" t="s">
        <v>81</v>
      </c>
      <c r="M21" s="36" t="s">
        <v>133</v>
      </c>
      <c r="N21" s="754" t="s">
        <v>47</v>
      </c>
      <c r="O21" s="841"/>
      <c r="P21" s="848"/>
      <c r="Q21" s="34" t="s">
        <v>254</v>
      </c>
      <c r="R21" s="746" t="s">
        <v>50</v>
      </c>
      <c r="S21" s="31" t="s">
        <v>76</v>
      </c>
      <c r="T21" s="746">
        <v>1</v>
      </c>
      <c r="U21" s="570" t="s">
        <v>52</v>
      </c>
      <c r="V21" s="754" t="s">
        <v>47</v>
      </c>
      <c r="W21" s="746"/>
      <c r="X21" s="746" t="s">
        <v>255</v>
      </c>
      <c r="Y21" s="746" t="s">
        <v>256</v>
      </c>
      <c r="Z21" s="746" t="s">
        <v>257</v>
      </c>
      <c r="AA21" s="746" t="s">
        <v>84</v>
      </c>
      <c r="AB21" s="34" t="s">
        <v>258</v>
      </c>
      <c r="AC21" s="746" t="s">
        <v>259</v>
      </c>
      <c r="AD21" s="746" t="s">
        <v>260</v>
      </c>
      <c r="AE21" s="570" t="s">
        <v>261</v>
      </c>
      <c r="AF21" s="12" t="s">
        <v>261</v>
      </c>
      <c r="AG21" s="104"/>
      <c r="AH21" s="104"/>
    </row>
    <row r="22" spans="1:35" ht="120" customHeight="1" x14ac:dyDescent="0.25">
      <c r="A22" s="9" t="s">
        <v>36</v>
      </c>
      <c r="B22" s="27" t="s">
        <v>262</v>
      </c>
      <c r="C22" s="29" t="s">
        <v>38</v>
      </c>
      <c r="D22" s="29" t="s">
        <v>263</v>
      </c>
      <c r="E22" s="29" t="s">
        <v>40</v>
      </c>
      <c r="F22" s="34" t="s">
        <v>264</v>
      </c>
      <c r="G22" s="746" t="s">
        <v>265</v>
      </c>
      <c r="H22" s="746">
        <v>1</v>
      </c>
      <c r="I22" s="746">
        <v>1</v>
      </c>
      <c r="J22" s="34" t="s">
        <v>266</v>
      </c>
      <c r="K22" s="29" t="s">
        <v>44</v>
      </c>
      <c r="L22" s="30" t="s">
        <v>267</v>
      </c>
      <c r="M22" s="570" t="s">
        <v>268</v>
      </c>
      <c r="N22" s="754" t="s">
        <v>62</v>
      </c>
      <c r="O22" s="841"/>
      <c r="P22" s="848"/>
      <c r="Q22" s="34" t="s">
        <v>269</v>
      </c>
      <c r="R22" s="746" t="s">
        <v>50</v>
      </c>
      <c r="S22" s="31" t="s">
        <v>152</v>
      </c>
      <c r="T22" s="746">
        <v>1</v>
      </c>
      <c r="U22" s="570" t="s">
        <v>52</v>
      </c>
      <c r="V22" s="754" t="s">
        <v>62</v>
      </c>
      <c r="W22" s="746"/>
      <c r="X22" s="746"/>
      <c r="Y22" s="746" t="s">
        <v>270</v>
      </c>
      <c r="Z22" s="746" t="s">
        <v>271</v>
      </c>
      <c r="AA22" s="746" t="s">
        <v>272</v>
      </c>
      <c r="AB22" s="34" t="s">
        <v>273</v>
      </c>
      <c r="AC22" s="34" t="s">
        <v>274</v>
      </c>
      <c r="AD22" s="34" t="s">
        <v>275</v>
      </c>
      <c r="AE22" s="38" t="s">
        <v>276</v>
      </c>
      <c r="AF22" s="104" t="s">
        <v>277</v>
      </c>
      <c r="AG22" s="104"/>
      <c r="AH22" s="104"/>
    </row>
    <row r="23" spans="1:35" ht="148.5" customHeight="1" x14ac:dyDescent="0.25">
      <c r="A23" s="9" t="s">
        <v>36</v>
      </c>
      <c r="B23" s="27" t="s">
        <v>278</v>
      </c>
      <c r="C23" s="29" t="s">
        <v>38</v>
      </c>
      <c r="D23" s="29" t="s">
        <v>263</v>
      </c>
      <c r="E23" s="29" t="s">
        <v>40</v>
      </c>
      <c r="F23" s="29" t="s">
        <v>279</v>
      </c>
      <c r="G23" s="41" t="s">
        <v>280</v>
      </c>
      <c r="H23" s="570">
        <v>1</v>
      </c>
      <c r="I23" s="570">
        <v>1</v>
      </c>
      <c r="J23" s="28" t="s">
        <v>281</v>
      </c>
      <c r="K23" s="29" t="s">
        <v>44</v>
      </c>
      <c r="L23" s="41" t="s">
        <v>282</v>
      </c>
      <c r="M23" s="570" t="s">
        <v>152</v>
      </c>
      <c r="N23" s="754" t="s">
        <v>62</v>
      </c>
      <c r="O23" s="841"/>
      <c r="P23" s="848"/>
      <c r="Q23" s="28" t="s">
        <v>283</v>
      </c>
      <c r="R23" s="570" t="s">
        <v>50</v>
      </c>
      <c r="S23" s="31" t="s">
        <v>152</v>
      </c>
      <c r="T23" s="36">
        <v>1</v>
      </c>
      <c r="U23" s="36" t="s">
        <v>52</v>
      </c>
      <c r="V23" s="754" t="s">
        <v>62</v>
      </c>
      <c r="W23" s="570"/>
      <c r="X23" s="570"/>
      <c r="Y23" s="570" t="s">
        <v>284</v>
      </c>
      <c r="Z23" s="570" t="s">
        <v>285</v>
      </c>
      <c r="AA23" s="570" t="s">
        <v>286</v>
      </c>
      <c r="AB23" s="38" t="s">
        <v>287</v>
      </c>
      <c r="AC23" s="38" t="s">
        <v>288</v>
      </c>
      <c r="AD23" s="38" t="s">
        <v>289</v>
      </c>
      <c r="AE23" s="38" t="s">
        <v>290</v>
      </c>
      <c r="AF23" s="12" t="s">
        <v>291</v>
      </c>
      <c r="AG23" s="12"/>
      <c r="AH23" s="12"/>
      <c r="AI23" s="8" t="s">
        <v>278</v>
      </c>
    </row>
    <row r="24" spans="1:35" ht="252.75" customHeight="1" x14ac:dyDescent="0.25">
      <c r="A24" s="9" t="s">
        <v>36</v>
      </c>
      <c r="B24" s="27" t="s">
        <v>292</v>
      </c>
      <c r="C24" s="29" t="s">
        <v>38</v>
      </c>
      <c r="D24" s="29" t="s">
        <v>263</v>
      </c>
      <c r="E24" s="29" t="s">
        <v>40</v>
      </c>
      <c r="F24" s="29" t="s">
        <v>279</v>
      </c>
      <c r="G24" s="29" t="s">
        <v>293</v>
      </c>
      <c r="H24" s="835">
        <v>1</v>
      </c>
      <c r="I24" s="835">
        <v>1</v>
      </c>
      <c r="J24" s="29" t="s">
        <v>294</v>
      </c>
      <c r="K24" s="29" t="s">
        <v>44</v>
      </c>
      <c r="L24" s="41" t="s">
        <v>295</v>
      </c>
      <c r="M24" s="570" t="s">
        <v>51</v>
      </c>
      <c r="N24" s="754" t="s">
        <v>47</v>
      </c>
      <c r="O24" s="841"/>
      <c r="P24" s="848"/>
      <c r="Q24" s="29" t="s">
        <v>296</v>
      </c>
      <c r="R24" s="746" t="s">
        <v>50</v>
      </c>
      <c r="S24" s="31" t="s">
        <v>51</v>
      </c>
      <c r="T24" s="746">
        <v>1</v>
      </c>
      <c r="U24" s="570" t="s">
        <v>52</v>
      </c>
      <c r="V24" s="754" t="s">
        <v>47</v>
      </c>
      <c r="W24" s="746"/>
      <c r="X24" s="746"/>
      <c r="Y24" s="36" t="s">
        <v>297</v>
      </c>
      <c r="Z24" s="746" t="s">
        <v>298</v>
      </c>
      <c r="AA24" s="746" t="s">
        <v>299</v>
      </c>
      <c r="AB24" s="38" t="s">
        <v>300</v>
      </c>
      <c r="AC24" s="38" t="s">
        <v>301</v>
      </c>
      <c r="AD24" s="746" t="s">
        <v>302</v>
      </c>
      <c r="AE24" s="570" t="s">
        <v>303</v>
      </c>
      <c r="AF24" s="104" t="s">
        <v>304</v>
      </c>
      <c r="AG24" s="104"/>
      <c r="AH24" s="104"/>
      <c r="AI24" s="8" t="s">
        <v>292</v>
      </c>
    </row>
    <row r="25" spans="1:35" ht="120" customHeight="1" x14ac:dyDescent="0.25">
      <c r="A25" s="9" t="s">
        <v>36</v>
      </c>
      <c r="B25" s="27" t="s">
        <v>305</v>
      </c>
      <c r="C25" s="29" t="s">
        <v>38</v>
      </c>
      <c r="D25" s="29" t="s">
        <v>263</v>
      </c>
      <c r="E25" s="29" t="s">
        <v>40</v>
      </c>
      <c r="F25" s="29" t="s">
        <v>279</v>
      </c>
      <c r="G25" s="29" t="s">
        <v>293</v>
      </c>
      <c r="H25" s="836"/>
      <c r="I25" s="836"/>
      <c r="J25" s="29" t="s">
        <v>294</v>
      </c>
      <c r="K25" s="35" t="s">
        <v>306</v>
      </c>
      <c r="L25" s="41" t="s">
        <v>307</v>
      </c>
      <c r="M25" s="570" t="s">
        <v>51</v>
      </c>
      <c r="N25" s="754" t="s">
        <v>62</v>
      </c>
      <c r="O25" s="847"/>
      <c r="P25" s="849"/>
      <c r="Q25" s="29" t="s">
        <v>308</v>
      </c>
      <c r="R25" s="746" t="s">
        <v>309</v>
      </c>
      <c r="S25" s="31" t="s">
        <v>51</v>
      </c>
      <c r="T25" s="740">
        <v>1</v>
      </c>
      <c r="U25" s="39"/>
      <c r="V25" s="754" t="s">
        <v>47</v>
      </c>
      <c r="W25" s="746"/>
      <c r="X25" s="746"/>
      <c r="Y25" s="746" t="s">
        <v>310</v>
      </c>
      <c r="Z25" s="746" t="s">
        <v>310</v>
      </c>
      <c r="AA25" s="746" t="s">
        <v>310</v>
      </c>
      <c r="AB25" s="41" t="s">
        <v>311</v>
      </c>
      <c r="AC25" s="36" t="s">
        <v>311</v>
      </c>
      <c r="AD25" s="36" t="s">
        <v>311</v>
      </c>
      <c r="AE25" s="36" t="s">
        <v>311</v>
      </c>
      <c r="AF25" s="104"/>
      <c r="AG25" s="104"/>
      <c r="AH25" s="104"/>
    </row>
    <row r="26" spans="1:35" ht="120" customHeight="1" x14ac:dyDescent="0.25">
      <c r="A26" s="9" t="s">
        <v>36</v>
      </c>
      <c r="B26" s="27" t="s">
        <v>312</v>
      </c>
      <c r="C26" s="29" t="s">
        <v>38</v>
      </c>
      <c r="D26" s="29" t="s">
        <v>263</v>
      </c>
      <c r="E26" s="29" t="s">
        <v>40</v>
      </c>
      <c r="F26" s="29" t="s">
        <v>279</v>
      </c>
      <c r="G26" s="37" t="s">
        <v>313</v>
      </c>
      <c r="H26" s="741">
        <v>1</v>
      </c>
      <c r="I26" s="741">
        <v>1</v>
      </c>
      <c r="J26" s="35" t="s">
        <v>314</v>
      </c>
      <c r="K26" s="35" t="s">
        <v>306</v>
      </c>
      <c r="L26" s="41" t="s">
        <v>315</v>
      </c>
      <c r="M26" s="31" t="s">
        <v>51</v>
      </c>
      <c r="N26" s="754" t="s">
        <v>62</v>
      </c>
      <c r="O26" s="840">
        <f>711000000</f>
        <v>711000000</v>
      </c>
      <c r="P26" s="842" t="s">
        <v>316</v>
      </c>
      <c r="Q26" s="42" t="s">
        <v>317</v>
      </c>
      <c r="R26" s="36" t="s">
        <v>318</v>
      </c>
      <c r="S26" s="31" t="s">
        <v>51</v>
      </c>
      <c r="T26" s="36">
        <v>1</v>
      </c>
      <c r="U26" s="36" t="s">
        <v>52</v>
      </c>
      <c r="V26" s="754" t="s">
        <v>62</v>
      </c>
      <c r="W26" s="36"/>
      <c r="X26" s="36"/>
      <c r="Y26" s="36" t="s">
        <v>319</v>
      </c>
      <c r="Z26" s="36" t="s">
        <v>319</v>
      </c>
      <c r="AA26" s="36" t="s">
        <v>320</v>
      </c>
      <c r="AB26" s="41" t="s">
        <v>321</v>
      </c>
      <c r="AC26" s="36" t="s">
        <v>322</v>
      </c>
      <c r="AD26" s="36" t="s">
        <v>322</v>
      </c>
      <c r="AE26" s="36" t="s">
        <v>322</v>
      </c>
      <c r="AF26" s="14"/>
      <c r="AG26" s="14"/>
      <c r="AH26" s="14"/>
    </row>
    <row r="27" spans="1:35" ht="310.5" customHeight="1" x14ac:dyDescent="0.25">
      <c r="A27" s="9" t="s">
        <v>36</v>
      </c>
      <c r="B27" s="27" t="s">
        <v>323</v>
      </c>
      <c r="C27" s="29" t="s">
        <v>38</v>
      </c>
      <c r="D27" s="29" t="s">
        <v>263</v>
      </c>
      <c r="E27" s="29" t="s">
        <v>40</v>
      </c>
      <c r="F27" s="29" t="s">
        <v>279</v>
      </c>
      <c r="G27" s="34" t="s">
        <v>324</v>
      </c>
      <c r="H27" s="746">
        <v>1</v>
      </c>
      <c r="I27" s="746">
        <v>1</v>
      </c>
      <c r="J27" s="29" t="s">
        <v>325</v>
      </c>
      <c r="K27" s="746" t="s">
        <v>44</v>
      </c>
      <c r="L27" s="41" t="s">
        <v>326</v>
      </c>
      <c r="M27" s="570" t="s">
        <v>327</v>
      </c>
      <c r="N27" s="754" t="s">
        <v>47</v>
      </c>
      <c r="O27" s="841"/>
      <c r="P27" s="843"/>
      <c r="Q27" s="34" t="s">
        <v>328</v>
      </c>
      <c r="R27" s="570" t="s">
        <v>50</v>
      </c>
      <c r="S27" s="31" t="s">
        <v>327</v>
      </c>
      <c r="T27" s="570">
        <v>1</v>
      </c>
      <c r="U27" s="570" t="s">
        <v>52</v>
      </c>
      <c r="V27" s="754" t="s">
        <v>47</v>
      </c>
      <c r="W27" s="570"/>
      <c r="X27" s="746"/>
      <c r="Y27" s="746" t="s">
        <v>329</v>
      </c>
      <c r="Z27" s="746" t="s">
        <v>329</v>
      </c>
      <c r="AA27" s="746" t="s">
        <v>330</v>
      </c>
      <c r="AB27" s="37" t="s">
        <v>331</v>
      </c>
      <c r="AC27" s="746" t="s">
        <v>332</v>
      </c>
      <c r="AD27" s="746" t="s">
        <v>333</v>
      </c>
      <c r="AE27" s="570" t="s">
        <v>333</v>
      </c>
      <c r="AF27" s="12" t="s">
        <v>333</v>
      </c>
      <c r="AG27" s="104"/>
      <c r="AH27" s="104"/>
    </row>
    <row r="28" spans="1:35" ht="164.25" customHeight="1" x14ac:dyDescent="0.25">
      <c r="A28" s="9" t="s">
        <v>36</v>
      </c>
      <c r="B28" s="27" t="s">
        <v>334</v>
      </c>
      <c r="C28" s="29" t="s">
        <v>38</v>
      </c>
      <c r="D28" s="29" t="s">
        <v>263</v>
      </c>
      <c r="E28" s="29" t="s">
        <v>40</v>
      </c>
      <c r="F28" s="35" t="s">
        <v>335</v>
      </c>
      <c r="G28" s="35" t="s">
        <v>336</v>
      </c>
      <c r="H28" s="741">
        <v>5</v>
      </c>
      <c r="I28" s="741">
        <v>5</v>
      </c>
      <c r="J28" s="37" t="s">
        <v>337</v>
      </c>
      <c r="K28" s="35" t="s">
        <v>306</v>
      </c>
      <c r="L28" s="40" t="s">
        <v>338</v>
      </c>
      <c r="M28" s="743" t="s">
        <v>51</v>
      </c>
      <c r="N28" s="754" t="s">
        <v>47</v>
      </c>
      <c r="O28" s="841"/>
      <c r="P28" s="843"/>
      <c r="Q28" s="35" t="s">
        <v>339</v>
      </c>
      <c r="R28" s="743" t="s">
        <v>318</v>
      </c>
      <c r="S28" s="31" t="s">
        <v>51</v>
      </c>
      <c r="T28" s="36">
        <v>5</v>
      </c>
      <c r="U28" s="36" t="s">
        <v>52</v>
      </c>
      <c r="V28" s="754" t="s">
        <v>47</v>
      </c>
      <c r="W28" s="36"/>
      <c r="X28" s="741"/>
      <c r="Y28" s="36" t="s">
        <v>340</v>
      </c>
      <c r="Z28" s="741" t="s">
        <v>341</v>
      </c>
      <c r="AA28" s="741" t="s">
        <v>342</v>
      </c>
      <c r="AB28" s="37" t="s">
        <v>343</v>
      </c>
      <c r="AC28" s="741" t="s">
        <v>344</v>
      </c>
      <c r="AD28" s="741" t="s">
        <v>333</v>
      </c>
      <c r="AE28" s="36" t="s">
        <v>333</v>
      </c>
      <c r="AF28" s="14" t="s">
        <v>333</v>
      </c>
      <c r="AG28" s="13"/>
      <c r="AH28" s="13"/>
    </row>
    <row r="29" spans="1:35" ht="251.25" customHeight="1" x14ac:dyDescent="0.25">
      <c r="A29" s="9" t="s">
        <v>36</v>
      </c>
      <c r="B29" s="27" t="s">
        <v>345</v>
      </c>
      <c r="C29" s="29" t="s">
        <v>38</v>
      </c>
      <c r="D29" s="29" t="s">
        <v>263</v>
      </c>
      <c r="E29" s="29" t="s">
        <v>346</v>
      </c>
      <c r="F29" s="35" t="s">
        <v>335</v>
      </c>
      <c r="G29" s="40" t="s">
        <v>347</v>
      </c>
      <c r="H29" s="570">
        <v>2</v>
      </c>
      <c r="I29" s="570">
        <v>2</v>
      </c>
      <c r="J29" s="38" t="s">
        <v>348</v>
      </c>
      <c r="K29" s="35" t="s">
        <v>306</v>
      </c>
      <c r="L29" s="40" t="s">
        <v>349</v>
      </c>
      <c r="M29" s="570" t="s">
        <v>51</v>
      </c>
      <c r="N29" s="754" t="s">
        <v>47</v>
      </c>
      <c r="O29" s="841"/>
      <c r="P29" s="843"/>
      <c r="Q29" s="40" t="s">
        <v>350</v>
      </c>
      <c r="R29" s="570" t="s">
        <v>318</v>
      </c>
      <c r="S29" s="31" t="s">
        <v>51</v>
      </c>
      <c r="T29" s="570">
        <v>2</v>
      </c>
      <c r="U29" s="570" t="s">
        <v>52</v>
      </c>
      <c r="V29" s="754" t="s">
        <v>47</v>
      </c>
      <c r="W29" s="570"/>
      <c r="X29" s="570"/>
      <c r="Y29" s="36" t="s">
        <v>351</v>
      </c>
      <c r="Z29" s="570" t="s">
        <v>352</v>
      </c>
      <c r="AA29" s="570" t="s">
        <v>353</v>
      </c>
      <c r="AB29" s="42" t="s">
        <v>354</v>
      </c>
      <c r="AC29" s="570" t="s">
        <v>344</v>
      </c>
      <c r="AD29" s="570" t="s">
        <v>333</v>
      </c>
      <c r="AE29" s="570" t="s">
        <v>333</v>
      </c>
      <c r="AF29" s="12" t="s">
        <v>333</v>
      </c>
      <c r="AG29" s="12"/>
      <c r="AH29" s="12"/>
    </row>
    <row r="30" spans="1:35" ht="384.75" customHeight="1" x14ac:dyDescent="0.25">
      <c r="A30" s="15" t="s">
        <v>355</v>
      </c>
      <c r="B30" s="27" t="s">
        <v>356</v>
      </c>
      <c r="C30" s="35" t="s">
        <v>357</v>
      </c>
      <c r="D30" s="29" t="s">
        <v>263</v>
      </c>
      <c r="E30" s="741" t="s">
        <v>346</v>
      </c>
      <c r="F30" s="35" t="s">
        <v>358</v>
      </c>
      <c r="G30" s="35" t="s">
        <v>359</v>
      </c>
      <c r="H30" s="43">
        <v>0.95</v>
      </c>
      <c r="I30" s="44">
        <v>0.95</v>
      </c>
      <c r="J30" s="42" t="s">
        <v>360</v>
      </c>
      <c r="K30" s="41" t="s">
        <v>306</v>
      </c>
      <c r="L30" s="42" t="s">
        <v>361</v>
      </c>
      <c r="M30" s="36" t="s">
        <v>199</v>
      </c>
      <c r="N30" s="754" t="s">
        <v>62</v>
      </c>
      <c r="O30" s="841"/>
      <c r="P30" s="843"/>
      <c r="Q30" s="35" t="s">
        <v>362</v>
      </c>
      <c r="R30" s="36"/>
      <c r="S30" s="31" t="s">
        <v>199</v>
      </c>
      <c r="T30" s="43">
        <v>0.95</v>
      </c>
      <c r="U30" s="44"/>
      <c r="V30" s="754" t="s">
        <v>62</v>
      </c>
      <c r="W30" s="741"/>
      <c r="X30" s="741"/>
      <c r="Y30" s="36" t="s">
        <v>363</v>
      </c>
      <c r="Z30" s="37" t="s">
        <v>364</v>
      </c>
      <c r="AA30" s="37" t="s">
        <v>365</v>
      </c>
      <c r="AB30" s="35" t="s">
        <v>366</v>
      </c>
      <c r="AC30" s="741" t="s">
        <v>367</v>
      </c>
      <c r="AD30" s="37" t="s">
        <v>368</v>
      </c>
      <c r="AE30" s="42" t="s">
        <v>369</v>
      </c>
      <c r="AF30" s="13"/>
      <c r="AG30" s="13"/>
      <c r="AH30" s="13"/>
    </row>
    <row r="31" spans="1:35" ht="150" customHeight="1" x14ac:dyDescent="0.25">
      <c r="A31" s="15" t="s">
        <v>355</v>
      </c>
      <c r="B31" s="27" t="s">
        <v>370</v>
      </c>
      <c r="C31" s="35" t="s">
        <v>357</v>
      </c>
      <c r="D31" s="29" t="s">
        <v>263</v>
      </c>
      <c r="E31" s="36" t="s">
        <v>346</v>
      </c>
      <c r="F31" s="35" t="s">
        <v>358</v>
      </c>
      <c r="G31" s="30" t="s">
        <v>371</v>
      </c>
      <c r="H31" s="36">
        <v>1</v>
      </c>
      <c r="I31" s="743">
        <v>1</v>
      </c>
      <c r="J31" s="45" t="s">
        <v>372</v>
      </c>
      <c r="K31" s="41" t="s">
        <v>306</v>
      </c>
      <c r="L31" s="30" t="s">
        <v>373</v>
      </c>
      <c r="M31" s="36" t="s">
        <v>199</v>
      </c>
      <c r="N31" s="754" t="s">
        <v>62</v>
      </c>
      <c r="O31" s="841"/>
      <c r="P31" s="843"/>
      <c r="Q31" s="30" t="s">
        <v>374</v>
      </c>
      <c r="R31" s="36" t="s">
        <v>318</v>
      </c>
      <c r="S31" s="31" t="s">
        <v>51</v>
      </c>
      <c r="T31" s="36">
        <v>1</v>
      </c>
      <c r="U31" s="36" t="s">
        <v>52</v>
      </c>
      <c r="V31" s="754" t="s">
        <v>62</v>
      </c>
      <c r="W31" s="36"/>
      <c r="X31" s="36"/>
      <c r="Y31" s="36" t="s">
        <v>375</v>
      </c>
      <c r="Z31" s="36" t="s">
        <v>375</v>
      </c>
      <c r="AA31" s="36" t="s">
        <v>375</v>
      </c>
      <c r="AB31" s="42" t="s">
        <v>376</v>
      </c>
      <c r="AC31" s="42" t="s">
        <v>377</v>
      </c>
      <c r="AD31" s="36" t="s">
        <v>378</v>
      </c>
      <c r="AE31" s="36" t="s">
        <v>378</v>
      </c>
      <c r="AF31" s="14"/>
      <c r="AG31" s="14"/>
      <c r="AH31" s="14"/>
    </row>
    <row r="32" spans="1:35" ht="186" customHeight="1" x14ac:dyDescent="0.25">
      <c r="A32" s="15" t="s">
        <v>355</v>
      </c>
      <c r="B32" s="27" t="s">
        <v>379</v>
      </c>
      <c r="C32" s="35" t="s">
        <v>357</v>
      </c>
      <c r="D32" s="29" t="s">
        <v>263</v>
      </c>
      <c r="E32" s="741" t="s">
        <v>346</v>
      </c>
      <c r="F32" s="35" t="s">
        <v>358</v>
      </c>
      <c r="G32" s="35" t="s">
        <v>380</v>
      </c>
      <c r="H32" s="43">
        <v>0.95</v>
      </c>
      <c r="I32" s="43">
        <v>0.95</v>
      </c>
      <c r="J32" s="37" t="s">
        <v>381</v>
      </c>
      <c r="K32" s="41" t="s">
        <v>306</v>
      </c>
      <c r="L32" s="30" t="s">
        <v>382</v>
      </c>
      <c r="M32" s="36" t="s">
        <v>199</v>
      </c>
      <c r="N32" s="754" t="s">
        <v>62</v>
      </c>
      <c r="O32" s="841"/>
      <c r="P32" s="843"/>
      <c r="Q32" s="35" t="s">
        <v>383</v>
      </c>
      <c r="R32" s="36"/>
      <c r="S32" s="31" t="s">
        <v>199</v>
      </c>
      <c r="T32" s="43">
        <v>0.95</v>
      </c>
      <c r="U32" s="44"/>
      <c r="V32" s="754" t="s">
        <v>62</v>
      </c>
      <c r="W32" s="741"/>
      <c r="X32" s="741"/>
      <c r="Y32" s="741" t="s">
        <v>384</v>
      </c>
      <c r="Z32" s="741" t="s">
        <v>385</v>
      </c>
      <c r="AA32" s="741" t="s">
        <v>386</v>
      </c>
      <c r="AB32" s="37" t="s">
        <v>387</v>
      </c>
      <c r="AC32" s="741" t="s">
        <v>388</v>
      </c>
      <c r="AD32" s="741" t="s">
        <v>389</v>
      </c>
      <c r="AE32" s="36" t="s">
        <v>390</v>
      </c>
      <c r="AF32" s="13"/>
      <c r="AG32" s="13"/>
      <c r="AH32" s="13"/>
    </row>
    <row r="33" spans="1:40" ht="267.75" customHeight="1" x14ac:dyDescent="0.25">
      <c r="A33" s="15" t="s">
        <v>355</v>
      </c>
      <c r="B33" s="27" t="s">
        <v>391</v>
      </c>
      <c r="C33" s="570" t="s">
        <v>38</v>
      </c>
      <c r="D33" s="29" t="s">
        <v>263</v>
      </c>
      <c r="E33" s="570" t="s">
        <v>346</v>
      </c>
      <c r="F33" s="29" t="s">
        <v>392</v>
      </c>
      <c r="G33" s="38" t="s">
        <v>393</v>
      </c>
      <c r="H33" s="570">
        <v>1</v>
      </c>
      <c r="I33" s="570">
        <v>1</v>
      </c>
      <c r="J33" s="38" t="s">
        <v>394</v>
      </c>
      <c r="K33" s="570" t="s">
        <v>306</v>
      </c>
      <c r="L33" s="38" t="s">
        <v>395</v>
      </c>
      <c r="M33" s="570" t="s">
        <v>51</v>
      </c>
      <c r="N33" s="754" t="s">
        <v>62</v>
      </c>
      <c r="O33" s="841"/>
      <c r="P33" s="843"/>
      <c r="Q33" s="38" t="s">
        <v>396</v>
      </c>
      <c r="R33" s="570" t="s">
        <v>318</v>
      </c>
      <c r="S33" s="31" t="s">
        <v>51</v>
      </c>
      <c r="T33" s="570">
        <v>1</v>
      </c>
      <c r="U33" s="570" t="s">
        <v>52</v>
      </c>
      <c r="V33" s="754" t="s">
        <v>62</v>
      </c>
      <c r="W33" s="570"/>
      <c r="X33" s="570"/>
      <c r="Y33" s="570" t="s">
        <v>397</v>
      </c>
      <c r="Z33" s="570" t="s">
        <v>398</v>
      </c>
      <c r="AA33" s="570" t="s">
        <v>399</v>
      </c>
      <c r="AB33" s="42" t="s">
        <v>400</v>
      </c>
      <c r="AC33" s="570" t="s">
        <v>401</v>
      </c>
      <c r="AD33" s="570" t="s">
        <v>402</v>
      </c>
      <c r="AE33" s="570" t="s">
        <v>403</v>
      </c>
      <c r="AF33" s="12" t="s">
        <v>404</v>
      </c>
      <c r="AG33" s="12"/>
      <c r="AH33" s="12"/>
    </row>
    <row r="34" spans="1:40" ht="162" customHeight="1" x14ac:dyDescent="0.25">
      <c r="A34" s="15" t="s">
        <v>355</v>
      </c>
      <c r="B34" s="27" t="s">
        <v>405</v>
      </c>
      <c r="C34" s="570" t="s">
        <v>38</v>
      </c>
      <c r="D34" s="29" t="s">
        <v>263</v>
      </c>
      <c r="E34" s="570" t="s">
        <v>346</v>
      </c>
      <c r="F34" s="29" t="s">
        <v>392</v>
      </c>
      <c r="G34" s="38" t="s">
        <v>406</v>
      </c>
      <c r="H34" s="570">
        <v>1</v>
      </c>
      <c r="I34" s="570">
        <v>1</v>
      </c>
      <c r="J34" s="38" t="s">
        <v>407</v>
      </c>
      <c r="K34" s="570" t="s">
        <v>306</v>
      </c>
      <c r="L34" s="30" t="s">
        <v>408</v>
      </c>
      <c r="M34" s="570" t="s">
        <v>51</v>
      </c>
      <c r="N34" s="754" t="s">
        <v>47</v>
      </c>
      <c r="O34" s="847"/>
      <c r="P34" s="851"/>
      <c r="Q34" s="38" t="s">
        <v>409</v>
      </c>
      <c r="R34" s="570" t="s">
        <v>318</v>
      </c>
      <c r="S34" s="31" t="s">
        <v>51</v>
      </c>
      <c r="T34" s="570">
        <v>1</v>
      </c>
      <c r="U34" s="570" t="s">
        <v>52</v>
      </c>
      <c r="V34" s="754" t="s">
        <v>47</v>
      </c>
      <c r="W34" s="570"/>
      <c r="X34" s="570"/>
      <c r="Y34" s="570" t="s">
        <v>410</v>
      </c>
      <c r="Z34" s="570" t="s">
        <v>411</v>
      </c>
      <c r="AA34" s="570" t="s">
        <v>412</v>
      </c>
      <c r="AB34" s="42" t="s">
        <v>413</v>
      </c>
      <c r="AC34" s="570" t="s">
        <v>414</v>
      </c>
      <c r="AD34" s="570" t="s">
        <v>333</v>
      </c>
      <c r="AE34" s="570" t="s">
        <v>333</v>
      </c>
      <c r="AF34" s="12" t="s">
        <v>333</v>
      </c>
      <c r="AG34" s="12"/>
      <c r="AH34" s="12"/>
    </row>
    <row r="35" spans="1:40" ht="105" x14ac:dyDescent="0.25">
      <c r="A35" s="9" t="s">
        <v>415</v>
      </c>
      <c r="B35" s="27" t="s">
        <v>416</v>
      </c>
      <c r="C35" s="570" t="s">
        <v>417</v>
      </c>
      <c r="D35" s="29" t="s">
        <v>418</v>
      </c>
      <c r="E35" s="570" t="s">
        <v>419</v>
      </c>
      <c r="F35" s="40" t="s">
        <v>420</v>
      </c>
      <c r="G35" s="38" t="s">
        <v>421</v>
      </c>
      <c r="H35" s="570">
        <v>1</v>
      </c>
      <c r="I35" s="570">
        <v>1</v>
      </c>
      <c r="J35" s="38" t="s">
        <v>422</v>
      </c>
      <c r="K35" s="570" t="s">
        <v>423</v>
      </c>
      <c r="L35" s="30" t="s">
        <v>424</v>
      </c>
      <c r="M35" s="46" t="s">
        <v>327</v>
      </c>
      <c r="N35" s="754" t="s">
        <v>62</v>
      </c>
      <c r="O35" s="108" t="s">
        <v>425</v>
      </c>
      <c r="P35" s="36" t="s">
        <v>426</v>
      </c>
      <c r="Q35" s="38" t="s">
        <v>427</v>
      </c>
      <c r="R35" s="570" t="s">
        <v>318</v>
      </c>
      <c r="S35" s="31" t="s">
        <v>327</v>
      </c>
      <c r="T35" s="570">
        <v>1</v>
      </c>
      <c r="U35" s="109"/>
      <c r="V35" s="754" t="s">
        <v>62</v>
      </c>
      <c r="W35" s="46"/>
      <c r="X35" s="46"/>
      <c r="Y35" s="46" t="s">
        <v>428</v>
      </c>
      <c r="Z35" s="46" t="s">
        <v>429</v>
      </c>
      <c r="AA35" s="46" t="s">
        <v>430</v>
      </c>
      <c r="AB35" s="52" t="s">
        <v>431</v>
      </c>
      <c r="AC35" s="52" t="s">
        <v>432</v>
      </c>
      <c r="AD35" s="46" t="s">
        <v>433</v>
      </c>
      <c r="AE35" s="136" t="s">
        <v>434</v>
      </c>
      <c r="AF35" s="121" t="s">
        <v>435</v>
      </c>
      <c r="AG35" s="16"/>
      <c r="AH35" s="16"/>
    </row>
    <row r="36" spans="1:40" ht="174" customHeight="1" x14ac:dyDescent="0.25">
      <c r="A36" s="9" t="s">
        <v>415</v>
      </c>
      <c r="B36" s="27" t="s">
        <v>436</v>
      </c>
      <c r="C36" s="29" t="s">
        <v>437</v>
      </c>
      <c r="D36" s="29" t="s">
        <v>418</v>
      </c>
      <c r="E36" s="29" t="s">
        <v>438</v>
      </c>
      <c r="F36" s="29" t="s">
        <v>439</v>
      </c>
      <c r="G36" s="29" t="s">
        <v>440</v>
      </c>
      <c r="H36" s="838">
        <v>1</v>
      </c>
      <c r="I36" s="838">
        <v>1</v>
      </c>
      <c r="J36" s="29" t="s">
        <v>441</v>
      </c>
      <c r="K36" s="29" t="s">
        <v>306</v>
      </c>
      <c r="L36" s="30" t="s">
        <v>442</v>
      </c>
      <c r="M36" s="746" t="s">
        <v>51</v>
      </c>
      <c r="N36" s="754" t="s">
        <v>62</v>
      </c>
      <c r="O36" s="844">
        <v>931000000</v>
      </c>
      <c r="P36" s="835" t="s">
        <v>443</v>
      </c>
      <c r="Q36" s="30" t="s">
        <v>444</v>
      </c>
      <c r="R36" s="570" t="s">
        <v>309</v>
      </c>
      <c r="S36" s="31" t="s">
        <v>51</v>
      </c>
      <c r="T36" s="740">
        <v>0.7</v>
      </c>
      <c r="U36" s="570" t="s">
        <v>52</v>
      </c>
      <c r="V36" s="754" t="s">
        <v>62</v>
      </c>
      <c r="W36" s="746"/>
      <c r="X36" s="746"/>
      <c r="Y36" s="746" t="s">
        <v>445</v>
      </c>
      <c r="Z36" s="746" t="s">
        <v>446</v>
      </c>
      <c r="AA36" s="746" t="s">
        <v>447</v>
      </c>
      <c r="AB36" s="34" t="s">
        <v>448</v>
      </c>
      <c r="AC36" s="110" t="s">
        <v>449</v>
      </c>
      <c r="AD36" s="111" t="s">
        <v>450</v>
      </c>
      <c r="AE36" s="570" t="s">
        <v>451</v>
      </c>
      <c r="AF36" s="104"/>
      <c r="AG36" s="104"/>
      <c r="AH36" s="104"/>
    </row>
    <row r="37" spans="1:40" ht="120" customHeight="1" x14ac:dyDescent="0.25">
      <c r="A37" s="9" t="s">
        <v>415</v>
      </c>
      <c r="B37" s="27" t="s">
        <v>452</v>
      </c>
      <c r="C37" s="29" t="s">
        <v>437</v>
      </c>
      <c r="D37" s="29" t="s">
        <v>418</v>
      </c>
      <c r="E37" s="29" t="s">
        <v>438</v>
      </c>
      <c r="F37" s="29" t="s">
        <v>439</v>
      </c>
      <c r="G37" s="29" t="s">
        <v>453</v>
      </c>
      <c r="H37" s="850"/>
      <c r="I37" s="850"/>
      <c r="J37" s="29" t="s">
        <v>441</v>
      </c>
      <c r="K37" s="29" t="s">
        <v>306</v>
      </c>
      <c r="L37" s="95" t="s">
        <v>454</v>
      </c>
      <c r="M37" s="746" t="s">
        <v>51</v>
      </c>
      <c r="N37" s="754" t="s">
        <v>62</v>
      </c>
      <c r="O37" s="845"/>
      <c r="P37" s="837"/>
      <c r="Q37" s="30" t="s">
        <v>455</v>
      </c>
      <c r="R37" s="570"/>
      <c r="S37" s="31" t="s">
        <v>51</v>
      </c>
      <c r="T37" s="740">
        <v>0.95</v>
      </c>
      <c r="U37" s="39"/>
      <c r="V37" s="754" t="s">
        <v>62</v>
      </c>
      <c r="W37" s="746"/>
      <c r="X37" s="746"/>
      <c r="Y37" s="746" t="s">
        <v>456</v>
      </c>
      <c r="Z37" s="746" t="s">
        <v>457</v>
      </c>
      <c r="AA37" s="746" t="s">
        <v>458</v>
      </c>
      <c r="AB37" s="34" t="s">
        <v>459</v>
      </c>
      <c r="AC37" s="34" t="s">
        <v>460</v>
      </c>
      <c r="AD37" s="34" t="s">
        <v>461</v>
      </c>
      <c r="AE37" s="34" t="s">
        <v>462</v>
      </c>
      <c r="AF37" s="137" t="s">
        <v>463</v>
      </c>
      <c r="AG37" s="104"/>
      <c r="AH37" s="104"/>
    </row>
    <row r="38" spans="1:40" ht="120" customHeight="1" x14ac:dyDescent="0.25">
      <c r="A38" s="9" t="s">
        <v>415</v>
      </c>
      <c r="B38" s="27" t="s">
        <v>464</v>
      </c>
      <c r="C38" s="29" t="s">
        <v>437</v>
      </c>
      <c r="D38" s="29" t="s">
        <v>418</v>
      </c>
      <c r="E38" s="29" t="s">
        <v>438</v>
      </c>
      <c r="F38" s="29" t="s">
        <v>439</v>
      </c>
      <c r="G38" s="29" t="s">
        <v>465</v>
      </c>
      <c r="H38" s="850"/>
      <c r="I38" s="850"/>
      <c r="J38" s="29" t="s">
        <v>441</v>
      </c>
      <c r="K38" s="29" t="s">
        <v>306</v>
      </c>
      <c r="L38" s="30" t="s">
        <v>466</v>
      </c>
      <c r="M38" s="746" t="s">
        <v>51</v>
      </c>
      <c r="N38" s="754" t="s">
        <v>62</v>
      </c>
      <c r="O38" s="846"/>
      <c r="P38" s="836"/>
      <c r="Q38" s="38" t="s">
        <v>467</v>
      </c>
      <c r="R38" s="31" t="s">
        <v>468</v>
      </c>
      <c r="S38" s="31" t="s">
        <v>51</v>
      </c>
      <c r="T38" s="746">
        <v>1</v>
      </c>
      <c r="U38" s="570" t="s">
        <v>52</v>
      </c>
      <c r="V38" s="754" t="s">
        <v>62</v>
      </c>
      <c r="W38" s="746"/>
      <c r="X38" s="746"/>
      <c r="Y38" s="746" t="s">
        <v>469</v>
      </c>
      <c r="Z38" s="746" t="s">
        <v>470</v>
      </c>
      <c r="AA38" s="746" t="s">
        <v>471</v>
      </c>
      <c r="AB38" s="34" t="s">
        <v>472</v>
      </c>
      <c r="AC38" s="34" t="s">
        <v>473</v>
      </c>
      <c r="AD38" s="746" t="s">
        <v>474</v>
      </c>
      <c r="AE38" s="570" t="s">
        <v>475</v>
      </c>
      <c r="AF38" s="104" t="s">
        <v>476</v>
      </c>
      <c r="AG38" s="104"/>
      <c r="AH38" s="104"/>
    </row>
    <row r="39" spans="1:40" ht="376.5" customHeight="1" x14ac:dyDescent="0.25">
      <c r="A39" s="9" t="s">
        <v>415</v>
      </c>
      <c r="B39" s="27" t="s">
        <v>477</v>
      </c>
      <c r="C39" s="29" t="s">
        <v>478</v>
      </c>
      <c r="D39" s="29" t="s">
        <v>418</v>
      </c>
      <c r="E39" s="29" t="s">
        <v>479</v>
      </c>
      <c r="F39" s="29" t="s">
        <v>480</v>
      </c>
      <c r="G39" s="38" t="s">
        <v>481</v>
      </c>
      <c r="H39" s="39">
        <v>1</v>
      </c>
      <c r="I39" s="39">
        <v>1</v>
      </c>
      <c r="J39" s="38" t="s">
        <v>482</v>
      </c>
      <c r="K39" s="570" t="s">
        <v>423</v>
      </c>
      <c r="L39" s="40" t="s">
        <v>483</v>
      </c>
      <c r="M39" s="746" t="s">
        <v>51</v>
      </c>
      <c r="N39" s="754" t="s">
        <v>62</v>
      </c>
      <c r="O39" s="840" t="s">
        <v>425</v>
      </c>
      <c r="P39" s="842" t="s">
        <v>426</v>
      </c>
      <c r="Q39" s="38" t="s">
        <v>484</v>
      </c>
      <c r="R39" s="570"/>
      <c r="S39" s="31" t="s">
        <v>199</v>
      </c>
      <c r="T39" s="36">
        <v>1</v>
      </c>
      <c r="U39" s="36"/>
      <c r="V39" s="754" t="s">
        <v>62</v>
      </c>
      <c r="W39" s="36"/>
      <c r="X39" s="36"/>
      <c r="Y39" s="36" t="s">
        <v>485</v>
      </c>
      <c r="Z39" s="36" t="s">
        <v>486</v>
      </c>
      <c r="AA39" s="36" t="s">
        <v>487</v>
      </c>
      <c r="AB39" s="38" t="s">
        <v>488</v>
      </c>
      <c r="AC39" s="52" t="s">
        <v>489</v>
      </c>
      <c r="AD39" s="36" t="s">
        <v>490</v>
      </c>
      <c r="AE39" s="136" t="s">
        <v>491</v>
      </c>
      <c r="AF39" s="121" t="s">
        <v>492</v>
      </c>
      <c r="AG39" s="14"/>
      <c r="AH39" s="14"/>
    </row>
    <row r="40" spans="1:40" ht="120" customHeight="1" x14ac:dyDescent="0.25">
      <c r="A40" s="9" t="s">
        <v>415</v>
      </c>
      <c r="B40" s="27" t="s">
        <v>493</v>
      </c>
      <c r="C40" s="29" t="s">
        <v>478</v>
      </c>
      <c r="D40" s="29" t="s">
        <v>418</v>
      </c>
      <c r="E40" s="29" t="s">
        <v>494</v>
      </c>
      <c r="F40" s="29" t="s">
        <v>480</v>
      </c>
      <c r="G40" s="38" t="s">
        <v>481</v>
      </c>
      <c r="H40" s="39">
        <v>1</v>
      </c>
      <c r="I40" s="39">
        <v>1</v>
      </c>
      <c r="J40" s="38" t="s">
        <v>482</v>
      </c>
      <c r="K40" s="570" t="s">
        <v>423</v>
      </c>
      <c r="L40" s="30" t="s">
        <v>495</v>
      </c>
      <c r="M40" s="570" t="s">
        <v>51</v>
      </c>
      <c r="N40" s="754" t="s">
        <v>62</v>
      </c>
      <c r="O40" s="841"/>
      <c r="P40" s="843"/>
      <c r="Q40" s="38" t="s">
        <v>496</v>
      </c>
      <c r="R40" s="570"/>
      <c r="S40" s="31" t="s">
        <v>51</v>
      </c>
      <c r="T40" s="570">
        <v>1</v>
      </c>
      <c r="U40" s="570"/>
      <c r="V40" s="754" t="s">
        <v>62</v>
      </c>
      <c r="W40" s="570"/>
      <c r="X40" s="570"/>
      <c r="Y40" s="570" t="s">
        <v>497</v>
      </c>
      <c r="Z40" s="570" t="s">
        <v>498</v>
      </c>
      <c r="AA40" s="570" t="s">
        <v>499</v>
      </c>
      <c r="AB40" s="38" t="s">
        <v>500</v>
      </c>
      <c r="AC40" s="52" t="s">
        <v>501</v>
      </c>
      <c r="AD40" s="570" t="s">
        <v>502</v>
      </c>
      <c r="AE40" s="136" t="s">
        <v>503</v>
      </c>
      <c r="AF40" s="121" t="s">
        <v>504</v>
      </c>
      <c r="AG40" s="12"/>
      <c r="AH40" s="12"/>
    </row>
    <row r="41" spans="1:40" ht="120" customHeight="1" x14ac:dyDescent="0.25">
      <c r="A41" s="9" t="s">
        <v>415</v>
      </c>
      <c r="B41" s="27" t="s">
        <v>505</v>
      </c>
      <c r="C41" s="29" t="s">
        <v>478</v>
      </c>
      <c r="D41" s="29" t="s">
        <v>418</v>
      </c>
      <c r="E41" s="29" t="s">
        <v>494</v>
      </c>
      <c r="F41" s="29" t="s">
        <v>480</v>
      </c>
      <c r="G41" s="38" t="s">
        <v>481</v>
      </c>
      <c r="H41" s="39">
        <v>1</v>
      </c>
      <c r="I41" s="39">
        <v>1</v>
      </c>
      <c r="J41" s="38" t="s">
        <v>482</v>
      </c>
      <c r="K41" s="570" t="s">
        <v>423</v>
      </c>
      <c r="L41" s="40" t="s">
        <v>506</v>
      </c>
      <c r="M41" s="570" t="s">
        <v>199</v>
      </c>
      <c r="N41" s="754" t="s">
        <v>62</v>
      </c>
      <c r="O41" s="841"/>
      <c r="P41" s="843"/>
      <c r="Q41" s="38" t="s">
        <v>507</v>
      </c>
      <c r="R41" s="570" t="s">
        <v>318</v>
      </c>
      <c r="S41" s="31" t="s">
        <v>51</v>
      </c>
      <c r="T41" s="570">
        <v>1</v>
      </c>
      <c r="U41" s="570" t="s">
        <v>52</v>
      </c>
      <c r="V41" s="754" t="s">
        <v>62</v>
      </c>
      <c r="W41" s="570"/>
      <c r="X41" s="570"/>
      <c r="Y41" s="570" t="s">
        <v>508</v>
      </c>
      <c r="Z41" s="570" t="s">
        <v>509</v>
      </c>
      <c r="AA41" s="570" t="s">
        <v>510</v>
      </c>
      <c r="AB41" s="570" t="s">
        <v>511</v>
      </c>
      <c r="AC41" s="52" t="s">
        <v>512</v>
      </c>
      <c r="AD41" s="52" t="s">
        <v>513</v>
      </c>
      <c r="AE41" s="136" t="s">
        <v>514</v>
      </c>
      <c r="AF41" s="121" t="s">
        <v>515</v>
      </c>
      <c r="AG41" s="12"/>
      <c r="AH41" s="12"/>
    </row>
    <row r="42" spans="1:40" ht="269.25" customHeight="1" x14ac:dyDescent="0.25">
      <c r="A42" s="9" t="s">
        <v>415</v>
      </c>
      <c r="B42" s="27" t="s">
        <v>516</v>
      </c>
      <c r="C42" s="570" t="s">
        <v>517</v>
      </c>
      <c r="D42" s="29" t="s">
        <v>418</v>
      </c>
      <c r="E42" s="29" t="s">
        <v>479</v>
      </c>
      <c r="F42" s="47" t="s">
        <v>518</v>
      </c>
      <c r="G42" s="38" t="s">
        <v>519</v>
      </c>
      <c r="H42" s="39">
        <v>0.92</v>
      </c>
      <c r="I42" s="39">
        <v>0.92</v>
      </c>
      <c r="J42" s="38" t="s">
        <v>520</v>
      </c>
      <c r="K42" s="36" t="s">
        <v>423</v>
      </c>
      <c r="L42" s="30" t="s">
        <v>521</v>
      </c>
      <c r="M42" s="46" t="s">
        <v>227</v>
      </c>
      <c r="N42" s="754" t="s">
        <v>62</v>
      </c>
      <c r="O42" s="841"/>
      <c r="P42" s="843"/>
      <c r="Q42" s="36" t="s">
        <v>522</v>
      </c>
      <c r="R42" s="36" t="s">
        <v>468</v>
      </c>
      <c r="S42" s="31" t="s">
        <v>51</v>
      </c>
      <c r="T42" s="39">
        <v>0.92</v>
      </c>
      <c r="U42" s="39" t="s">
        <v>52</v>
      </c>
      <c r="V42" s="754" t="s">
        <v>62</v>
      </c>
      <c r="W42" s="107" t="s">
        <v>523</v>
      </c>
      <c r="X42" s="46" t="s">
        <v>524</v>
      </c>
      <c r="Y42" s="46" t="s">
        <v>525</v>
      </c>
      <c r="Z42" s="46" t="s">
        <v>526</v>
      </c>
      <c r="AA42" s="46" t="s">
        <v>527</v>
      </c>
      <c r="AB42" s="52" t="s">
        <v>528</v>
      </c>
      <c r="AC42" s="52" t="s">
        <v>529</v>
      </c>
      <c r="AD42" s="46" t="s">
        <v>530</v>
      </c>
      <c r="AE42" s="136" t="s">
        <v>531</v>
      </c>
      <c r="AF42" s="121" t="s">
        <v>532</v>
      </c>
      <c r="AG42" s="16"/>
      <c r="AH42" s="16"/>
    </row>
    <row r="43" spans="1:40" ht="120" customHeight="1" x14ac:dyDescent="0.25">
      <c r="A43" s="9" t="s">
        <v>415</v>
      </c>
      <c r="B43" s="27" t="s">
        <v>533</v>
      </c>
      <c r="C43" s="29" t="s">
        <v>417</v>
      </c>
      <c r="D43" s="29" t="s">
        <v>418</v>
      </c>
      <c r="E43" s="29" t="s">
        <v>419</v>
      </c>
      <c r="F43" s="29" t="s">
        <v>534</v>
      </c>
      <c r="G43" s="38" t="s">
        <v>535</v>
      </c>
      <c r="H43" s="39">
        <v>1</v>
      </c>
      <c r="I43" s="39">
        <v>1</v>
      </c>
      <c r="J43" s="38" t="s">
        <v>482</v>
      </c>
      <c r="K43" s="570" t="s">
        <v>423</v>
      </c>
      <c r="L43" s="30" t="s">
        <v>536</v>
      </c>
      <c r="M43" s="46" t="s">
        <v>76</v>
      </c>
      <c r="N43" s="754" t="s">
        <v>47</v>
      </c>
      <c r="O43" s="841"/>
      <c r="P43" s="843"/>
      <c r="Q43" s="38" t="s">
        <v>537</v>
      </c>
      <c r="R43" s="570" t="s">
        <v>318</v>
      </c>
      <c r="S43" s="31" t="s">
        <v>51</v>
      </c>
      <c r="T43" s="48">
        <v>1</v>
      </c>
      <c r="U43" s="48" t="s">
        <v>52</v>
      </c>
      <c r="V43" s="754" t="s">
        <v>47</v>
      </c>
      <c r="W43" s="46"/>
      <c r="X43" s="46"/>
      <c r="Y43" s="112" t="s">
        <v>538</v>
      </c>
      <c r="Z43" s="112" t="s">
        <v>539</v>
      </c>
      <c r="AA43" s="46" t="s">
        <v>540</v>
      </c>
      <c r="AB43" s="52" t="s">
        <v>541</v>
      </c>
      <c r="AC43" s="46" t="s">
        <v>344</v>
      </c>
      <c r="AD43" s="46" t="s">
        <v>333</v>
      </c>
      <c r="AE43" s="570" t="s">
        <v>333</v>
      </c>
      <c r="AF43" s="12" t="s">
        <v>333</v>
      </c>
      <c r="AG43" s="16"/>
      <c r="AH43" s="16"/>
    </row>
    <row r="44" spans="1:40" ht="120" customHeight="1" x14ac:dyDescent="0.25">
      <c r="A44" s="9" t="s">
        <v>415</v>
      </c>
      <c r="B44" s="27" t="s">
        <v>542</v>
      </c>
      <c r="C44" s="29" t="s">
        <v>417</v>
      </c>
      <c r="D44" s="29" t="s">
        <v>418</v>
      </c>
      <c r="E44" s="29" t="s">
        <v>419</v>
      </c>
      <c r="F44" s="29" t="s">
        <v>534</v>
      </c>
      <c r="G44" s="38" t="s">
        <v>535</v>
      </c>
      <c r="H44" s="39">
        <v>1</v>
      </c>
      <c r="I44" s="39">
        <v>1</v>
      </c>
      <c r="J44" s="38" t="s">
        <v>482</v>
      </c>
      <c r="K44" s="570" t="s">
        <v>423</v>
      </c>
      <c r="L44" s="30" t="s">
        <v>543</v>
      </c>
      <c r="M44" s="46" t="s">
        <v>51</v>
      </c>
      <c r="N44" s="754" t="s">
        <v>62</v>
      </c>
      <c r="O44" s="841"/>
      <c r="P44" s="843"/>
      <c r="Q44" s="38" t="s">
        <v>544</v>
      </c>
      <c r="R44" s="570"/>
      <c r="S44" s="31" t="s">
        <v>51</v>
      </c>
      <c r="T44" s="48">
        <v>1</v>
      </c>
      <c r="U44" s="48"/>
      <c r="V44" s="754" t="s">
        <v>62</v>
      </c>
      <c r="W44" s="46"/>
      <c r="X44" s="46"/>
      <c r="Y44" s="112" t="s">
        <v>545</v>
      </c>
      <c r="Z44" s="112" t="s">
        <v>545</v>
      </c>
      <c r="AA44" s="46" t="s">
        <v>546</v>
      </c>
      <c r="AB44" s="46" t="s">
        <v>547</v>
      </c>
      <c r="AC44" s="52" t="s">
        <v>548</v>
      </c>
      <c r="AD44" s="46" t="s">
        <v>549</v>
      </c>
      <c r="AE44" s="136" t="s">
        <v>550</v>
      </c>
      <c r="AF44" s="121" t="s">
        <v>551</v>
      </c>
      <c r="AG44" s="16"/>
      <c r="AH44" s="16"/>
    </row>
    <row r="45" spans="1:40" ht="120" customHeight="1" x14ac:dyDescent="0.25">
      <c r="A45" s="9" t="s">
        <v>415</v>
      </c>
      <c r="B45" s="27" t="s">
        <v>552</v>
      </c>
      <c r="C45" s="29" t="s">
        <v>417</v>
      </c>
      <c r="D45" s="29" t="s">
        <v>418</v>
      </c>
      <c r="E45" s="29" t="s">
        <v>419</v>
      </c>
      <c r="F45" s="29" t="s">
        <v>534</v>
      </c>
      <c r="G45" s="38" t="s">
        <v>535</v>
      </c>
      <c r="H45" s="39">
        <v>1</v>
      </c>
      <c r="I45" s="39">
        <v>1</v>
      </c>
      <c r="J45" s="38" t="s">
        <v>482</v>
      </c>
      <c r="K45" s="570" t="s">
        <v>423</v>
      </c>
      <c r="L45" s="30" t="s">
        <v>553</v>
      </c>
      <c r="M45" s="46" t="s">
        <v>90</v>
      </c>
      <c r="N45" s="754" t="s">
        <v>62</v>
      </c>
      <c r="O45" s="841"/>
      <c r="P45" s="843"/>
      <c r="Q45" s="38" t="s">
        <v>554</v>
      </c>
      <c r="R45" s="570" t="s">
        <v>50</v>
      </c>
      <c r="S45" s="46" t="s">
        <v>90</v>
      </c>
      <c r="T45" s="48">
        <v>1</v>
      </c>
      <c r="U45" s="48" t="s">
        <v>52</v>
      </c>
      <c r="V45" s="754" t="s">
        <v>62</v>
      </c>
      <c r="W45" s="46"/>
      <c r="X45" s="46"/>
      <c r="Y45" s="112" t="s">
        <v>555</v>
      </c>
      <c r="Z45" s="46" t="s">
        <v>556</v>
      </c>
      <c r="AA45" s="46" t="s">
        <v>557</v>
      </c>
      <c r="AB45" s="52" t="s">
        <v>558</v>
      </c>
      <c r="AC45" s="52" t="s">
        <v>559</v>
      </c>
      <c r="AD45" s="46" t="s">
        <v>560</v>
      </c>
      <c r="AE45" s="46" t="s">
        <v>561</v>
      </c>
      <c r="AF45" s="16" t="s">
        <v>562</v>
      </c>
      <c r="AG45" s="16"/>
      <c r="AH45" s="16"/>
    </row>
    <row r="46" spans="1:40" ht="120" customHeight="1" x14ac:dyDescent="0.25">
      <c r="A46" s="9" t="s">
        <v>415</v>
      </c>
      <c r="B46" s="27" t="s">
        <v>563</v>
      </c>
      <c r="C46" s="29" t="s">
        <v>417</v>
      </c>
      <c r="D46" s="29" t="s">
        <v>418</v>
      </c>
      <c r="E46" s="29" t="s">
        <v>419</v>
      </c>
      <c r="F46" s="29" t="s">
        <v>534</v>
      </c>
      <c r="G46" s="38" t="s">
        <v>535</v>
      </c>
      <c r="H46" s="39">
        <v>1</v>
      </c>
      <c r="I46" s="39">
        <v>1</v>
      </c>
      <c r="J46" s="38" t="s">
        <v>482</v>
      </c>
      <c r="K46" s="570" t="s">
        <v>423</v>
      </c>
      <c r="L46" s="30" t="s">
        <v>564</v>
      </c>
      <c r="M46" s="46" t="s">
        <v>565</v>
      </c>
      <c r="N46" s="754" t="s">
        <v>47</v>
      </c>
      <c r="O46" s="841"/>
      <c r="P46" s="843"/>
      <c r="Q46" s="38" t="s">
        <v>566</v>
      </c>
      <c r="R46" s="570" t="s">
        <v>318</v>
      </c>
      <c r="S46" s="31" t="s">
        <v>51</v>
      </c>
      <c r="T46" s="48">
        <v>1</v>
      </c>
      <c r="U46" s="48" t="s">
        <v>52</v>
      </c>
      <c r="V46" s="754" t="s">
        <v>47</v>
      </c>
      <c r="W46" s="46"/>
      <c r="X46" s="46"/>
      <c r="Y46" s="112" t="s">
        <v>567</v>
      </c>
      <c r="Z46" s="46" t="s">
        <v>344</v>
      </c>
      <c r="AA46" s="46" t="s">
        <v>568</v>
      </c>
      <c r="AB46" s="52" t="s">
        <v>569</v>
      </c>
      <c r="AC46" s="36" t="s">
        <v>344</v>
      </c>
      <c r="AD46" s="46" t="s">
        <v>333</v>
      </c>
      <c r="AE46" s="570" t="s">
        <v>333</v>
      </c>
      <c r="AF46" s="12" t="s">
        <v>333</v>
      </c>
      <c r="AG46" s="16"/>
      <c r="AH46" s="16"/>
    </row>
    <row r="47" spans="1:40" ht="120" customHeight="1" x14ac:dyDescent="0.25">
      <c r="A47" s="9" t="s">
        <v>415</v>
      </c>
      <c r="B47" s="27" t="s">
        <v>570</v>
      </c>
      <c r="C47" s="29" t="s">
        <v>417</v>
      </c>
      <c r="D47" s="29" t="s">
        <v>418</v>
      </c>
      <c r="E47" s="29" t="s">
        <v>419</v>
      </c>
      <c r="F47" s="29" t="s">
        <v>534</v>
      </c>
      <c r="G47" s="38" t="s">
        <v>535</v>
      </c>
      <c r="H47" s="39">
        <v>1</v>
      </c>
      <c r="I47" s="39">
        <v>1</v>
      </c>
      <c r="J47" s="38" t="s">
        <v>482</v>
      </c>
      <c r="K47" s="570" t="s">
        <v>423</v>
      </c>
      <c r="L47" s="30" t="s">
        <v>571</v>
      </c>
      <c r="M47" s="46" t="s">
        <v>51</v>
      </c>
      <c r="N47" s="754" t="s">
        <v>62</v>
      </c>
      <c r="O47" s="841"/>
      <c r="P47" s="843"/>
      <c r="Q47" s="38" t="s">
        <v>572</v>
      </c>
      <c r="R47" s="570" t="s">
        <v>468</v>
      </c>
      <c r="S47" s="31" t="s">
        <v>51</v>
      </c>
      <c r="T47" s="39">
        <v>1</v>
      </c>
      <c r="U47" s="39"/>
      <c r="V47" s="754" t="s">
        <v>62</v>
      </c>
      <c r="W47" s="46"/>
      <c r="X47" s="46"/>
      <c r="Y47" s="112" t="s">
        <v>573</v>
      </c>
      <c r="Z47" s="46" t="s">
        <v>574</v>
      </c>
      <c r="AA47" s="46" t="s">
        <v>575</v>
      </c>
      <c r="AB47" s="52" t="s">
        <v>576</v>
      </c>
      <c r="AC47" s="52" t="s">
        <v>577</v>
      </c>
      <c r="AD47" s="46" t="s">
        <v>578</v>
      </c>
      <c r="AE47" s="136" t="s">
        <v>579</v>
      </c>
      <c r="AF47" s="121" t="s">
        <v>580</v>
      </c>
      <c r="AG47" s="16"/>
      <c r="AH47" s="16"/>
      <c r="AN47" s="8">
        <v>166000</v>
      </c>
    </row>
    <row r="48" spans="1:40" ht="120" customHeight="1" x14ac:dyDescent="0.25">
      <c r="A48" s="9" t="s">
        <v>415</v>
      </c>
      <c r="B48" s="27" t="s">
        <v>581</v>
      </c>
      <c r="C48" s="29" t="s">
        <v>417</v>
      </c>
      <c r="D48" s="29" t="s">
        <v>418</v>
      </c>
      <c r="E48" s="29" t="s">
        <v>419</v>
      </c>
      <c r="F48" s="29" t="s">
        <v>534</v>
      </c>
      <c r="G48" s="38" t="s">
        <v>535</v>
      </c>
      <c r="H48" s="39">
        <v>1</v>
      </c>
      <c r="I48" s="39">
        <v>1</v>
      </c>
      <c r="J48" s="38" t="s">
        <v>482</v>
      </c>
      <c r="K48" s="570" t="s">
        <v>423</v>
      </c>
      <c r="L48" s="30" t="s">
        <v>582</v>
      </c>
      <c r="M48" s="46" t="s">
        <v>565</v>
      </c>
      <c r="N48" s="754" t="s">
        <v>47</v>
      </c>
      <c r="O48" s="841"/>
      <c r="P48" s="843"/>
      <c r="Q48" s="38" t="s">
        <v>583</v>
      </c>
      <c r="R48" s="570" t="s">
        <v>318</v>
      </c>
      <c r="S48" s="31" t="s">
        <v>51</v>
      </c>
      <c r="T48" s="48">
        <v>1</v>
      </c>
      <c r="U48" s="48" t="s">
        <v>52</v>
      </c>
      <c r="V48" s="754" t="s">
        <v>47</v>
      </c>
      <c r="W48" s="46"/>
      <c r="X48" s="46"/>
      <c r="Y48" s="112" t="s">
        <v>584</v>
      </c>
      <c r="Z48" s="46" t="s">
        <v>344</v>
      </c>
      <c r="AA48" s="46" t="s">
        <v>568</v>
      </c>
      <c r="AB48" s="52" t="s">
        <v>569</v>
      </c>
      <c r="AC48" s="36" t="s">
        <v>344</v>
      </c>
      <c r="AD48" s="46" t="s">
        <v>333</v>
      </c>
      <c r="AE48" s="570" t="s">
        <v>333</v>
      </c>
      <c r="AF48" s="12" t="s">
        <v>333</v>
      </c>
      <c r="AG48" s="16"/>
      <c r="AH48" s="16"/>
    </row>
    <row r="49" spans="1:34" ht="120" customHeight="1" x14ac:dyDescent="0.25">
      <c r="A49" s="9" t="s">
        <v>415</v>
      </c>
      <c r="B49" s="27" t="s">
        <v>585</v>
      </c>
      <c r="C49" s="29" t="s">
        <v>417</v>
      </c>
      <c r="D49" s="29" t="s">
        <v>418</v>
      </c>
      <c r="E49" s="29" t="s">
        <v>419</v>
      </c>
      <c r="F49" s="29" t="s">
        <v>534</v>
      </c>
      <c r="G49" s="38" t="s">
        <v>535</v>
      </c>
      <c r="H49" s="39">
        <v>1</v>
      </c>
      <c r="I49" s="39">
        <v>1</v>
      </c>
      <c r="J49" s="38" t="s">
        <v>482</v>
      </c>
      <c r="K49" s="570" t="s">
        <v>423</v>
      </c>
      <c r="L49" s="30" t="s">
        <v>586</v>
      </c>
      <c r="M49" s="46" t="s">
        <v>51</v>
      </c>
      <c r="N49" s="754" t="s">
        <v>62</v>
      </c>
      <c r="O49" s="841"/>
      <c r="P49" s="843"/>
      <c r="Q49" s="38" t="s">
        <v>587</v>
      </c>
      <c r="R49" s="570" t="s">
        <v>468</v>
      </c>
      <c r="S49" s="31" t="s">
        <v>51</v>
      </c>
      <c r="T49" s="39">
        <v>1</v>
      </c>
      <c r="U49" s="39"/>
      <c r="V49" s="754" t="s">
        <v>62</v>
      </c>
      <c r="W49" s="46"/>
      <c r="X49" s="46"/>
      <c r="Y49" s="112" t="s">
        <v>588</v>
      </c>
      <c r="Z49" s="46" t="s">
        <v>589</v>
      </c>
      <c r="AA49" s="46" t="s">
        <v>590</v>
      </c>
      <c r="AB49" s="52" t="s">
        <v>591</v>
      </c>
      <c r="AC49" s="52" t="s">
        <v>592</v>
      </c>
      <c r="AD49" s="46" t="s">
        <v>593</v>
      </c>
      <c r="AE49" s="136" t="s">
        <v>594</v>
      </c>
      <c r="AF49" s="138" t="s">
        <v>595</v>
      </c>
      <c r="AG49" s="16"/>
      <c r="AH49" s="16"/>
    </row>
    <row r="50" spans="1:34" s="1" customFormat="1" ht="210" x14ac:dyDescent="0.25">
      <c r="A50" s="9" t="s">
        <v>415</v>
      </c>
      <c r="B50" s="27" t="s">
        <v>596</v>
      </c>
      <c r="C50" s="29" t="s">
        <v>417</v>
      </c>
      <c r="D50" s="29" t="s">
        <v>418</v>
      </c>
      <c r="E50" s="29" t="s">
        <v>419</v>
      </c>
      <c r="F50" s="29" t="s">
        <v>534</v>
      </c>
      <c r="G50" s="38" t="s">
        <v>535</v>
      </c>
      <c r="H50" s="39">
        <v>1</v>
      </c>
      <c r="I50" s="39">
        <v>1</v>
      </c>
      <c r="J50" s="38" t="s">
        <v>482</v>
      </c>
      <c r="K50" s="570" t="s">
        <v>423</v>
      </c>
      <c r="L50" s="30" t="s">
        <v>597</v>
      </c>
      <c r="M50" s="46" t="s">
        <v>51</v>
      </c>
      <c r="N50" s="754" t="s">
        <v>62</v>
      </c>
      <c r="O50" s="841"/>
      <c r="P50" s="843"/>
      <c r="Q50" s="38" t="s">
        <v>598</v>
      </c>
      <c r="R50" s="570" t="s">
        <v>599</v>
      </c>
      <c r="S50" s="31" t="s">
        <v>51</v>
      </c>
      <c r="T50" s="48">
        <v>1</v>
      </c>
      <c r="U50" s="48" t="s">
        <v>52</v>
      </c>
      <c r="V50" s="754" t="s">
        <v>62</v>
      </c>
      <c r="W50" s="46"/>
      <c r="X50" s="46"/>
      <c r="Y50" s="112" t="s">
        <v>600</v>
      </c>
      <c r="Z50" s="112" t="s">
        <v>601</v>
      </c>
      <c r="AA50" s="46" t="s">
        <v>602</v>
      </c>
      <c r="AB50" s="52" t="s">
        <v>603</v>
      </c>
      <c r="AC50" s="52" t="s">
        <v>604</v>
      </c>
      <c r="AD50" s="46" t="s">
        <v>605</v>
      </c>
      <c r="AE50" s="136" t="s">
        <v>606</v>
      </c>
      <c r="AF50" s="121" t="s">
        <v>607</v>
      </c>
      <c r="AG50" s="16"/>
      <c r="AH50" s="16"/>
    </row>
    <row r="51" spans="1:34" ht="120" x14ac:dyDescent="0.25">
      <c r="A51" s="9" t="s">
        <v>415</v>
      </c>
      <c r="B51" s="27" t="s">
        <v>608</v>
      </c>
      <c r="C51" s="35" t="s">
        <v>357</v>
      </c>
      <c r="D51" s="29" t="s">
        <v>418</v>
      </c>
      <c r="E51" s="35" t="s">
        <v>609</v>
      </c>
      <c r="F51" s="35" t="s">
        <v>480</v>
      </c>
      <c r="G51" s="42" t="s">
        <v>610</v>
      </c>
      <c r="H51" s="49">
        <v>2</v>
      </c>
      <c r="I51" s="49">
        <v>2</v>
      </c>
      <c r="J51" s="42" t="s">
        <v>611</v>
      </c>
      <c r="K51" s="36" t="s">
        <v>612</v>
      </c>
      <c r="L51" s="30" t="s">
        <v>613</v>
      </c>
      <c r="M51" s="36" t="s">
        <v>614</v>
      </c>
      <c r="N51" s="754" t="s">
        <v>47</v>
      </c>
      <c r="O51" s="841"/>
      <c r="P51" s="843"/>
      <c r="Q51" s="42" t="s">
        <v>611</v>
      </c>
      <c r="R51" s="36" t="s">
        <v>229</v>
      </c>
      <c r="S51" s="31" t="s">
        <v>90</v>
      </c>
      <c r="T51" s="36">
        <v>2</v>
      </c>
      <c r="U51" s="36" t="s">
        <v>52</v>
      </c>
      <c r="V51" s="754" t="s">
        <v>47</v>
      </c>
      <c r="W51" s="36"/>
      <c r="X51" s="36"/>
      <c r="Y51" s="36" t="s">
        <v>615</v>
      </c>
      <c r="Z51" s="36" t="s">
        <v>615</v>
      </c>
      <c r="AA51" s="36" t="s">
        <v>616</v>
      </c>
      <c r="AB51" s="42" t="s">
        <v>617</v>
      </c>
      <c r="AC51" s="36" t="s">
        <v>618</v>
      </c>
      <c r="AD51" s="36" t="s">
        <v>618</v>
      </c>
      <c r="AE51" s="36" t="s">
        <v>619</v>
      </c>
      <c r="AF51" s="14" t="s">
        <v>619</v>
      </c>
      <c r="AG51" s="14"/>
      <c r="AH51" s="14"/>
    </row>
    <row r="52" spans="1:34" ht="120" x14ac:dyDescent="0.25">
      <c r="A52" s="9" t="s">
        <v>415</v>
      </c>
      <c r="B52" s="27" t="s">
        <v>620</v>
      </c>
      <c r="C52" s="35" t="s">
        <v>357</v>
      </c>
      <c r="D52" s="29" t="s">
        <v>418</v>
      </c>
      <c r="E52" s="35" t="s">
        <v>609</v>
      </c>
      <c r="F52" s="35" t="s">
        <v>480</v>
      </c>
      <c r="G52" s="42" t="s">
        <v>621</v>
      </c>
      <c r="H52" s="49">
        <v>1</v>
      </c>
      <c r="I52" s="49">
        <v>0.92</v>
      </c>
      <c r="J52" s="42" t="s">
        <v>622</v>
      </c>
      <c r="K52" s="36" t="s">
        <v>612</v>
      </c>
      <c r="L52" s="30" t="s">
        <v>623</v>
      </c>
      <c r="M52" s="36" t="s">
        <v>624</v>
      </c>
      <c r="N52" s="754" t="s">
        <v>47</v>
      </c>
      <c r="O52" s="841"/>
      <c r="P52" s="843"/>
      <c r="Q52" s="42" t="s">
        <v>625</v>
      </c>
      <c r="R52" s="36" t="s">
        <v>229</v>
      </c>
      <c r="S52" s="31" t="s">
        <v>624</v>
      </c>
      <c r="T52" s="36">
        <v>1</v>
      </c>
      <c r="U52" s="36" t="s">
        <v>52</v>
      </c>
      <c r="V52" s="754" t="s">
        <v>47</v>
      </c>
      <c r="W52" s="36"/>
      <c r="X52" s="36"/>
      <c r="Y52" s="36" t="s">
        <v>626</v>
      </c>
      <c r="Z52" s="36" t="s">
        <v>626</v>
      </c>
      <c r="AA52" s="36" t="s">
        <v>627</v>
      </c>
      <c r="AB52" s="42" t="s">
        <v>627</v>
      </c>
      <c r="AC52" s="36" t="s">
        <v>628</v>
      </c>
      <c r="AD52" s="36" t="s">
        <v>629</v>
      </c>
      <c r="AE52" s="36" t="s">
        <v>344</v>
      </c>
      <c r="AF52" s="14" t="s">
        <v>344</v>
      </c>
      <c r="AG52" s="14"/>
      <c r="AH52" s="14"/>
    </row>
    <row r="53" spans="1:34" ht="120" customHeight="1" x14ac:dyDescent="0.25">
      <c r="A53" s="9" t="s">
        <v>415</v>
      </c>
      <c r="B53" s="27" t="s">
        <v>630</v>
      </c>
      <c r="C53" s="35" t="s">
        <v>478</v>
      </c>
      <c r="D53" s="29" t="s">
        <v>418</v>
      </c>
      <c r="E53" s="35" t="s">
        <v>609</v>
      </c>
      <c r="F53" s="35" t="s">
        <v>480</v>
      </c>
      <c r="G53" s="42" t="s">
        <v>631</v>
      </c>
      <c r="H53" s="49">
        <v>2</v>
      </c>
      <c r="I53" s="49">
        <v>2</v>
      </c>
      <c r="J53" s="42" t="s">
        <v>632</v>
      </c>
      <c r="K53" s="36" t="s">
        <v>612</v>
      </c>
      <c r="L53" s="30" t="s">
        <v>633</v>
      </c>
      <c r="M53" s="36" t="s">
        <v>634</v>
      </c>
      <c r="N53" s="754" t="s">
        <v>62</v>
      </c>
      <c r="O53" s="841"/>
      <c r="P53" s="843"/>
      <c r="Q53" s="42" t="s">
        <v>635</v>
      </c>
      <c r="R53" s="36" t="s">
        <v>229</v>
      </c>
      <c r="S53" s="31" t="s">
        <v>51</v>
      </c>
      <c r="T53" s="36">
        <v>2</v>
      </c>
      <c r="U53" s="36" t="s">
        <v>52</v>
      </c>
      <c r="V53" s="754" t="s">
        <v>62</v>
      </c>
      <c r="W53" s="36"/>
      <c r="X53" s="36"/>
      <c r="Y53" s="36" t="s">
        <v>636</v>
      </c>
      <c r="Z53" s="36" t="s">
        <v>637</v>
      </c>
      <c r="AA53" s="36" t="s">
        <v>638</v>
      </c>
      <c r="AB53" s="42" t="s">
        <v>638</v>
      </c>
      <c r="AC53" s="36" t="s">
        <v>639</v>
      </c>
      <c r="AD53" s="36" t="s">
        <v>639</v>
      </c>
      <c r="AE53" s="36" t="s">
        <v>640</v>
      </c>
      <c r="AF53" s="14" t="s">
        <v>641</v>
      </c>
      <c r="AG53" s="14"/>
      <c r="AH53" s="14"/>
    </row>
    <row r="54" spans="1:34" ht="120" x14ac:dyDescent="0.25">
      <c r="A54" s="9" t="s">
        <v>415</v>
      </c>
      <c r="B54" s="27" t="s">
        <v>642</v>
      </c>
      <c r="C54" s="35" t="s">
        <v>478</v>
      </c>
      <c r="D54" s="29" t="s">
        <v>418</v>
      </c>
      <c r="E54" s="35" t="s">
        <v>609</v>
      </c>
      <c r="F54" s="35" t="s">
        <v>480</v>
      </c>
      <c r="G54" s="42" t="s">
        <v>643</v>
      </c>
      <c r="H54" s="49">
        <v>1</v>
      </c>
      <c r="I54" s="49">
        <v>1</v>
      </c>
      <c r="J54" s="42" t="s">
        <v>644</v>
      </c>
      <c r="K54" s="36" t="s">
        <v>612</v>
      </c>
      <c r="L54" s="30" t="s">
        <v>645</v>
      </c>
      <c r="M54" s="36" t="s">
        <v>646</v>
      </c>
      <c r="N54" s="754" t="s">
        <v>47</v>
      </c>
      <c r="O54" s="841"/>
      <c r="P54" s="843"/>
      <c r="Q54" s="42" t="s">
        <v>647</v>
      </c>
      <c r="R54" s="36" t="s">
        <v>50</v>
      </c>
      <c r="S54" s="31" t="s">
        <v>646</v>
      </c>
      <c r="T54" s="36">
        <v>1</v>
      </c>
      <c r="U54" s="36" t="s">
        <v>52</v>
      </c>
      <c r="V54" s="754" t="s">
        <v>47</v>
      </c>
      <c r="W54" s="107" t="s">
        <v>648</v>
      </c>
      <c r="X54" s="36" t="s">
        <v>344</v>
      </c>
      <c r="Y54" s="36" t="s">
        <v>344</v>
      </c>
      <c r="Z54" s="36" t="s">
        <v>344</v>
      </c>
      <c r="AA54" s="36" t="s">
        <v>344</v>
      </c>
      <c r="AB54" s="36" t="s">
        <v>344</v>
      </c>
      <c r="AC54" s="36" t="s">
        <v>333</v>
      </c>
      <c r="AD54" s="36" t="s">
        <v>333</v>
      </c>
      <c r="AE54" s="36" t="s">
        <v>333</v>
      </c>
      <c r="AF54" s="14" t="s">
        <v>333</v>
      </c>
      <c r="AG54" s="14"/>
      <c r="AH54" s="14"/>
    </row>
    <row r="55" spans="1:34" ht="294.75" customHeight="1" thickBot="1" x14ac:dyDescent="0.3">
      <c r="A55" s="9" t="s">
        <v>415</v>
      </c>
      <c r="B55" s="27" t="s">
        <v>649</v>
      </c>
      <c r="C55" s="35" t="s">
        <v>478</v>
      </c>
      <c r="D55" s="29" t="s">
        <v>418</v>
      </c>
      <c r="E55" s="35" t="s">
        <v>609</v>
      </c>
      <c r="F55" s="35" t="s">
        <v>480</v>
      </c>
      <c r="G55" s="58" t="s">
        <v>650</v>
      </c>
      <c r="H55" s="53">
        <v>1</v>
      </c>
      <c r="I55" s="53">
        <v>1</v>
      </c>
      <c r="J55" s="37" t="s">
        <v>651</v>
      </c>
      <c r="K55" s="741" t="s">
        <v>306</v>
      </c>
      <c r="L55" s="55" t="s">
        <v>652</v>
      </c>
      <c r="M55" s="56" t="s">
        <v>51</v>
      </c>
      <c r="N55" s="752" t="s">
        <v>47</v>
      </c>
      <c r="O55" s="841"/>
      <c r="P55" s="843"/>
      <c r="Q55" s="37" t="s">
        <v>653</v>
      </c>
      <c r="R55" s="741" t="s">
        <v>50</v>
      </c>
      <c r="S55" s="25" t="s">
        <v>51</v>
      </c>
      <c r="T55" s="56">
        <v>1</v>
      </c>
      <c r="U55" s="36" t="s">
        <v>52</v>
      </c>
      <c r="V55" s="753" t="s">
        <v>47</v>
      </c>
      <c r="W55" s="56"/>
      <c r="X55" s="56"/>
      <c r="Y55" s="103" t="s">
        <v>654</v>
      </c>
      <c r="Z55" s="103" t="s">
        <v>655</v>
      </c>
      <c r="AA55" s="103" t="s">
        <v>656</v>
      </c>
      <c r="AB55" s="113" t="s">
        <v>657</v>
      </c>
      <c r="AC55" s="102" t="s">
        <v>658</v>
      </c>
      <c r="AD55" s="103" t="s">
        <v>659</v>
      </c>
      <c r="AE55" s="30" t="s">
        <v>660</v>
      </c>
      <c r="AF55" s="123" t="s">
        <v>660</v>
      </c>
      <c r="AG55" s="17"/>
      <c r="AH55" s="17"/>
    </row>
    <row r="56" spans="1:34" ht="294.75" customHeight="1" thickBot="1" x14ac:dyDescent="0.3">
      <c r="A56" s="9" t="s">
        <v>36</v>
      </c>
      <c r="B56" s="96" t="s">
        <v>661</v>
      </c>
      <c r="C56" s="41" t="s">
        <v>38</v>
      </c>
      <c r="D56" s="28" t="s">
        <v>39</v>
      </c>
      <c r="E56" s="41" t="s">
        <v>40</v>
      </c>
      <c r="F56" s="29" t="s">
        <v>119</v>
      </c>
      <c r="G56" s="30" t="s">
        <v>120</v>
      </c>
      <c r="H56" s="97"/>
      <c r="I56" s="97"/>
      <c r="J56" s="42" t="s">
        <v>662</v>
      </c>
      <c r="K56" s="36" t="s">
        <v>44</v>
      </c>
      <c r="L56" s="30" t="s">
        <v>663</v>
      </c>
      <c r="M56" s="36" t="s">
        <v>90</v>
      </c>
      <c r="N56" s="494" t="s">
        <v>47</v>
      </c>
      <c r="O56" s="59"/>
      <c r="P56" s="59"/>
      <c r="Q56" s="42" t="s">
        <v>664</v>
      </c>
      <c r="R56" s="36" t="s">
        <v>50</v>
      </c>
      <c r="S56" s="31" t="s">
        <v>199</v>
      </c>
      <c r="T56" s="36">
        <v>1</v>
      </c>
      <c r="U56" s="36" t="s">
        <v>52</v>
      </c>
      <c r="V56" s="494" t="s">
        <v>47</v>
      </c>
      <c r="W56" s="36" t="s">
        <v>200</v>
      </c>
      <c r="X56" s="36" t="s">
        <v>201</v>
      </c>
      <c r="Y56" s="30" t="s">
        <v>202</v>
      </c>
      <c r="Z56" s="30" t="s">
        <v>203</v>
      </c>
      <c r="AA56" s="30" t="s">
        <v>204</v>
      </c>
      <c r="AB56" s="42"/>
      <c r="AC56" s="36" t="s">
        <v>665</v>
      </c>
      <c r="AD56" s="114" t="s">
        <v>666</v>
      </c>
      <c r="AE56" s="36" t="s">
        <v>666</v>
      </c>
      <c r="AF56" s="14" t="s">
        <v>666</v>
      </c>
      <c r="AG56" s="17"/>
      <c r="AH56" s="17"/>
    </row>
    <row r="57" spans="1:34" ht="294.75" customHeight="1" thickBot="1" x14ac:dyDescent="0.3">
      <c r="A57" s="9" t="s">
        <v>36</v>
      </c>
      <c r="B57" s="96" t="s">
        <v>667</v>
      </c>
      <c r="C57" s="41" t="s">
        <v>38</v>
      </c>
      <c r="D57" s="28" t="s">
        <v>39</v>
      </c>
      <c r="E57" s="41" t="s">
        <v>40</v>
      </c>
      <c r="F57" s="29" t="s">
        <v>119</v>
      </c>
      <c r="G57" s="30" t="s">
        <v>120</v>
      </c>
      <c r="H57" s="97"/>
      <c r="I57" s="97"/>
      <c r="J57" s="42" t="s">
        <v>662</v>
      </c>
      <c r="K57" s="36" t="s">
        <v>44</v>
      </c>
      <c r="L57" s="30" t="s">
        <v>668</v>
      </c>
      <c r="M57" s="36" t="s">
        <v>51</v>
      </c>
      <c r="N57" s="494" t="s">
        <v>62</v>
      </c>
      <c r="O57" s="59"/>
      <c r="P57" s="59"/>
      <c r="Q57" s="42" t="s">
        <v>669</v>
      </c>
      <c r="R57" s="36" t="s">
        <v>50</v>
      </c>
      <c r="S57" s="31" t="s">
        <v>199</v>
      </c>
      <c r="T57" s="36">
        <v>1</v>
      </c>
      <c r="U57" s="36" t="s">
        <v>52</v>
      </c>
      <c r="V57" s="494" t="s">
        <v>62</v>
      </c>
      <c r="W57" s="36"/>
      <c r="X57" s="36"/>
      <c r="Y57" s="30" t="s">
        <v>188</v>
      </c>
      <c r="Z57" s="30" t="s">
        <v>188</v>
      </c>
      <c r="AA57" s="30" t="s">
        <v>188</v>
      </c>
      <c r="AB57" s="42"/>
      <c r="AC57" s="36" t="s">
        <v>670</v>
      </c>
      <c r="AD57" s="36" t="s">
        <v>671</v>
      </c>
      <c r="AE57" s="36" t="s">
        <v>672</v>
      </c>
      <c r="AF57" s="17" t="s">
        <v>673</v>
      </c>
      <c r="AG57" s="17"/>
      <c r="AH57" s="17"/>
    </row>
    <row r="58" spans="1:34" ht="294.75" customHeight="1" thickBot="1" x14ac:dyDescent="0.3">
      <c r="A58" s="9" t="s">
        <v>36</v>
      </c>
      <c r="B58" s="50" t="s">
        <v>674</v>
      </c>
      <c r="C58" s="98" t="s">
        <v>38</v>
      </c>
      <c r="D58" s="21" t="s">
        <v>39</v>
      </c>
      <c r="E58" s="98" t="s">
        <v>40</v>
      </c>
      <c r="F58" s="29" t="s">
        <v>119</v>
      </c>
      <c r="G58" s="99" t="s">
        <v>120</v>
      </c>
      <c r="H58" s="100"/>
      <c r="I58" s="100"/>
      <c r="J58" s="101" t="s">
        <v>675</v>
      </c>
      <c r="K58" s="742" t="s">
        <v>44</v>
      </c>
      <c r="L58" s="55" t="s">
        <v>676</v>
      </c>
      <c r="M58" s="60" t="s">
        <v>76</v>
      </c>
      <c r="N58" s="753" t="s">
        <v>47</v>
      </c>
      <c r="O58" s="115"/>
      <c r="P58" s="115"/>
      <c r="Q58" s="101" t="s">
        <v>677</v>
      </c>
      <c r="R58" s="742" t="s">
        <v>50</v>
      </c>
      <c r="S58" s="26" t="s">
        <v>76</v>
      </c>
      <c r="T58" s="60">
        <v>1</v>
      </c>
      <c r="U58" s="36" t="s">
        <v>52</v>
      </c>
      <c r="V58" s="753" t="s">
        <v>47</v>
      </c>
      <c r="W58" s="60" t="s">
        <v>200</v>
      </c>
      <c r="X58" s="60" t="s">
        <v>201</v>
      </c>
      <c r="Y58" s="116" t="s">
        <v>202</v>
      </c>
      <c r="Z58" s="116" t="s">
        <v>203</v>
      </c>
      <c r="AA58" s="116" t="s">
        <v>204</v>
      </c>
      <c r="AB58" s="117"/>
      <c r="AC58" s="60" t="s">
        <v>344</v>
      </c>
      <c r="AD58" s="60" t="s">
        <v>678</v>
      </c>
      <c r="AE58" s="36" t="s">
        <v>679</v>
      </c>
      <c r="AF58" s="14" t="s">
        <v>679</v>
      </c>
      <c r="AG58" s="17"/>
      <c r="AH58" s="17"/>
    </row>
    <row r="59" spans="1:34" ht="294.75" customHeight="1" thickBot="1" x14ac:dyDescent="0.3">
      <c r="A59" s="9" t="s">
        <v>36</v>
      </c>
      <c r="B59" s="96" t="s">
        <v>680</v>
      </c>
      <c r="C59" s="41" t="s">
        <v>38</v>
      </c>
      <c r="D59" s="28" t="s">
        <v>39</v>
      </c>
      <c r="E59" s="41" t="s">
        <v>40</v>
      </c>
      <c r="F59" s="29" t="s">
        <v>119</v>
      </c>
      <c r="G59" s="30" t="s">
        <v>120</v>
      </c>
      <c r="H59" s="97"/>
      <c r="I59" s="97"/>
      <c r="J59" s="42" t="s">
        <v>681</v>
      </c>
      <c r="K59" s="36" t="s">
        <v>44</v>
      </c>
      <c r="L59" s="30" t="s">
        <v>682</v>
      </c>
      <c r="M59" s="36" t="s">
        <v>90</v>
      </c>
      <c r="N59" s="494" t="s">
        <v>47</v>
      </c>
      <c r="O59" s="59"/>
      <c r="P59" s="59"/>
      <c r="Q59" s="42" t="s">
        <v>683</v>
      </c>
      <c r="R59" s="36" t="s">
        <v>50</v>
      </c>
      <c r="S59" s="31" t="s">
        <v>684</v>
      </c>
      <c r="T59" s="36">
        <v>1</v>
      </c>
      <c r="U59" s="36" t="s">
        <v>52</v>
      </c>
      <c r="V59" s="494" t="s">
        <v>47</v>
      </c>
      <c r="W59" s="36"/>
      <c r="X59" s="36"/>
      <c r="Y59" s="30" t="s">
        <v>188</v>
      </c>
      <c r="Z59" s="30" t="s">
        <v>188</v>
      </c>
      <c r="AA59" s="30" t="s">
        <v>188</v>
      </c>
      <c r="AB59" s="42"/>
      <c r="AC59" s="36" t="s">
        <v>685</v>
      </c>
      <c r="AD59" s="114" t="s">
        <v>686</v>
      </c>
      <c r="AE59" s="36" t="s">
        <v>687</v>
      </c>
      <c r="AF59" s="14" t="s">
        <v>687</v>
      </c>
      <c r="AG59" s="17"/>
      <c r="AH59" s="17"/>
    </row>
    <row r="60" spans="1:34" ht="294.75" customHeight="1" thickBot="1" x14ac:dyDescent="0.3">
      <c r="A60" s="9" t="s">
        <v>36</v>
      </c>
      <c r="B60" s="494" t="s">
        <v>688</v>
      </c>
      <c r="C60" s="41" t="s">
        <v>38</v>
      </c>
      <c r="D60" s="28" t="s">
        <v>39</v>
      </c>
      <c r="E60" s="41" t="s">
        <v>40</v>
      </c>
      <c r="F60" s="29" t="s">
        <v>119</v>
      </c>
      <c r="G60" s="30"/>
      <c r="H60" s="97"/>
      <c r="I60" s="97"/>
      <c r="J60" s="42" t="s">
        <v>689</v>
      </c>
      <c r="K60" s="36" t="s">
        <v>44</v>
      </c>
      <c r="L60" s="30" t="s">
        <v>690</v>
      </c>
      <c r="M60" s="36" t="s">
        <v>624</v>
      </c>
      <c r="N60" s="494" t="s">
        <v>47</v>
      </c>
      <c r="O60" s="59"/>
      <c r="P60" s="59"/>
      <c r="Q60" s="42" t="s">
        <v>691</v>
      </c>
      <c r="R60" s="36" t="s">
        <v>50</v>
      </c>
      <c r="S60" s="31" t="s">
        <v>51</v>
      </c>
      <c r="T60" s="36">
        <v>1</v>
      </c>
      <c r="U60" s="36" t="s">
        <v>52</v>
      </c>
      <c r="V60" s="494" t="s">
        <v>47</v>
      </c>
      <c r="W60" s="36"/>
      <c r="X60" s="36"/>
      <c r="Y60" s="30"/>
      <c r="Z60" s="30"/>
      <c r="AA60" s="30"/>
      <c r="AB60" s="42"/>
      <c r="AC60" s="36"/>
      <c r="AD60" s="114" t="s">
        <v>692</v>
      </c>
      <c r="AE60" s="36" t="s">
        <v>693</v>
      </c>
      <c r="AF60" s="14" t="s">
        <v>693</v>
      </c>
      <c r="AG60" s="17"/>
      <c r="AH60" s="17"/>
    </row>
    <row r="61" spans="1:34" ht="294.75" customHeight="1" thickBot="1" x14ac:dyDescent="0.3">
      <c r="A61" s="9" t="s">
        <v>36</v>
      </c>
      <c r="B61" s="494" t="s">
        <v>694</v>
      </c>
      <c r="C61" s="41" t="s">
        <v>38</v>
      </c>
      <c r="D61" s="28" t="s">
        <v>39</v>
      </c>
      <c r="E61" s="41" t="s">
        <v>40</v>
      </c>
      <c r="F61" s="29" t="s">
        <v>119</v>
      </c>
      <c r="G61" s="30"/>
      <c r="H61" s="97"/>
      <c r="I61" s="97"/>
      <c r="J61" s="42" t="s">
        <v>695</v>
      </c>
      <c r="K61" s="36" t="s">
        <v>44</v>
      </c>
      <c r="L61" s="30" t="s">
        <v>696</v>
      </c>
      <c r="M61" s="31" t="s">
        <v>624</v>
      </c>
      <c r="N61" s="494" t="s">
        <v>47</v>
      </c>
      <c r="O61" s="59"/>
      <c r="P61" s="59"/>
      <c r="Q61" s="42" t="s">
        <v>697</v>
      </c>
      <c r="R61" s="36" t="s">
        <v>50</v>
      </c>
      <c r="S61" s="31" t="s">
        <v>624</v>
      </c>
      <c r="T61" s="36">
        <v>1</v>
      </c>
      <c r="U61" s="36" t="s">
        <v>52</v>
      </c>
      <c r="V61" s="494" t="s">
        <v>47</v>
      </c>
      <c r="W61" s="36"/>
      <c r="X61" s="36"/>
      <c r="Y61" s="30"/>
      <c r="Z61" s="30"/>
      <c r="AA61" s="30"/>
      <c r="AB61" s="42"/>
      <c r="AC61" s="36"/>
      <c r="AD61" s="36" t="s">
        <v>698</v>
      </c>
      <c r="AE61" s="36" t="s">
        <v>699</v>
      </c>
      <c r="AF61" s="14" t="s">
        <v>699</v>
      </c>
      <c r="AG61" s="17"/>
      <c r="AH61" s="17"/>
    </row>
    <row r="62" spans="1:34" ht="294.75" customHeight="1" thickBot="1" x14ac:dyDescent="0.3">
      <c r="A62" s="9" t="s">
        <v>36</v>
      </c>
      <c r="B62" s="494" t="s">
        <v>700</v>
      </c>
      <c r="C62" s="41" t="s">
        <v>38</v>
      </c>
      <c r="D62" s="28" t="s">
        <v>39</v>
      </c>
      <c r="E62" s="41" t="s">
        <v>40</v>
      </c>
      <c r="F62" s="29" t="s">
        <v>119</v>
      </c>
      <c r="G62" s="30"/>
      <c r="H62" s="97"/>
      <c r="I62" s="97"/>
      <c r="J62" s="42" t="s">
        <v>701</v>
      </c>
      <c r="K62" s="36" t="s">
        <v>44</v>
      </c>
      <c r="L62" s="30" t="s">
        <v>702</v>
      </c>
      <c r="M62" s="31" t="s">
        <v>327</v>
      </c>
      <c r="N62" s="494" t="s">
        <v>47</v>
      </c>
      <c r="O62" s="59"/>
      <c r="P62" s="59"/>
      <c r="Q62" s="42" t="s">
        <v>703</v>
      </c>
      <c r="R62" s="36" t="s">
        <v>50</v>
      </c>
      <c r="S62" s="31" t="s">
        <v>327</v>
      </c>
      <c r="T62" s="36">
        <v>1</v>
      </c>
      <c r="U62" s="36" t="s">
        <v>52</v>
      </c>
      <c r="V62" s="494" t="s">
        <v>47</v>
      </c>
      <c r="W62" s="36"/>
      <c r="X62" s="36"/>
      <c r="Y62" s="30"/>
      <c r="Z62" s="30"/>
      <c r="AA62" s="30"/>
      <c r="AB62" s="42"/>
      <c r="AC62" s="36"/>
      <c r="AD62" s="56" t="s">
        <v>704</v>
      </c>
      <c r="AE62" s="36" t="s">
        <v>705</v>
      </c>
      <c r="AF62" s="17" t="s">
        <v>706</v>
      </c>
      <c r="AG62" s="17"/>
      <c r="AH62" s="17"/>
    </row>
    <row r="63" spans="1:34" ht="294.75" customHeight="1" thickBot="1" x14ac:dyDescent="0.3">
      <c r="A63" s="9" t="s">
        <v>36</v>
      </c>
      <c r="B63" s="494" t="s">
        <v>707</v>
      </c>
      <c r="C63" s="41" t="s">
        <v>38</v>
      </c>
      <c r="D63" s="28" t="s">
        <v>39</v>
      </c>
      <c r="E63" s="41" t="s">
        <v>40</v>
      </c>
      <c r="F63" s="29" t="s">
        <v>119</v>
      </c>
      <c r="G63" s="30"/>
      <c r="H63" s="97"/>
      <c r="I63" s="97"/>
      <c r="J63" s="42" t="s">
        <v>701</v>
      </c>
      <c r="K63" s="36" t="s">
        <v>44</v>
      </c>
      <c r="L63" s="30" t="s">
        <v>708</v>
      </c>
      <c r="M63" s="31" t="s">
        <v>51</v>
      </c>
      <c r="N63" s="494" t="s">
        <v>62</v>
      </c>
      <c r="O63" s="59"/>
      <c r="P63" s="59"/>
      <c r="Q63" s="42" t="s">
        <v>709</v>
      </c>
      <c r="R63" s="36" t="s">
        <v>50</v>
      </c>
      <c r="S63" s="31" t="s">
        <v>51</v>
      </c>
      <c r="T63" s="36">
        <v>1</v>
      </c>
      <c r="U63" s="36" t="s">
        <v>52</v>
      </c>
      <c r="V63" s="494" t="s">
        <v>62</v>
      </c>
      <c r="W63" s="36"/>
      <c r="X63" s="36"/>
      <c r="Y63" s="30"/>
      <c r="Z63" s="30"/>
      <c r="AA63" s="30"/>
      <c r="AB63" s="42"/>
      <c r="AC63" s="36"/>
      <c r="AD63" s="36" t="s">
        <v>671</v>
      </c>
      <c r="AE63" s="36" t="s">
        <v>710</v>
      </c>
      <c r="AF63" s="17" t="s">
        <v>711</v>
      </c>
      <c r="AG63" s="17"/>
      <c r="AH63" s="17"/>
    </row>
    <row r="64" spans="1:34" ht="294.75" customHeight="1" thickBot="1" x14ac:dyDescent="0.3">
      <c r="A64" s="9" t="s">
        <v>36</v>
      </c>
      <c r="B64" s="494" t="s">
        <v>712</v>
      </c>
      <c r="C64" s="41" t="s">
        <v>38</v>
      </c>
      <c r="D64" s="28" t="s">
        <v>39</v>
      </c>
      <c r="E64" s="41" t="s">
        <v>40</v>
      </c>
      <c r="F64" s="29" t="s">
        <v>119</v>
      </c>
      <c r="G64" s="30"/>
      <c r="H64" s="97"/>
      <c r="I64" s="97"/>
      <c r="J64" s="42" t="s">
        <v>713</v>
      </c>
      <c r="K64" s="36" t="s">
        <v>44</v>
      </c>
      <c r="L64" s="30" t="s">
        <v>714</v>
      </c>
      <c r="M64" s="31" t="s">
        <v>51</v>
      </c>
      <c r="N64" s="494" t="s">
        <v>62</v>
      </c>
      <c r="O64" s="59"/>
      <c r="P64" s="59"/>
      <c r="Q64" s="42" t="s">
        <v>715</v>
      </c>
      <c r="R64" s="36" t="s">
        <v>50</v>
      </c>
      <c r="S64" s="31" t="s">
        <v>51</v>
      </c>
      <c r="T64" s="36">
        <v>1</v>
      </c>
      <c r="U64" s="36" t="s">
        <v>52</v>
      </c>
      <c r="V64" s="494" t="s">
        <v>62</v>
      </c>
      <c r="W64" s="36"/>
      <c r="X64" s="36"/>
      <c r="Y64" s="30"/>
      <c r="Z64" s="30"/>
      <c r="AA64" s="30"/>
      <c r="AB64" s="42"/>
      <c r="AC64" s="36"/>
      <c r="AD64" s="56" t="s">
        <v>716</v>
      </c>
      <c r="AE64" s="36" t="s">
        <v>717</v>
      </c>
      <c r="AF64" s="17" t="s">
        <v>718</v>
      </c>
      <c r="AG64" s="17"/>
      <c r="AH64" s="17"/>
    </row>
    <row r="65" spans="1:34" ht="99.95" customHeight="1" x14ac:dyDescent="0.25">
      <c r="A65" s="9" t="s">
        <v>415</v>
      </c>
      <c r="B65" s="64" t="s">
        <v>719</v>
      </c>
      <c r="C65" s="65" t="s">
        <v>38</v>
      </c>
      <c r="D65" s="77" t="s">
        <v>39</v>
      </c>
      <c r="E65" s="76" t="s">
        <v>720</v>
      </c>
      <c r="F65" s="57" t="s">
        <v>721</v>
      </c>
      <c r="G65" s="92" t="s">
        <v>722</v>
      </c>
      <c r="H65" s="62" t="s">
        <v>722</v>
      </c>
      <c r="I65" s="94">
        <v>1</v>
      </c>
      <c r="J65" s="67" t="s">
        <v>722</v>
      </c>
      <c r="K65" s="61" t="s">
        <v>197</v>
      </c>
      <c r="L65" s="69" t="s">
        <v>723</v>
      </c>
      <c r="M65" s="61" t="s">
        <v>227</v>
      </c>
      <c r="N65" s="494" t="s">
        <v>62</v>
      </c>
      <c r="O65" s="59"/>
      <c r="P65" s="59"/>
      <c r="Q65" s="57" t="s">
        <v>724</v>
      </c>
      <c r="R65" s="92" t="s">
        <v>725</v>
      </c>
      <c r="S65" s="93" t="s">
        <v>726</v>
      </c>
      <c r="T65" s="66">
        <v>1</v>
      </c>
      <c r="U65" s="118"/>
      <c r="V65" s="494" t="s">
        <v>62</v>
      </c>
      <c r="W65" s="59"/>
      <c r="X65" s="59"/>
      <c r="Y65" s="59"/>
      <c r="Z65" s="59"/>
      <c r="AA65" s="59"/>
      <c r="AB65" s="59"/>
      <c r="AC65" s="59"/>
      <c r="AD65" s="36" t="s">
        <v>727</v>
      </c>
      <c r="AE65" s="36" t="s">
        <v>727</v>
      </c>
      <c r="AF65" s="14" t="s">
        <v>727</v>
      </c>
      <c r="AG65" s="1"/>
      <c r="AH65" s="1"/>
    </row>
    <row r="66" spans="1:34" ht="120" x14ac:dyDescent="0.25">
      <c r="A66" s="75" t="s">
        <v>415</v>
      </c>
      <c r="B66" s="64" t="s">
        <v>728</v>
      </c>
      <c r="C66" s="65" t="s">
        <v>478</v>
      </c>
      <c r="D66" s="77" t="s">
        <v>418</v>
      </c>
      <c r="E66" s="76" t="s">
        <v>720</v>
      </c>
      <c r="F66" s="57" t="s">
        <v>480</v>
      </c>
      <c r="G66" s="61" t="s">
        <v>722</v>
      </c>
      <c r="H66" s="62" t="s">
        <v>722</v>
      </c>
      <c r="I66" s="63">
        <v>1</v>
      </c>
      <c r="J66" s="67" t="s">
        <v>722</v>
      </c>
      <c r="K66" s="61" t="s">
        <v>197</v>
      </c>
      <c r="L66" s="69" t="s">
        <v>729</v>
      </c>
      <c r="M66" s="61" t="s">
        <v>730</v>
      </c>
      <c r="N66" s="494" t="s">
        <v>62</v>
      </c>
      <c r="O66" s="59"/>
      <c r="P66" s="59"/>
      <c r="Q66" s="57" t="s">
        <v>731</v>
      </c>
      <c r="R66" s="92" t="s">
        <v>318</v>
      </c>
      <c r="S66" s="93" t="s">
        <v>51</v>
      </c>
      <c r="T66" s="68">
        <v>12</v>
      </c>
      <c r="U66" s="119" t="s">
        <v>52</v>
      </c>
      <c r="V66" s="494" t="s">
        <v>62</v>
      </c>
      <c r="W66" s="36"/>
      <c r="X66" s="36"/>
      <c r="Y66" s="30"/>
      <c r="Z66" s="30"/>
      <c r="AA66" s="30"/>
      <c r="AB66" s="42"/>
      <c r="AC66" s="36"/>
      <c r="AD66" s="56" t="s">
        <v>732</v>
      </c>
      <c r="AE66" s="746" t="s">
        <v>733</v>
      </c>
      <c r="AF66" s="104" t="s">
        <v>734</v>
      </c>
      <c r="AG66" s="54"/>
      <c r="AH66" s="54"/>
    </row>
    <row r="67" spans="1:34" ht="155.25" customHeight="1" x14ac:dyDescent="0.25">
      <c r="A67" s="9" t="s">
        <v>415</v>
      </c>
      <c r="B67" s="64" t="s">
        <v>735</v>
      </c>
      <c r="C67" s="65" t="s">
        <v>478</v>
      </c>
      <c r="D67" s="77" t="s">
        <v>418</v>
      </c>
      <c r="E67" s="76" t="s">
        <v>494</v>
      </c>
      <c r="F67" s="57" t="s">
        <v>480</v>
      </c>
      <c r="G67" s="61" t="s">
        <v>722</v>
      </c>
      <c r="H67" s="62" t="s">
        <v>722</v>
      </c>
      <c r="I67" s="63">
        <v>1</v>
      </c>
      <c r="J67" s="61" t="s">
        <v>722</v>
      </c>
      <c r="K67" s="61" t="s">
        <v>423</v>
      </c>
      <c r="L67" s="69" t="s">
        <v>736</v>
      </c>
      <c r="M67" s="61" t="s">
        <v>227</v>
      </c>
      <c r="N67" s="494" t="s">
        <v>62</v>
      </c>
      <c r="O67" s="59"/>
      <c r="P67" s="59"/>
      <c r="Q67" s="57" t="s">
        <v>737</v>
      </c>
      <c r="R67" s="92" t="s">
        <v>318</v>
      </c>
      <c r="S67" s="93" t="s">
        <v>51</v>
      </c>
      <c r="T67" s="68">
        <v>2</v>
      </c>
      <c r="U67" s="119" t="s">
        <v>52</v>
      </c>
      <c r="V67" s="494" t="s">
        <v>62</v>
      </c>
      <c r="W67" s="36"/>
      <c r="X67" s="36"/>
      <c r="Y67" s="30"/>
      <c r="Z67" s="30"/>
      <c r="AA67" s="30"/>
      <c r="AB67" s="42"/>
      <c r="AC67" s="36"/>
      <c r="AD67" s="42" t="s">
        <v>738</v>
      </c>
      <c r="AE67" s="136" t="s">
        <v>739</v>
      </c>
      <c r="AF67" s="121" t="s">
        <v>740</v>
      </c>
      <c r="AG67" s="54"/>
      <c r="AH67" s="54"/>
    </row>
    <row r="69" spans="1:34" x14ac:dyDescent="0.25">
      <c r="A69" s="4"/>
      <c r="B69" s="78"/>
      <c r="C69" s="79"/>
      <c r="D69" s="80"/>
      <c r="E69" s="81"/>
      <c r="F69" s="82"/>
      <c r="G69" s="72"/>
      <c r="H69" s="83"/>
      <c r="I69" s="84"/>
      <c r="J69" s="85"/>
      <c r="K69" s="72"/>
      <c r="L69" s="86"/>
      <c r="M69" s="72"/>
      <c r="N69" s="87"/>
      <c r="O69" s="1"/>
      <c r="P69" s="1"/>
      <c r="Q69" s="82"/>
      <c r="R69" s="73"/>
      <c r="S69" s="74"/>
      <c r="T69" s="88"/>
      <c r="U69" s="88"/>
      <c r="V69" s="87"/>
      <c r="W69" s="54"/>
      <c r="X69" s="54"/>
      <c r="Y69" s="89"/>
      <c r="Z69" s="89"/>
      <c r="AA69" s="89"/>
      <c r="AB69" s="90"/>
      <c r="AC69" s="54"/>
      <c r="AD69" s="54"/>
      <c r="AE69" s="54"/>
      <c r="AF69" s="54"/>
      <c r="AG69" s="54"/>
      <c r="AH69" s="54"/>
    </row>
    <row r="70" spans="1:34" x14ac:dyDescent="0.25">
      <c r="A70" s="4"/>
      <c r="B70" s="78"/>
      <c r="C70" s="79"/>
      <c r="D70" s="80"/>
      <c r="E70" s="81"/>
      <c r="F70" s="82"/>
      <c r="G70" s="72"/>
      <c r="H70" s="83"/>
      <c r="I70" s="84"/>
      <c r="J70" s="85"/>
      <c r="K70" s="72"/>
      <c r="L70" s="86"/>
      <c r="M70" s="72"/>
      <c r="N70" s="87"/>
      <c r="O70" s="1"/>
      <c r="P70" s="1"/>
      <c r="Q70" s="82"/>
      <c r="R70" s="73"/>
      <c r="S70" s="74"/>
      <c r="T70" s="88"/>
      <c r="U70" s="88"/>
      <c r="V70" s="87"/>
      <c r="W70" s="54"/>
      <c r="X70" s="54"/>
      <c r="Y70" s="89"/>
      <c r="Z70" s="89"/>
      <c r="AA70" s="89"/>
      <c r="AB70" s="90"/>
      <c r="AC70" s="54"/>
      <c r="AD70" s="54"/>
      <c r="AE70" s="54"/>
      <c r="AF70" s="54"/>
      <c r="AG70" s="54"/>
      <c r="AH70" s="54"/>
    </row>
    <row r="71" spans="1:34" x14ac:dyDescent="0.25">
      <c r="A71" s="4"/>
      <c r="B71" s="78"/>
      <c r="C71" s="79"/>
      <c r="D71" s="80"/>
      <c r="E71" s="81"/>
      <c r="F71" s="82"/>
      <c r="G71" s="72"/>
      <c r="H71" s="83"/>
      <c r="I71" s="84"/>
      <c r="J71" s="85"/>
      <c r="K71" s="72"/>
      <c r="L71" s="86"/>
      <c r="M71" s="72"/>
      <c r="N71" s="87"/>
      <c r="O71" s="1"/>
      <c r="P71" s="1"/>
      <c r="Q71" s="82"/>
      <c r="R71" s="73"/>
      <c r="S71" s="74"/>
      <c r="T71" s="88"/>
      <c r="U71" s="88"/>
      <c r="V71" s="87"/>
      <c r="W71" s="54"/>
      <c r="X71" s="54"/>
      <c r="Y71" s="89"/>
      <c r="Z71" s="89"/>
      <c r="AA71" s="89"/>
      <c r="AB71" s="90"/>
      <c r="AC71" s="54"/>
      <c r="AD71" s="54"/>
      <c r="AE71" s="54"/>
      <c r="AF71" s="54"/>
      <c r="AG71" s="54"/>
      <c r="AH71" s="54"/>
    </row>
    <row r="72" spans="1:34" x14ac:dyDescent="0.25">
      <c r="A72" s="4"/>
      <c r="B72" s="78"/>
      <c r="C72" s="79"/>
      <c r="D72" s="80"/>
      <c r="E72" s="81"/>
      <c r="F72" s="82"/>
      <c r="G72" s="72"/>
      <c r="H72" s="83"/>
      <c r="I72" s="84"/>
      <c r="J72" s="85"/>
      <c r="K72" s="72"/>
      <c r="L72" s="86"/>
      <c r="M72" s="72"/>
      <c r="N72" s="87"/>
      <c r="O72" s="1"/>
      <c r="P72" s="1"/>
      <c r="Q72" s="82"/>
      <c r="R72" s="73"/>
      <c r="S72" s="74"/>
      <c r="T72" s="88"/>
      <c r="U72" s="88"/>
      <c r="V72" s="87"/>
      <c r="W72" s="54"/>
      <c r="X72" s="54"/>
      <c r="Y72" s="89"/>
      <c r="Z72" s="89"/>
      <c r="AA72" s="89"/>
      <c r="AB72" s="90"/>
      <c r="AC72" s="54"/>
      <c r="AD72" s="54"/>
      <c r="AE72" s="54"/>
      <c r="AF72" s="54"/>
      <c r="AG72" s="54"/>
      <c r="AH72" s="54"/>
    </row>
    <row r="73" spans="1:34" x14ac:dyDescent="0.25">
      <c r="A73" s="4"/>
      <c r="B73" s="78"/>
      <c r="C73" s="79"/>
      <c r="D73" s="80"/>
      <c r="E73" s="81"/>
      <c r="F73" s="82"/>
      <c r="G73" s="72"/>
      <c r="H73" s="83"/>
      <c r="I73" s="84"/>
      <c r="J73" s="85"/>
      <c r="K73" s="72"/>
      <c r="L73" s="86"/>
      <c r="M73" s="72"/>
      <c r="N73" s="87"/>
      <c r="O73" s="1"/>
      <c r="P73" s="1"/>
      <c r="Q73" s="82"/>
      <c r="R73" s="73"/>
      <c r="S73" s="74"/>
      <c r="T73" s="88"/>
      <c r="U73" s="88"/>
      <c r="V73" s="87"/>
      <c r="W73" s="54"/>
      <c r="X73" s="54"/>
      <c r="Y73" s="89"/>
      <c r="Z73" s="89"/>
      <c r="AA73" s="89"/>
      <c r="AB73" s="90"/>
      <c r="AC73" s="54"/>
      <c r="AD73" s="54"/>
      <c r="AE73" s="54"/>
      <c r="AF73" s="54"/>
      <c r="AG73" s="54"/>
      <c r="AH73" s="54"/>
    </row>
    <row r="74" spans="1:34" x14ac:dyDescent="0.25">
      <c r="A74" s="4"/>
      <c r="B74" s="78"/>
      <c r="C74" s="79"/>
      <c r="D74" s="80"/>
      <c r="E74" s="81"/>
      <c r="F74" s="82"/>
      <c r="G74" s="72"/>
      <c r="H74" s="83"/>
      <c r="I74" s="84"/>
      <c r="J74" s="85"/>
      <c r="K74" s="72"/>
      <c r="L74" s="86"/>
      <c r="M74" s="72"/>
      <c r="N74" s="87"/>
      <c r="O74" s="1"/>
      <c r="P74" s="1"/>
      <c r="Q74" s="82"/>
      <c r="R74" s="73"/>
      <c r="S74" s="74"/>
      <c r="T74" s="88"/>
      <c r="U74" s="88"/>
      <c r="V74" s="87"/>
      <c r="W74" s="54"/>
      <c r="X74" s="54"/>
      <c r="Y74" s="89"/>
      <c r="Z74" s="89"/>
      <c r="AA74" s="89"/>
      <c r="AB74" s="90"/>
      <c r="AC74" s="54"/>
      <c r="AD74" s="54"/>
      <c r="AE74" s="54"/>
      <c r="AF74" s="54"/>
      <c r="AG74" s="54"/>
      <c r="AH74" s="54"/>
    </row>
    <row r="75" spans="1:34" x14ac:dyDescent="0.25">
      <c r="A75" s="4"/>
      <c r="B75" s="78"/>
      <c r="C75" s="79"/>
      <c r="D75" s="80"/>
      <c r="E75" s="81"/>
      <c r="F75" s="82"/>
      <c r="G75" s="72"/>
      <c r="H75" s="83"/>
      <c r="I75" s="84"/>
      <c r="J75" s="85"/>
      <c r="K75" s="72"/>
      <c r="L75" s="86"/>
      <c r="M75" s="72"/>
      <c r="N75" s="87"/>
      <c r="O75" s="1"/>
      <c r="P75" s="1"/>
      <c r="Q75" s="82"/>
      <c r="R75" s="73"/>
      <c r="S75" s="74"/>
      <c r="T75" s="88"/>
      <c r="U75" s="88"/>
      <c r="V75" s="87"/>
      <c r="W75" s="54"/>
      <c r="X75" s="54"/>
      <c r="Y75" s="89"/>
      <c r="Z75" s="89"/>
      <c r="AA75" s="89"/>
      <c r="AB75" s="90"/>
      <c r="AC75" s="54"/>
      <c r="AD75" s="54"/>
      <c r="AE75" s="54"/>
      <c r="AF75" s="54"/>
      <c r="AG75" s="54"/>
      <c r="AH75" s="54"/>
    </row>
    <row r="76" spans="1:34" x14ac:dyDescent="0.25">
      <c r="A76" s="4"/>
      <c r="B76" s="78"/>
      <c r="C76" s="79"/>
      <c r="D76" s="80"/>
      <c r="E76" s="81"/>
      <c r="F76" s="82"/>
      <c r="G76" s="72"/>
      <c r="H76" s="83"/>
      <c r="I76" s="84"/>
      <c r="J76" s="85"/>
      <c r="K76" s="72"/>
      <c r="L76" s="86"/>
      <c r="M76" s="72"/>
      <c r="N76" s="87"/>
      <c r="O76" s="1"/>
      <c r="P76" s="1"/>
      <c r="Q76" s="82"/>
      <c r="R76" s="73"/>
      <c r="S76" s="74"/>
      <c r="T76" s="88"/>
      <c r="U76" s="88"/>
      <c r="V76" s="87"/>
      <c r="W76" s="54"/>
      <c r="X76" s="54"/>
      <c r="Y76" s="89"/>
      <c r="Z76" s="89"/>
      <c r="AA76" s="89"/>
      <c r="AB76" s="90"/>
      <c r="AC76" s="54"/>
      <c r="AD76" s="54"/>
      <c r="AE76" s="54"/>
      <c r="AF76" s="54"/>
      <c r="AG76" s="54"/>
      <c r="AH76" s="54"/>
    </row>
    <row r="77" spans="1:34" x14ac:dyDescent="0.25">
      <c r="A77" s="4"/>
      <c r="B77" s="78"/>
      <c r="C77" s="79"/>
      <c r="D77" s="80"/>
      <c r="E77" s="81"/>
      <c r="F77" s="82"/>
      <c r="G77" s="72"/>
      <c r="H77" s="83"/>
      <c r="I77" s="84"/>
      <c r="J77" s="85"/>
      <c r="K77" s="72"/>
      <c r="L77" s="86"/>
      <c r="M77" s="72"/>
      <c r="N77" s="87"/>
      <c r="O77" s="1"/>
      <c r="P77" s="1"/>
      <c r="Q77" s="82"/>
      <c r="R77" s="73"/>
      <c r="S77" s="74"/>
      <c r="T77" s="88"/>
      <c r="U77" s="88"/>
      <c r="V77" s="87"/>
      <c r="W77" s="54"/>
      <c r="X77" s="54"/>
      <c r="Y77" s="89"/>
      <c r="Z77" s="89"/>
      <c r="AA77" s="89"/>
      <c r="AB77" s="90"/>
      <c r="AC77" s="54"/>
      <c r="AD77" s="54"/>
      <c r="AE77" s="54"/>
      <c r="AF77" s="54"/>
      <c r="AG77" s="54"/>
      <c r="AH77" s="54"/>
    </row>
    <row r="78" spans="1:34" x14ac:dyDescent="0.25">
      <c r="A78" s="4"/>
      <c r="B78" s="78"/>
      <c r="C78" s="79"/>
      <c r="D78" s="80"/>
      <c r="E78" s="81"/>
      <c r="F78" s="82"/>
      <c r="G78" s="72"/>
      <c r="H78" s="83"/>
      <c r="I78" s="84"/>
      <c r="J78" s="85"/>
      <c r="K78" s="72"/>
      <c r="L78" s="86"/>
      <c r="M78" s="72"/>
      <c r="N78" s="87"/>
      <c r="O78" s="1"/>
      <c r="P78" s="1"/>
      <c r="Q78" s="82"/>
      <c r="R78" s="73"/>
      <c r="S78" s="74"/>
      <c r="T78" s="88"/>
      <c r="U78" s="88"/>
      <c r="V78" s="87"/>
      <c r="W78" s="54"/>
      <c r="X78" s="54"/>
      <c r="Y78" s="89"/>
      <c r="Z78" s="89"/>
      <c r="AA78" s="89"/>
      <c r="AB78" s="90"/>
      <c r="AC78" s="54"/>
      <c r="AD78" s="54"/>
      <c r="AE78" s="54"/>
      <c r="AF78" s="54"/>
      <c r="AG78" s="54"/>
      <c r="AH78" s="54"/>
    </row>
    <row r="79" spans="1:34" x14ac:dyDescent="0.25">
      <c r="A79" s="4"/>
      <c r="B79" s="78"/>
      <c r="C79" s="79"/>
      <c r="D79" s="80"/>
      <c r="E79" s="81"/>
      <c r="F79" s="82"/>
      <c r="G79" s="72"/>
      <c r="H79" s="83"/>
      <c r="I79" s="84"/>
      <c r="J79" s="85"/>
      <c r="K79" s="72"/>
      <c r="L79" s="86"/>
      <c r="M79" s="72"/>
      <c r="N79" s="87"/>
      <c r="O79" s="1"/>
      <c r="P79" s="1"/>
      <c r="Q79" s="82"/>
      <c r="R79" s="73"/>
      <c r="S79" s="74"/>
      <c r="T79" s="88"/>
      <c r="U79" s="88"/>
      <c r="V79" s="87"/>
      <c r="W79" s="54"/>
      <c r="X79" s="54"/>
      <c r="Y79" s="89"/>
      <c r="Z79" s="89"/>
      <c r="AA79" s="89"/>
      <c r="AB79" s="90"/>
      <c r="AC79" s="54"/>
      <c r="AD79" s="54"/>
      <c r="AE79" s="54"/>
      <c r="AF79" s="54"/>
      <c r="AG79" s="54"/>
      <c r="AH79" s="54"/>
    </row>
    <row r="80" spans="1:34" x14ac:dyDescent="0.25">
      <c r="A80" s="4"/>
      <c r="B80" s="78"/>
      <c r="C80" s="79"/>
      <c r="D80" s="80"/>
      <c r="E80" s="81"/>
      <c r="F80" s="82"/>
      <c r="G80" s="72"/>
      <c r="H80" s="83"/>
      <c r="I80" s="84"/>
      <c r="J80" s="85"/>
      <c r="K80" s="72"/>
      <c r="L80" s="86"/>
      <c r="M80" s="72"/>
      <c r="N80" s="87"/>
      <c r="O80" s="1"/>
      <c r="P80" s="1"/>
      <c r="Q80" s="82"/>
      <c r="R80" s="73"/>
      <c r="S80" s="74"/>
      <c r="T80" s="88"/>
      <c r="U80" s="88"/>
      <c r="V80" s="87"/>
      <c r="W80" s="54"/>
      <c r="X80" s="54"/>
      <c r="Y80" s="89"/>
      <c r="Z80" s="89"/>
      <c r="AA80" s="89"/>
      <c r="AB80" s="90"/>
      <c r="AC80" s="54"/>
      <c r="AD80" s="54"/>
      <c r="AE80" s="54"/>
      <c r="AF80" s="54"/>
      <c r="AG80" s="54"/>
      <c r="AH80" s="54"/>
    </row>
    <row r="81" spans="1:34" x14ac:dyDescent="0.25">
      <c r="A81" s="18" t="s">
        <v>741</v>
      </c>
      <c r="B81" s="1"/>
      <c r="C81" s="1"/>
      <c r="D81" s="1"/>
      <c r="E81" s="91"/>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c r="AH81" s="1"/>
    </row>
    <row r="82" spans="1:34" x14ac:dyDescent="0.25">
      <c r="A82" s="18" t="s">
        <v>62</v>
      </c>
      <c r="B82" s="1"/>
      <c r="C82" s="1"/>
      <c r="D82" s="1"/>
      <c r="E82" s="91"/>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c r="AH82" s="1"/>
    </row>
    <row r="83" spans="1:34" x14ac:dyDescent="0.25">
      <c r="A83" s="18" t="s">
        <v>47</v>
      </c>
      <c r="B83" s="1"/>
      <c r="C83" s="1"/>
      <c r="D83" s="1"/>
      <c r="E83" s="91"/>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c r="AH83" s="1"/>
    </row>
    <row r="84" spans="1:34" x14ac:dyDescent="0.25">
      <c r="A84" s="18" t="s">
        <v>742</v>
      </c>
      <c r="B84" s="1"/>
      <c r="C84" s="1"/>
      <c r="D84" s="1"/>
      <c r="E84" s="91"/>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c r="AH84" s="1"/>
    </row>
    <row r="85" spans="1:34" x14ac:dyDescent="0.2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c r="AH85" s="1"/>
    </row>
    <row r="86" spans="1:34" x14ac:dyDescent="0.2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c r="AH86" s="1"/>
    </row>
    <row r="87" spans="1:34" x14ac:dyDescent="0.2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c r="AH87" s="1"/>
    </row>
    <row r="88" spans="1:34" x14ac:dyDescent="0.2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c r="AH88" s="1"/>
    </row>
    <row r="89" spans="1:34" x14ac:dyDescent="0.2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c r="AH89" s="1"/>
    </row>
    <row r="90" spans="1:34" x14ac:dyDescent="0.2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c r="AH90" s="1"/>
    </row>
    <row r="91" spans="1:34" x14ac:dyDescent="0.25">
      <c r="A91" s="18"/>
      <c r="B91" s="1"/>
      <c r="C91" s="1"/>
      <c r="D91" s="1"/>
      <c r="E91" s="18"/>
      <c r="F91" s="1"/>
      <c r="G91" s="1"/>
      <c r="H91" s="1"/>
      <c r="I91" s="1"/>
      <c r="J91" s="1"/>
      <c r="K91" s="1"/>
      <c r="L91" s="1"/>
      <c r="M91" s="1"/>
      <c r="N91" s="1"/>
      <c r="O91" s="1"/>
      <c r="P91" s="1"/>
      <c r="Q91" s="1"/>
      <c r="R91" s="18"/>
      <c r="S91" s="1"/>
      <c r="T91" s="1"/>
      <c r="U91" s="1"/>
      <c r="V91" s="1"/>
      <c r="W91" s="1"/>
      <c r="X91" s="1"/>
      <c r="Y91" s="1"/>
      <c r="Z91" s="1"/>
      <c r="AA91" s="1"/>
      <c r="AB91" s="1"/>
      <c r="AC91" s="1"/>
      <c r="AD91" s="1"/>
      <c r="AE91" s="1"/>
      <c r="AF91" s="1"/>
      <c r="AG91" s="1"/>
      <c r="AH91" s="1"/>
    </row>
    <row r="92" spans="1:34" x14ac:dyDescent="0.25">
      <c r="A92" s="18"/>
      <c r="B92" s="1"/>
      <c r="C92" s="1"/>
      <c r="D92" s="1"/>
      <c r="E92" s="18"/>
      <c r="F92" s="1"/>
      <c r="G92" s="1"/>
      <c r="H92" s="1"/>
      <c r="I92" s="1"/>
      <c r="J92" s="1"/>
      <c r="K92" s="1"/>
      <c r="L92" s="1"/>
      <c r="M92" s="1"/>
      <c r="N92" s="1"/>
      <c r="O92" s="1"/>
      <c r="P92" s="1"/>
      <c r="Q92" s="1"/>
      <c r="R92" s="18"/>
      <c r="S92" s="1"/>
      <c r="T92" s="1"/>
      <c r="U92" s="1"/>
      <c r="V92" s="1"/>
      <c r="W92" s="1"/>
      <c r="X92" s="1"/>
      <c r="Y92" s="1"/>
      <c r="Z92" s="1"/>
      <c r="AA92" s="1"/>
      <c r="AB92" s="1"/>
      <c r="AC92" s="1"/>
      <c r="AD92" s="1"/>
      <c r="AE92" s="1"/>
      <c r="AF92" s="1"/>
      <c r="AG92" s="1"/>
      <c r="AH92" s="1"/>
    </row>
    <row r="93" spans="1:34" x14ac:dyDescent="0.25">
      <c r="A93" s="18"/>
      <c r="B93" s="1"/>
      <c r="C93" s="1"/>
      <c r="D93" s="1"/>
      <c r="E93" s="18"/>
      <c r="F93" s="1"/>
      <c r="G93" s="1"/>
      <c r="H93" s="1"/>
      <c r="I93" s="1"/>
      <c r="J93" s="1"/>
      <c r="K93" s="1"/>
      <c r="L93" s="1"/>
      <c r="M93" s="1"/>
      <c r="N93" s="1"/>
      <c r="O93" s="1"/>
      <c r="P93" s="1"/>
      <c r="Q93" s="1"/>
      <c r="R93" s="18"/>
      <c r="S93" s="1"/>
      <c r="T93" s="1"/>
      <c r="U93" s="1"/>
      <c r="V93" s="1"/>
      <c r="W93" s="1"/>
      <c r="X93" s="1"/>
      <c r="Y93" s="1"/>
      <c r="Z93" s="1"/>
      <c r="AA93" s="1"/>
      <c r="AB93" s="1"/>
      <c r="AC93" s="1"/>
      <c r="AD93" s="1"/>
      <c r="AE93" s="1"/>
      <c r="AF93" s="1"/>
      <c r="AG93" s="1"/>
      <c r="AH93" s="1"/>
    </row>
    <row r="95" spans="1:34" ht="18.75" x14ac:dyDescent="0.25">
      <c r="A95" s="70" t="s">
        <v>346</v>
      </c>
    </row>
    <row r="96" spans="1:34" ht="18.75" x14ac:dyDescent="0.25">
      <c r="A96" s="70" t="s">
        <v>438</v>
      </c>
    </row>
    <row r="97" spans="1:1" ht="18.75" x14ac:dyDescent="0.25">
      <c r="A97" s="70" t="s">
        <v>40</v>
      </c>
    </row>
    <row r="98" spans="1:1" ht="18.75" x14ac:dyDescent="0.25">
      <c r="A98" s="70" t="s">
        <v>194</v>
      </c>
    </row>
    <row r="99" spans="1:1" ht="18.75" x14ac:dyDescent="0.25">
      <c r="A99" s="70" t="s">
        <v>479</v>
      </c>
    </row>
    <row r="100" spans="1:1" ht="18.75" x14ac:dyDescent="0.25">
      <c r="A100" s="70" t="s">
        <v>743</v>
      </c>
    </row>
    <row r="101" spans="1:1" ht="18.75" x14ac:dyDescent="0.25">
      <c r="A101" s="70" t="s">
        <v>419</v>
      </c>
    </row>
    <row r="102" spans="1:1" ht="18.75" x14ac:dyDescent="0.25">
      <c r="A102" s="70" t="s">
        <v>494</v>
      </c>
    </row>
    <row r="103" spans="1:1" ht="18.75" x14ac:dyDescent="0.25">
      <c r="A103" s="70" t="s">
        <v>720</v>
      </c>
    </row>
    <row r="104" spans="1:1" ht="18.75" x14ac:dyDescent="0.25">
      <c r="A104" s="70" t="s">
        <v>744</v>
      </c>
    </row>
    <row r="105" spans="1:1" ht="18.75" x14ac:dyDescent="0.25">
      <c r="A105" s="70" t="s">
        <v>745</v>
      </c>
    </row>
    <row r="106" spans="1:1" ht="18.75" x14ac:dyDescent="0.25">
      <c r="A106" s="70" t="s">
        <v>609</v>
      </c>
    </row>
  </sheetData>
  <sheetProtection autoFilter="0"/>
  <autoFilter ref="A2:XDT68" xr:uid="{00000000-0009-0000-0000-000000000000}"/>
  <mergeCells count="25">
    <mergeCell ref="H36:H38"/>
    <mergeCell ref="I36:I38"/>
    <mergeCell ref="P26:P34"/>
    <mergeCell ref="H3:H9"/>
    <mergeCell ref="I3:I4"/>
    <mergeCell ref="P36:P38"/>
    <mergeCell ref="I19:I20"/>
    <mergeCell ref="I5:I6"/>
    <mergeCell ref="I7:I8"/>
    <mergeCell ref="I24:I25"/>
    <mergeCell ref="H14:H16"/>
    <mergeCell ref="H10:H11"/>
    <mergeCell ref="I15:I16"/>
    <mergeCell ref="O39:O55"/>
    <mergeCell ref="P39:P55"/>
    <mergeCell ref="O36:O38"/>
    <mergeCell ref="O26:O34"/>
    <mergeCell ref="P3:P25"/>
    <mergeCell ref="O3:O25"/>
    <mergeCell ref="L1:Z1"/>
    <mergeCell ref="B1:K1"/>
    <mergeCell ref="H24:H25"/>
    <mergeCell ref="H12:H13"/>
    <mergeCell ref="H19:H20"/>
    <mergeCell ref="H17:H18"/>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485" operator="containsText" id="{C1677C08-9A2F-4C9D-A590-92DD1FF5EC68}">
            <xm:f>NOT(ISERROR(SEARCH($A$84,N3)))</xm:f>
            <xm:f>$A$84</xm:f>
            <x14:dxf>
              <fill>
                <patternFill>
                  <bgColor rgb="FFFF0000"/>
                </patternFill>
              </fill>
            </x14:dxf>
          </x14:cfRule>
          <x14:cfRule type="containsText" priority="486" operator="containsText" id="{6A9545FF-F2E8-4337-89C3-783C79DD992F}">
            <xm:f>NOT(ISERROR(SEARCH($A$83,N3)))</xm:f>
            <xm:f>$A$83</xm:f>
            <x14:dxf>
              <fill>
                <patternFill>
                  <bgColor rgb="FF92D050"/>
                </patternFill>
              </fill>
            </x14:dxf>
          </x14:cfRule>
          <x14:cfRule type="containsText" priority="487" operator="containsText" id="{E52F22AE-EC0F-48C2-8F2B-C82B6219C6C8}">
            <xm:f>NOT(ISERROR(SEARCH($A$82,N3)))</xm:f>
            <xm:f>$A$82</xm:f>
            <x14:dxf>
              <fill>
                <patternFill>
                  <bgColor rgb="FFFFFF00"/>
                </patternFill>
              </fill>
            </x14:dxf>
          </x14:cfRule>
          <x14:cfRule type="containsText" priority="488" operator="containsText" id="{32058D26-27DE-4202-BDB1-3D915CB618CF}">
            <xm:f>NOT(ISERROR(SEARCH($A$81,N3)))</xm:f>
            <xm:f>$A$81</xm:f>
            <x14:dxf>
              <fill>
                <patternFill>
                  <bgColor theme="2" tint="-9.9948118533890809E-2"/>
                </patternFill>
              </fill>
            </x14:dxf>
          </x14:cfRule>
          <xm:sqref>V61 N4:N55 V3:V59 V65:V67 N65:N67</xm:sqref>
        </x14:conditionalFormatting>
        <x14:conditionalFormatting xmlns:xm="http://schemas.microsoft.com/office/excel/2006/main">
          <x14:cfRule type="containsText" priority="429" operator="containsText" id="{8906EF21-A3DA-489D-B24D-B3C17427B900}">
            <xm:f>NOT(ISERROR(SEARCH($A$84,N3)))</xm:f>
            <xm:f>$A$84</xm:f>
            <x14:dxf>
              <fill>
                <patternFill>
                  <bgColor rgb="FFFF0000"/>
                </patternFill>
              </fill>
            </x14:dxf>
          </x14:cfRule>
          <x14:cfRule type="containsText" priority="430" operator="containsText" id="{D5D60AC6-07EF-41BB-8B6B-2728F3990659}">
            <xm:f>NOT(ISERROR(SEARCH($A$83,N3)))</xm:f>
            <xm:f>$A$83</xm:f>
            <x14:dxf>
              <fill>
                <patternFill>
                  <bgColor rgb="FF92D050"/>
                </patternFill>
              </fill>
            </x14:dxf>
          </x14:cfRule>
          <x14:cfRule type="containsText" priority="431" operator="containsText" id="{196B4458-E6D2-4D0A-8AA3-025C0B6B17AC}">
            <xm:f>NOT(ISERROR(SEARCH($A$82,N3)))</xm:f>
            <xm:f>$A$82</xm:f>
            <x14:dxf>
              <fill>
                <patternFill>
                  <bgColor rgb="FFFFFF00"/>
                </patternFill>
              </fill>
            </x14:dxf>
          </x14:cfRule>
          <x14:cfRule type="containsText" priority="432" operator="containsText" id="{4C8AC0E7-9C71-4D88-BA99-A60AD651714B}">
            <xm:f>NOT(ISERROR(SEARCH($A$81,N3)))</xm:f>
            <xm:f>$A$81</xm:f>
            <x14:dxf>
              <fill>
                <patternFill>
                  <bgColor theme="2" tint="-9.9948118533890809E-2"/>
                </patternFill>
              </fill>
            </x14:dxf>
          </x14:cfRule>
          <xm:sqref>N3</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137" operator="containsText" id="{8180FFB2-AFCB-4A75-A62C-7D77FCA5D01D}">
            <xm:f>NOT(ISERROR(SEARCH($A$84,N56)))</xm:f>
            <xm:f>$A$84</xm:f>
            <x14:dxf>
              <fill>
                <patternFill>
                  <bgColor rgb="FFFF0000"/>
                </patternFill>
              </fill>
            </x14:dxf>
          </x14:cfRule>
          <x14:cfRule type="containsText" priority="138" operator="containsText" id="{0D184176-56E5-4AED-8971-40D67ADE17C2}">
            <xm:f>NOT(ISERROR(SEARCH($A$83,N56)))</xm:f>
            <xm:f>$A$83</xm:f>
            <x14:dxf>
              <fill>
                <patternFill>
                  <bgColor rgb="FF92D050"/>
                </patternFill>
              </fill>
            </x14:dxf>
          </x14:cfRule>
          <x14:cfRule type="containsText" priority="139" operator="containsText" id="{4F415E49-0E07-4EC7-A95E-1B751DD701C3}">
            <xm:f>NOT(ISERROR(SEARCH($A$82,N56)))</xm:f>
            <xm:f>$A$82</xm:f>
            <x14:dxf>
              <fill>
                <patternFill>
                  <bgColor rgb="FFFFFF00"/>
                </patternFill>
              </fill>
            </x14:dxf>
          </x14:cfRule>
          <x14:cfRule type="containsText" priority="140" operator="containsText" id="{DFDFE910-D3F8-4361-9654-EAD5B4C11DD0}">
            <xm:f>NOT(ISERROR(SEARCH($A$81,N56)))</xm:f>
            <xm:f>$A$81</xm:f>
            <x14:dxf>
              <fill>
                <patternFill>
                  <bgColor theme="2" tint="-9.9948118533890809E-2"/>
                </patternFill>
              </fill>
            </x14:dxf>
          </x14:cfRule>
          <xm:sqref>N56:N59</xm:sqref>
        </x14:conditionalFormatting>
        <x14:conditionalFormatting xmlns:xm="http://schemas.microsoft.com/office/excel/2006/main">
          <x14:cfRule type="containsText" priority="77" operator="containsText" id="{5882A0EA-1E71-4837-BD47-9FBDA7017052}">
            <xm:f>NOT(ISERROR(SEARCH($A$84,N61)))</xm:f>
            <xm:f>$A$84</xm:f>
            <x14:dxf>
              <fill>
                <patternFill>
                  <bgColor rgb="FFFF0000"/>
                </patternFill>
              </fill>
            </x14:dxf>
          </x14:cfRule>
          <x14:cfRule type="containsText" priority="78" operator="containsText" id="{29D99592-9D92-4CE9-A2A4-051A95947BC4}">
            <xm:f>NOT(ISERROR(SEARCH($A$83,N61)))</xm:f>
            <xm:f>$A$83</xm:f>
            <x14:dxf>
              <fill>
                <patternFill>
                  <bgColor rgb="FF92D050"/>
                </patternFill>
              </fill>
            </x14:dxf>
          </x14:cfRule>
          <x14:cfRule type="containsText" priority="79" operator="containsText" id="{505BA483-BDE9-4BA9-B786-C000AE3388AC}">
            <xm:f>NOT(ISERROR(SEARCH($A$82,N61)))</xm:f>
            <xm:f>$A$82</xm:f>
            <x14:dxf>
              <fill>
                <patternFill>
                  <bgColor rgb="FFFFFF00"/>
                </patternFill>
              </fill>
            </x14:dxf>
          </x14:cfRule>
          <x14:cfRule type="containsText" priority="80" operator="containsText" id="{10B74D9F-2E11-4AD7-95B0-18758A940671}">
            <xm:f>NOT(ISERROR(SEARCH($A$81,N61)))</xm:f>
            <xm:f>$A$81</xm:f>
            <x14:dxf>
              <fill>
                <patternFill>
                  <bgColor theme="2" tint="-9.9948118533890809E-2"/>
                </patternFill>
              </fill>
            </x14:dxf>
          </x14:cfRule>
          <xm:sqref>N61</xm:sqref>
        </x14:conditionalFormatting>
        <x14:conditionalFormatting xmlns:xm="http://schemas.microsoft.com/office/excel/2006/main">
          <x14:cfRule type="containsText" priority="69" operator="containsText" id="{8ABFD290-D31C-411E-8963-15F1183525BB}">
            <xm:f>NOT(ISERROR(SEARCH($A$84,V60)))</xm:f>
            <xm:f>$A$84</xm:f>
            <x14:dxf>
              <fill>
                <patternFill>
                  <bgColor rgb="FFFF0000"/>
                </patternFill>
              </fill>
            </x14:dxf>
          </x14:cfRule>
          <x14:cfRule type="containsText" priority="70" operator="containsText" id="{85F0B4EA-F0E0-4698-B93E-FD63C7CBF82F}">
            <xm:f>NOT(ISERROR(SEARCH($A$83,V60)))</xm:f>
            <xm:f>$A$83</xm:f>
            <x14:dxf>
              <fill>
                <patternFill>
                  <bgColor rgb="FF92D050"/>
                </patternFill>
              </fill>
            </x14:dxf>
          </x14:cfRule>
          <x14:cfRule type="containsText" priority="71" operator="containsText" id="{FF845370-AAFB-4637-BBD8-B64A6312B228}">
            <xm:f>NOT(ISERROR(SEARCH($A$82,V60)))</xm:f>
            <xm:f>$A$82</xm:f>
            <x14:dxf>
              <fill>
                <patternFill>
                  <bgColor rgb="FFFFFF00"/>
                </patternFill>
              </fill>
            </x14:dxf>
          </x14:cfRule>
          <x14:cfRule type="containsText" priority="72" operator="containsText" id="{AB01F8ED-0548-435A-BF93-4815830BF99E}">
            <xm:f>NOT(ISERROR(SEARCH($A$81,V60)))</xm:f>
            <xm:f>$A$81</xm:f>
            <x14:dxf>
              <fill>
                <patternFill>
                  <bgColor theme="2" tint="-9.9948118533890809E-2"/>
                </patternFill>
              </fill>
            </x14:dxf>
          </x14:cfRule>
          <xm:sqref>V60</xm:sqref>
        </x14:conditionalFormatting>
        <x14:conditionalFormatting xmlns:xm="http://schemas.microsoft.com/office/excel/2006/main">
          <x14:cfRule type="containsText" priority="65" operator="containsText" id="{747F2462-902E-413B-876A-4D04509C74BB}">
            <xm:f>NOT(ISERROR(SEARCH($A$84,N60)))</xm:f>
            <xm:f>$A$84</xm:f>
            <x14:dxf>
              <fill>
                <patternFill>
                  <bgColor rgb="FFFF0000"/>
                </patternFill>
              </fill>
            </x14:dxf>
          </x14:cfRule>
          <x14:cfRule type="containsText" priority="66" operator="containsText" id="{19588406-4DDB-4977-96AF-439E2C996678}">
            <xm:f>NOT(ISERROR(SEARCH($A$83,N60)))</xm:f>
            <xm:f>$A$83</xm:f>
            <x14:dxf>
              <fill>
                <patternFill>
                  <bgColor rgb="FF92D050"/>
                </patternFill>
              </fill>
            </x14:dxf>
          </x14:cfRule>
          <x14:cfRule type="containsText" priority="67" operator="containsText" id="{F5F8F282-4FC1-49DD-85FD-D986EF3268AB}">
            <xm:f>NOT(ISERROR(SEARCH($A$82,N60)))</xm:f>
            <xm:f>$A$82</xm:f>
            <x14:dxf>
              <fill>
                <patternFill>
                  <bgColor rgb="FFFFFF00"/>
                </patternFill>
              </fill>
            </x14:dxf>
          </x14:cfRule>
          <x14:cfRule type="containsText" priority="68" operator="containsText" id="{5DC6F229-4053-47BA-9249-9834CFAF1F3C}">
            <xm:f>NOT(ISERROR(SEARCH($A$81,N60)))</xm:f>
            <xm:f>$A$81</xm:f>
            <x14:dxf>
              <fill>
                <patternFill>
                  <bgColor theme="2" tint="-9.9948118533890809E-2"/>
                </patternFill>
              </fill>
            </x14:dxf>
          </x14:cfRule>
          <xm:sqref>N60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 xmlns:xm="http://schemas.microsoft.com/office/excel/2006/main">
          <x14:cfRule type="containsText" priority="41" operator="containsText" id="{5B0C3828-8FC0-40CD-9C68-94398F92D06B}">
            <xm:f>NOT(ISERROR(SEARCH($A$84,V62)))</xm:f>
            <xm:f>$A$84</xm:f>
            <x14:dxf>
              <fill>
                <patternFill>
                  <bgColor rgb="FFFF0000"/>
                </patternFill>
              </fill>
            </x14:dxf>
          </x14:cfRule>
          <x14:cfRule type="containsText" priority="42" operator="containsText" id="{51178454-EA0D-4CCD-A66E-F3225BD2C3A2}">
            <xm:f>NOT(ISERROR(SEARCH($A$83,V62)))</xm:f>
            <xm:f>$A$83</xm:f>
            <x14:dxf>
              <fill>
                <patternFill>
                  <bgColor rgb="FF92D050"/>
                </patternFill>
              </fill>
            </x14:dxf>
          </x14:cfRule>
          <x14:cfRule type="containsText" priority="43" operator="containsText" id="{650150C2-FD77-4B69-B7E2-D59384228F11}">
            <xm:f>NOT(ISERROR(SEARCH($A$82,V62)))</xm:f>
            <xm:f>$A$82</xm:f>
            <x14:dxf>
              <fill>
                <patternFill>
                  <bgColor rgb="FFFFFF00"/>
                </patternFill>
              </fill>
            </x14:dxf>
          </x14:cfRule>
          <x14:cfRule type="containsText" priority="44" operator="containsText" id="{0EB6557C-EC1B-4045-A2B5-6ED417EF8C80}">
            <xm:f>NOT(ISERROR(SEARCH($A$81,V62)))</xm:f>
            <xm:f>$A$81</xm:f>
            <x14:dxf>
              <fill>
                <patternFill>
                  <bgColor theme="2" tint="-9.9948118533890809E-2"/>
                </patternFill>
              </fill>
            </x14:dxf>
          </x14:cfRule>
          <xm:sqref>V62</xm:sqref>
        </x14:conditionalFormatting>
        <x14:conditionalFormatting xmlns:xm="http://schemas.microsoft.com/office/excel/2006/main">
          <x14:cfRule type="containsText" priority="37" operator="containsText" id="{1C464094-80B8-4865-822D-ECAFE7ADBC35}">
            <xm:f>NOT(ISERROR(SEARCH($A$84,N62)))</xm:f>
            <xm:f>$A$84</xm:f>
            <x14:dxf>
              <fill>
                <patternFill>
                  <bgColor rgb="FFFF0000"/>
                </patternFill>
              </fill>
            </x14:dxf>
          </x14:cfRule>
          <x14:cfRule type="containsText" priority="38" operator="containsText" id="{210F17E3-84BD-493E-8DD0-246F26860D77}">
            <xm:f>NOT(ISERROR(SEARCH($A$83,N62)))</xm:f>
            <xm:f>$A$83</xm:f>
            <x14:dxf>
              <fill>
                <patternFill>
                  <bgColor rgb="FF92D050"/>
                </patternFill>
              </fill>
            </x14:dxf>
          </x14:cfRule>
          <x14:cfRule type="containsText" priority="39" operator="containsText" id="{22E6E0FD-5B6B-4CD0-B481-DC395A3997C4}">
            <xm:f>NOT(ISERROR(SEARCH($A$82,N62)))</xm:f>
            <xm:f>$A$82</xm:f>
            <x14:dxf>
              <fill>
                <patternFill>
                  <bgColor rgb="FFFFFF00"/>
                </patternFill>
              </fill>
            </x14:dxf>
          </x14:cfRule>
          <x14:cfRule type="containsText" priority="40" operator="containsText" id="{AD4677D6-9D33-40CA-80AC-21991F5F8013}">
            <xm:f>NOT(ISERROR(SEARCH($A$81,N62)))</xm:f>
            <xm:f>$A$81</xm:f>
            <x14:dxf>
              <fill>
                <patternFill>
                  <bgColor theme="2" tint="-9.9948118533890809E-2"/>
                </patternFill>
              </fill>
            </x14:dxf>
          </x14:cfRule>
          <xm:sqref>N62</xm:sqref>
        </x14:conditionalFormatting>
        <x14:conditionalFormatting xmlns:xm="http://schemas.microsoft.com/office/excel/2006/main">
          <x14:cfRule type="containsText" priority="17" operator="containsText" id="{9D230BFF-AA13-44DE-B8BE-2672EBC704BE}">
            <xm:f>NOT(ISERROR(SEARCH($A$84,V64)))</xm:f>
            <xm:f>$A$84</xm:f>
            <x14:dxf>
              <fill>
                <patternFill>
                  <bgColor rgb="FFFF0000"/>
                </patternFill>
              </fill>
            </x14:dxf>
          </x14:cfRule>
          <x14:cfRule type="containsText" priority="18" operator="containsText" id="{77C5DE83-034B-419C-B3D5-27CE27029224}">
            <xm:f>NOT(ISERROR(SEARCH($A$83,V64)))</xm:f>
            <xm:f>$A$83</xm:f>
            <x14:dxf>
              <fill>
                <patternFill>
                  <bgColor rgb="FF92D050"/>
                </patternFill>
              </fill>
            </x14:dxf>
          </x14:cfRule>
          <x14:cfRule type="containsText" priority="19" operator="containsText" id="{41D13EF2-DF08-45AD-89F4-692891385D98}">
            <xm:f>NOT(ISERROR(SEARCH($A$82,V64)))</xm:f>
            <xm:f>$A$82</xm:f>
            <x14:dxf>
              <fill>
                <patternFill>
                  <bgColor rgb="FFFFFF00"/>
                </patternFill>
              </fill>
            </x14:dxf>
          </x14:cfRule>
          <x14:cfRule type="containsText" priority="20" operator="containsText" id="{8D4A5FE0-1E1B-4FE1-864F-1909520B708A}">
            <xm:f>NOT(ISERROR(SEARCH($A$81,V64)))</xm:f>
            <xm:f>$A$81</xm:f>
            <x14:dxf>
              <fill>
                <patternFill>
                  <bgColor theme="2" tint="-9.9948118533890809E-2"/>
                </patternFill>
              </fill>
            </x14:dxf>
          </x14:cfRule>
          <xm:sqref>V64</xm:sqref>
        </x14:conditionalFormatting>
        <x14:conditionalFormatting xmlns:xm="http://schemas.microsoft.com/office/excel/2006/main">
          <x14:cfRule type="containsText" priority="13" operator="containsText" id="{36BBEB3B-F41B-41EF-893A-A7086AC64A23}">
            <xm:f>NOT(ISERROR(SEARCH($A$84,N64)))</xm:f>
            <xm:f>$A$84</xm:f>
            <x14:dxf>
              <fill>
                <patternFill>
                  <bgColor rgb="FFFF0000"/>
                </patternFill>
              </fill>
            </x14:dxf>
          </x14:cfRule>
          <x14:cfRule type="containsText" priority="14" operator="containsText" id="{9041C865-2C1B-4B4D-9C24-1ECE57464896}">
            <xm:f>NOT(ISERROR(SEARCH($A$83,N64)))</xm:f>
            <xm:f>$A$83</xm:f>
            <x14:dxf>
              <fill>
                <patternFill>
                  <bgColor rgb="FF92D050"/>
                </patternFill>
              </fill>
            </x14:dxf>
          </x14:cfRule>
          <x14:cfRule type="containsText" priority="15" operator="containsText" id="{64BE0B8B-CE43-405C-9AD0-68F6D98F8D43}">
            <xm:f>NOT(ISERROR(SEARCH($A$82,N64)))</xm:f>
            <xm:f>$A$82</xm:f>
            <x14:dxf>
              <fill>
                <patternFill>
                  <bgColor rgb="FFFFFF00"/>
                </patternFill>
              </fill>
            </x14:dxf>
          </x14:cfRule>
          <x14:cfRule type="containsText" priority="16" operator="containsText" id="{AF3263B9-D26B-4FA7-89AD-FE2F2F1C75A8}">
            <xm:f>NOT(ISERROR(SEARCH($A$81,N64)))</xm:f>
            <xm:f>$A$81</xm:f>
            <x14:dxf>
              <fill>
                <patternFill>
                  <bgColor theme="2" tint="-9.9948118533890809E-2"/>
                </patternFill>
              </fill>
            </x14:dxf>
          </x14:cfRule>
          <xm:sqref>N64</xm:sqref>
        </x14:conditionalFormatting>
        <x14:conditionalFormatting xmlns:xm="http://schemas.microsoft.com/office/excel/2006/main">
          <x14:cfRule type="containsText" priority="9" operator="containsText" id="{8AD052AD-C44D-4F2A-BB14-186C24A4EB8C}">
            <xm:f>NOT(ISERROR(SEARCH($A$84,V63)))</xm:f>
            <xm:f>$A$84</xm:f>
            <x14:dxf>
              <fill>
                <patternFill>
                  <bgColor rgb="FFFF0000"/>
                </patternFill>
              </fill>
            </x14:dxf>
          </x14:cfRule>
          <x14:cfRule type="containsText" priority="10" operator="containsText" id="{DE2D09E0-9564-4285-92E6-EC05C708A999}">
            <xm:f>NOT(ISERROR(SEARCH($A$83,V63)))</xm:f>
            <xm:f>$A$83</xm:f>
            <x14:dxf>
              <fill>
                <patternFill>
                  <bgColor rgb="FF92D050"/>
                </patternFill>
              </fill>
            </x14:dxf>
          </x14:cfRule>
          <x14:cfRule type="containsText" priority="11" operator="containsText" id="{ED7A104F-9F91-4EB9-8E01-B61E3ACF1701}">
            <xm:f>NOT(ISERROR(SEARCH($A$82,V63)))</xm:f>
            <xm:f>$A$82</xm:f>
            <x14:dxf>
              <fill>
                <patternFill>
                  <bgColor rgb="FFFFFF00"/>
                </patternFill>
              </fill>
            </x14:dxf>
          </x14:cfRule>
          <x14:cfRule type="containsText" priority="12" operator="containsText" id="{38D71C4E-E1AC-4742-87B7-12AB5BBEF9E6}">
            <xm:f>NOT(ISERROR(SEARCH($A$81,V63)))</xm:f>
            <xm:f>$A$81</xm:f>
            <x14:dxf>
              <fill>
                <patternFill>
                  <bgColor theme="2" tint="-9.9948118533890809E-2"/>
                </patternFill>
              </fill>
            </x14:dxf>
          </x14:cfRule>
          <xm:sqref>V63</xm:sqref>
        </x14:conditionalFormatting>
        <x14:conditionalFormatting xmlns:xm="http://schemas.microsoft.com/office/excel/2006/main">
          <x14:cfRule type="containsText" priority="5" operator="containsText" id="{45F31746-9858-4217-970D-E7F6DD86D95D}">
            <xm:f>NOT(ISERROR(SEARCH($A$84,N63)))</xm:f>
            <xm:f>$A$84</xm:f>
            <x14:dxf>
              <fill>
                <patternFill>
                  <bgColor rgb="FFFF0000"/>
                </patternFill>
              </fill>
            </x14:dxf>
          </x14:cfRule>
          <x14:cfRule type="containsText" priority="6" operator="containsText" id="{F2CA2BA8-01E0-4385-A7EB-CDA71127815E}">
            <xm:f>NOT(ISERROR(SEARCH($A$83,N63)))</xm:f>
            <xm:f>$A$83</xm:f>
            <x14:dxf>
              <fill>
                <patternFill>
                  <bgColor rgb="FF92D050"/>
                </patternFill>
              </fill>
            </x14:dxf>
          </x14:cfRule>
          <x14:cfRule type="containsText" priority="7" operator="containsText" id="{E16DF405-CF5B-4EB8-A1E9-2B31CBF3B9F8}">
            <xm:f>NOT(ISERROR(SEARCH($A$82,N63)))</xm:f>
            <xm:f>$A$82</xm:f>
            <x14:dxf>
              <fill>
                <patternFill>
                  <bgColor rgb="FFFFFF00"/>
                </patternFill>
              </fill>
            </x14:dxf>
          </x14:cfRule>
          <x14:cfRule type="containsText" priority="8" operator="containsText" id="{B5CA0011-FEEA-46FD-96BA-EFB94B85A0E7}">
            <xm:f>NOT(ISERROR(SEARCH($A$81,N63)))</xm:f>
            <xm:f>$A$81</xm:f>
            <x14:dxf>
              <fill>
                <patternFill>
                  <bgColor theme="2" tint="-9.9948118533890809E-2"/>
                </patternFill>
              </fill>
            </x14:dxf>
          </x14:cfRule>
          <xm:sqref>N63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8"/>
  <sheetViews>
    <sheetView workbookViewId="0">
      <selection activeCell="B5" sqref="B5"/>
    </sheetView>
  </sheetViews>
  <sheetFormatPr baseColWidth="10" defaultColWidth="11.42578125" defaultRowHeight="15" x14ac:dyDescent="0.25"/>
  <cols>
    <col min="1" max="1" width="6.42578125" customWidth="1"/>
    <col min="2" max="2" width="51.42578125" customWidth="1"/>
  </cols>
  <sheetData>
    <row r="1" spans="1:2" ht="30" customHeight="1" x14ac:dyDescent="0.25">
      <c r="A1" s="1041" t="s">
        <v>1865</v>
      </c>
      <c r="B1" s="1041"/>
    </row>
    <row r="2" spans="1:2" ht="15" customHeight="1" x14ac:dyDescent="0.25">
      <c r="A2" s="199">
        <v>1</v>
      </c>
      <c r="B2" s="200" t="s">
        <v>1211</v>
      </c>
    </row>
    <row r="3" spans="1:2" ht="15.75" customHeight="1" x14ac:dyDescent="0.25">
      <c r="A3" s="199">
        <v>2</v>
      </c>
      <c r="B3" s="201" t="s">
        <v>1196</v>
      </c>
    </row>
    <row r="4" spans="1:2" ht="16.5" customHeight="1" x14ac:dyDescent="0.25">
      <c r="A4" s="199">
        <v>3</v>
      </c>
      <c r="B4" s="201" t="s">
        <v>1297</v>
      </c>
    </row>
    <row r="5" spans="1:2" ht="15.75" x14ac:dyDescent="0.25">
      <c r="A5" s="199">
        <v>4</v>
      </c>
      <c r="B5" s="201" t="s">
        <v>1373</v>
      </c>
    </row>
    <row r="6" spans="1:2" ht="15.75" x14ac:dyDescent="0.25">
      <c r="A6" s="199">
        <v>5</v>
      </c>
      <c r="B6" s="201" t="s">
        <v>1514</v>
      </c>
    </row>
    <row r="7" spans="1:2" ht="15.75" x14ac:dyDescent="0.25">
      <c r="A7" s="199">
        <v>6</v>
      </c>
      <c r="B7" s="201" t="s">
        <v>922</v>
      </c>
    </row>
    <row r="8" spans="1:2" ht="15.75" x14ac:dyDescent="0.25">
      <c r="A8" s="199">
        <v>7</v>
      </c>
      <c r="B8" s="201" t="s">
        <v>612</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8"/>
  <sheetViews>
    <sheetView workbookViewId="0">
      <selection activeCell="B23" sqref="B23"/>
    </sheetView>
  </sheetViews>
  <sheetFormatPr baseColWidth="10" defaultColWidth="11.42578125" defaultRowHeight="15" x14ac:dyDescent="0.25"/>
  <cols>
    <col min="1" max="1" width="6" style="198" customWidth="1"/>
    <col min="2" max="2" width="96.140625" customWidth="1"/>
  </cols>
  <sheetData>
    <row r="1" spans="1:2" ht="24" customHeight="1" x14ac:dyDescent="0.25">
      <c r="A1" s="1042" t="s">
        <v>1866</v>
      </c>
      <c r="B1" s="1042"/>
    </row>
    <row r="2" spans="1:2" ht="15" customHeight="1" x14ac:dyDescent="0.25">
      <c r="A2" s="199">
        <v>1</v>
      </c>
      <c r="B2" s="196" t="s">
        <v>1212</v>
      </c>
    </row>
    <row r="3" spans="1:2" ht="15.75" x14ac:dyDescent="0.25">
      <c r="A3" s="199">
        <v>2</v>
      </c>
      <c r="B3" s="197" t="s">
        <v>1867</v>
      </c>
    </row>
    <row r="4" spans="1:2" ht="16.5" customHeight="1" x14ac:dyDescent="0.25">
      <c r="A4" s="199">
        <v>3</v>
      </c>
      <c r="B4" s="197" t="s">
        <v>1298</v>
      </c>
    </row>
    <row r="5" spans="1:2" ht="15.75" x14ac:dyDescent="0.25">
      <c r="A5" s="199">
        <v>4</v>
      </c>
      <c r="B5" s="197" t="s">
        <v>1197</v>
      </c>
    </row>
    <row r="6" spans="1:2" ht="16.5" customHeight="1" x14ac:dyDescent="0.25">
      <c r="A6" s="199">
        <v>5</v>
      </c>
      <c r="B6" s="197" t="s">
        <v>1868</v>
      </c>
    </row>
    <row r="7" spans="1:2" ht="15.75" x14ac:dyDescent="0.25">
      <c r="A7" s="199">
        <v>6</v>
      </c>
      <c r="B7" s="197" t="s">
        <v>1675</v>
      </c>
    </row>
    <row r="8" spans="1:2" ht="17.25" customHeight="1" x14ac:dyDescent="0.25">
      <c r="A8" s="199">
        <v>7</v>
      </c>
      <c r="B8" s="197" t="s">
        <v>1720</v>
      </c>
    </row>
    <row r="9" spans="1:2" ht="15.75" x14ac:dyDescent="0.25">
      <c r="A9" s="199">
        <v>8</v>
      </c>
      <c r="B9" s="197" t="s">
        <v>1869</v>
      </c>
    </row>
    <row r="10" spans="1:2" ht="15.75" x14ac:dyDescent="0.25">
      <c r="A10" s="199">
        <v>9</v>
      </c>
      <c r="B10" s="197" t="s">
        <v>1079</v>
      </c>
    </row>
    <row r="11" spans="1:2" ht="15.75" x14ac:dyDescent="0.25">
      <c r="A11" s="199">
        <v>10</v>
      </c>
      <c r="B11" s="197" t="s">
        <v>1316</v>
      </c>
    </row>
    <row r="12" spans="1:2" ht="15.75" x14ac:dyDescent="0.25">
      <c r="A12" s="199">
        <v>11</v>
      </c>
      <c r="B12" s="197" t="s">
        <v>1870</v>
      </c>
    </row>
    <row r="13" spans="1:2" ht="15.75" x14ac:dyDescent="0.25">
      <c r="A13" s="199">
        <v>12</v>
      </c>
      <c r="B13" s="197" t="s">
        <v>1515</v>
      </c>
    </row>
    <row r="14" spans="1:2" ht="15.75" x14ac:dyDescent="0.25">
      <c r="A14" s="199">
        <v>13</v>
      </c>
      <c r="B14" s="188" t="s">
        <v>1458</v>
      </c>
    </row>
    <row r="15" spans="1:2" ht="15.75" x14ac:dyDescent="0.25">
      <c r="A15" s="199">
        <v>14</v>
      </c>
      <c r="B15" s="188" t="s">
        <v>1383</v>
      </c>
    </row>
    <row r="16" spans="1:2" ht="15.75" x14ac:dyDescent="0.25">
      <c r="A16" s="199">
        <v>15</v>
      </c>
      <c r="B16" s="188" t="s">
        <v>1413</v>
      </c>
    </row>
    <row r="17" spans="1:2" ht="15.75" x14ac:dyDescent="0.25">
      <c r="A17" s="199">
        <v>16</v>
      </c>
      <c r="B17" s="195" t="s">
        <v>923</v>
      </c>
    </row>
    <row r="18" spans="1:2" ht="15.75" x14ac:dyDescent="0.25">
      <c r="A18" s="199">
        <v>17</v>
      </c>
      <c r="B18" s="195" t="s">
        <v>1160</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5"/>
  <sheetViews>
    <sheetView workbookViewId="0">
      <selection activeCell="B16" sqref="B16"/>
    </sheetView>
  </sheetViews>
  <sheetFormatPr baseColWidth="10" defaultColWidth="11.42578125" defaultRowHeight="15" x14ac:dyDescent="0.25"/>
  <cols>
    <col min="1" max="1" width="8.5703125" style="198" customWidth="1"/>
    <col min="2" max="2" width="69.140625" bestFit="1" customWidth="1"/>
  </cols>
  <sheetData>
    <row r="1" spans="1:2" ht="30.75" customHeight="1" x14ac:dyDescent="0.25">
      <c r="A1" s="1043" t="s">
        <v>1871</v>
      </c>
      <c r="B1" s="1043"/>
    </row>
    <row r="2" spans="1:2" ht="14.25" customHeight="1" x14ac:dyDescent="0.25">
      <c r="A2" s="208">
        <v>1</v>
      </c>
      <c r="B2" s="207" t="s">
        <v>1384</v>
      </c>
    </row>
    <row r="3" spans="1:2" x14ac:dyDescent="0.25">
      <c r="A3" s="199">
        <v>2</v>
      </c>
      <c r="B3" s="203" t="s">
        <v>1336</v>
      </c>
    </row>
    <row r="4" spans="1:2" x14ac:dyDescent="0.25">
      <c r="A4" s="199">
        <v>3</v>
      </c>
      <c r="B4" s="203" t="s">
        <v>1252</v>
      </c>
    </row>
    <row r="5" spans="1:2" x14ac:dyDescent="0.25">
      <c r="A5" s="199">
        <v>4</v>
      </c>
      <c r="B5" s="203" t="s">
        <v>1245</v>
      </c>
    </row>
    <row r="6" spans="1:2" x14ac:dyDescent="0.25">
      <c r="A6" s="199">
        <v>5</v>
      </c>
      <c r="B6" s="203" t="s">
        <v>1258</v>
      </c>
    </row>
    <row r="7" spans="1:2" x14ac:dyDescent="0.25">
      <c r="A7" s="199">
        <v>6</v>
      </c>
      <c r="B7" s="203" t="s">
        <v>1264</v>
      </c>
    </row>
    <row r="8" spans="1:2" x14ac:dyDescent="0.25">
      <c r="A8" s="199">
        <v>7</v>
      </c>
      <c r="B8" s="203" t="s">
        <v>1281</v>
      </c>
    </row>
    <row r="9" spans="1:2" x14ac:dyDescent="0.25">
      <c r="A9" s="199">
        <v>8</v>
      </c>
      <c r="B9" s="203" t="s">
        <v>1213</v>
      </c>
    </row>
    <row r="10" spans="1:2" x14ac:dyDescent="0.25">
      <c r="A10" s="199">
        <v>9</v>
      </c>
      <c r="B10" s="203" t="s">
        <v>1317</v>
      </c>
    </row>
    <row r="11" spans="1:2" x14ac:dyDescent="0.25">
      <c r="A11" s="199">
        <v>10</v>
      </c>
      <c r="B11" s="203" t="s">
        <v>1676</v>
      </c>
    </row>
    <row r="12" spans="1:2" x14ac:dyDescent="0.25">
      <c r="A12" s="199">
        <v>11</v>
      </c>
      <c r="B12" s="203" t="s">
        <v>1872</v>
      </c>
    </row>
    <row r="13" spans="1:2" x14ac:dyDescent="0.25">
      <c r="A13" s="199">
        <v>12</v>
      </c>
      <c r="B13" s="203" t="s">
        <v>1873</v>
      </c>
    </row>
    <row r="14" spans="1:2" x14ac:dyDescent="0.25">
      <c r="A14" s="199">
        <v>13</v>
      </c>
      <c r="B14" s="203" t="s">
        <v>924</v>
      </c>
    </row>
    <row r="15" spans="1:2" x14ac:dyDescent="0.25">
      <c r="A15" s="199">
        <v>14</v>
      </c>
      <c r="B15" s="203" t="s">
        <v>1641</v>
      </c>
    </row>
    <row r="16" spans="1:2" x14ac:dyDescent="0.25">
      <c r="A16" s="199">
        <v>15</v>
      </c>
      <c r="B16" s="203" t="s">
        <v>1161</v>
      </c>
    </row>
    <row r="17" spans="1:2" x14ac:dyDescent="0.25">
      <c r="A17" s="199">
        <v>16</v>
      </c>
      <c r="B17" s="203" t="s">
        <v>1516</v>
      </c>
    </row>
    <row r="18" spans="1:2" x14ac:dyDescent="0.25">
      <c r="A18" s="199">
        <v>17</v>
      </c>
      <c r="B18" s="203" t="s">
        <v>1299</v>
      </c>
    </row>
    <row r="19" spans="1:2" x14ac:dyDescent="0.25">
      <c r="A19" s="199">
        <v>18</v>
      </c>
      <c r="B19" s="203" t="s">
        <v>1305</v>
      </c>
    </row>
    <row r="20" spans="1:2" x14ac:dyDescent="0.25">
      <c r="A20" s="199">
        <v>19</v>
      </c>
      <c r="B20" s="203" t="s">
        <v>1310</v>
      </c>
    </row>
    <row r="21" spans="1:2" x14ac:dyDescent="0.25">
      <c r="A21" s="199">
        <v>20</v>
      </c>
      <c r="B21" s="203" t="s">
        <v>1874</v>
      </c>
    </row>
    <row r="22" spans="1:2" x14ac:dyDescent="0.25">
      <c r="A22" s="199">
        <v>21</v>
      </c>
      <c r="B22" s="203" t="s">
        <v>1667</v>
      </c>
    </row>
    <row r="23" spans="1:2" x14ac:dyDescent="0.25">
      <c r="A23" s="199">
        <v>22</v>
      </c>
      <c r="B23" s="203" t="s">
        <v>1875</v>
      </c>
    </row>
    <row r="24" spans="1:2" x14ac:dyDescent="0.25">
      <c r="A24" s="199">
        <v>23</v>
      </c>
      <c r="B24" s="203" t="s">
        <v>1486</v>
      </c>
    </row>
    <row r="25" spans="1:2" x14ac:dyDescent="0.25">
      <c r="A25" s="199">
        <v>24</v>
      </c>
      <c r="B25" s="203" t="s">
        <v>1428</v>
      </c>
    </row>
  </sheetData>
  <mergeCells count="1">
    <mergeCell ref="A1:B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O32"/>
  <sheetViews>
    <sheetView topLeftCell="A19" zoomScale="70" zoomScaleNormal="70" workbookViewId="0">
      <selection activeCell="B23" sqref="B23:B32"/>
    </sheetView>
  </sheetViews>
  <sheetFormatPr baseColWidth="10" defaultColWidth="12.140625" defaultRowHeight="15.75" x14ac:dyDescent="0.25"/>
  <cols>
    <col min="1" max="1" width="9.7109375" style="241" customWidth="1"/>
    <col min="2" max="2" width="29.140625" style="241" customWidth="1"/>
    <col min="3" max="3" width="31" style="241" customWidth="1"/>
    <col min="4" max="4" width="41.5703125" style="241" customWidth="1"/>
    <col min="5" max="5" width="35" style="241" customWidth="1"/>
    <col min="6" max="6" width="7.42578125" style="241" customWidth="1"/>
    <col min="7" max="7" width="54.42578125" style="241" customWidth="1"/>
    <col min="8" max="8" width="9.85546875" style="241" customWidth="1"/>
    <col min="9" max="9" width="42.28515625" style="241" customWidth="1"/>
    <col min="10" max="10" width="9.85546875" style="241" customWidth="1"/>
    <col min="11" max="11" width="46.28515625" style="241" customWidth="1"/>
    <col min="12" max="12" width="9.5703125" style="241" customWidth="1"/>
    <col min="13" max="13" width="37.5703125" style="241" customWidth="1"/>
    <col min="14" max="14" width="7.85546875" style="241" customWidth="1"/>
    <col min="15" max="15" width="35.5703125" style="241" customWidth="1"/>
    <col min="16" max="16384" width="12.140625" style="241"/>
  </cols>
  <sheetData>
    <row r="1" spans="2:15" ht="23.25" x14ac:dyDescent="0.35">
      <c r="B1" s="240" t="s">
        <v>1876</v>
      </c>
    </row>
    <row r="3" spans="2:15" ht="47.25" x14ac:dyDescent="0.25">
      <c r="B3" s="242" t="s">
        <v>1877</v>
      </c>
      <c r="C3" s="242" t="s">
        <v>1878</v>
      </c>
      <c r="D3" s="783" t="s">
        <v>7</v>
      </c>
      <c r="E3" s="783" t="s">
        <v>18</v>
      </c>
      <c r="F3" s="1069">
        <v>2020</v>
      </c>
      <c r="G3" s="1070"/>
      <c r="H3" s="1073">
        <v>2021</v>
      </c>
      <c r="I3" s="1073"/>
      <c r="J3" s="1073">
        <v>2022</v>
      </c>
      <c r="K3" s="1073"/>
      <c r="L3" s="1069">
        <v>2023</v>
      </c>
      <c r="M3" s="1070"/>
      <c r="N3" s="1069">
        <v>2024</v>
      </c>
      <c r="O3" s="1070"/>
    </row>
    <row r="4" spans="2:15" x14ac:dyDescent="0.25">
      <c r="B4" s="280" t="s">
        <v>1879</v>
      </c>
      <c r="C4" s="281"/>
      <c r="D4" s="281"/>
      <c r="E4" s="281"/>
      <c r="F4" s="281"/>
      <c r="G4" s="281"/>
      <c r="H4" s="281"/>
      <c r="I4" s="281"/>
      <c r="J4" s="281"/>
      <c r="K4" s="281"/>
      <c r="L4" s="281"/>
      <c r="M4" s="281"/>
      <c r="N4" s="281"/>
      <c r="O4" s="282"/>
    </row>
    <row r="5" spans="2:15" ht="15.75" customHeight="1" x14ac:dyDescent="0.25">
      <c r="B5" s="275" t="s">
        <v>1880</v>
      </c>
      <c r="C5" s="276"/>
      <c r="D5" s="276"/>
      <c r="E5" s="276"/>
      <c r="F5" s="276"/>
      <c r="G5" s="276"/>
      <c r="H5" s="276"/>
      <c r="I5" s="277"/>
      <c r="J5" s="276"/>
      <c r="K5" s="276"/>
      <c r="L5" s="276"/>
      <c r="M5" s="278"/>
      <c r="N5" s="276"/>
      <c r="O5" s="279"/>
    </row>
    <row r="6" spans="2:15" ht="255" x14ac:dyDescent="0.25">
      <c r="B6" s="1054" t="s">
        <v>1881</v>
      </c>
      <c r="C6" s="1071" t="s">
        <v>1882</v>
      </c>
      <c r="D6" s="217" t="s">
        <v>1010</v>
      </c>
      <c r="E6" s="786" t="s">
        <v>1782</v>
      </c>
      <c r="F6" s="761">
        <v>3</v>
      </c>
      <c r="G6" s="785" t="s">
        <v>1783</v>
      </c>
      <c r="H6" s="218">
        <v>4</v>
      </c>
      <c r="I6" s="219" t="s">
        <v>1784</v>
      </c>
      <c r="J6" s="220">
        <v>1</v>
      </c>
      <c r="K6" s="221" t="s">
        <v>1883</v>
      </c>
      <c r="L6" s="218">
        <v>1</v>
      </c>
      <c r="M6" s="222" t="s">
        <v>1884</v>
      </c>
      <c r="N6" s="243">
        <v>1</v>
      </c>
      <c r="O6" s="221" t="s">
        <v>1885</v>
      </c>
    </row>
    <row r="7" spans="2:15" ht="63.75" x14ac:dyDescent="0.25">
      <c r="B7" s="1055"/>
      <c r="C7" s="1072"/>
      <c r="D7" s="786" t="s">
        <v>1016</v>
      </c>
      <c r="E7" s="786" t="s">
        <v>1011</v>
      </c>
      <c r="F7" s="761">
        <v>1</v>
      </c>
      <c r="G7" s="786" t="s">
        <v>1785</v>
      </c>
      <c r="H7" s="223">
        <v>1</v>
      </c>
      <c r="I7" s="224" t="s">
        <v>1786</v>
      </c>
      <c r="J7" s="225"/>
      <c r="K7" s="786"/>
      <c r="L7" s="218">
        <v>1</v>
      </c>
      <c r="M7" s="222" t="s">
        <v>1886</v>
      </c>
      <c r="N7" s="244"/>
      <c r="O7" s="245"/>
    </row>
    <row r="8" spans="2:15" ht="318.75" x14ac:dyDescent="0.25">
      <c r="B8" s="246" t="s">
        <v>1838</v>
      </c>
      <c r="C8" s="782" t="s">
        <v>1887</v>
      </c>
      <c r="D8" s="784" t="s">
        <v>1888</v>
      </c>
      <c r="E8" s="786" t="s">
        <v>1044</v>
      </c>
      <c r="F8" s="761">
        <v>4</v>
      </c>
      <c r="G8" s="226" t="s">
        <v>1889</v>
      </c>
      <c r="H8" s="761">
        <v>8</v>
      </c>
      <c r="I8" s="221" t="s">
        <v>1789</v>
      </c>
      <c r="J8" s="227">
        <v>1</v>
      </c>
      <c r="K8" s="221" t="s">
        <v>1890</v>
      </c>
      <c r="L8" s="243">
        <v>1</v>
      </c>
      <c r="M8" s="221" t="s">
        <v>1891</v>
      </c>
      <c r="N8" s="243"/>
      <c r="O8" s="221"/>
    </row>
    <row r="9" spans="2:15" ht="15.75" customHeight="1" x14ac:dyDescent="0.25">
      <c r="B9" s="283" t="s">
        <v>1892</v>
      </c>
      <c r="C9" s="284"/>
      <c r="D9" s="284"/>
      <c r="E9" s="284"/>
      <c r="F9" s="284"/>
      <c r="G9" s="284"/>
      <c r="H9" s="284"/>
      <c r="I9" s="284"/>
      <c r="J9" s="284"/>
      <c r="K9" s="284"/>
      <c r="L9" s="284"/>
      <c r="M9" s="284"/>
      <c r="N9" s="284"/>
      <c r="O9" s="285"/>
    </row>
    <row r="10" spans="2:15" ht="165.75" x14ac:dyDescent="0.25">
      <c r="B10" s="247" t="s">
        <v>1838</v>
      </c>
      <c r="C10" s="248" t="s">
        <v>1887</v>
      </c>
      <c r="D10" s="786" t="s">
        <v>926</v>
      </c>
      <c r="E10" s="786" t="s">
        <v>927</v>
      </c>
      <c r="F10" s="761">
        <v>3</v>
      </c>
      <c r="G10" s="245" t="s">
        <v>1790</v>
      </c>
      <c r="H10" s="249">
        <v>4</v>
      </c>
      <c r="I10" s="228" t="s">
        <v>1791</v>
      </c>
      <c r="J10" s="250"/>
      <c r="K10" s="245"/>
      <c r="L10" s="251"/>
      <c r="M10" s="252"/>
      <c r="N10" s="245"/>
      <c r="O10" s="245"/>
    </row>
    <row r="11" spans="2:15" ht="127.5" x14ac:dyDescent="0.25">
      <c r="B11" s="1060" t="s">
        <v>1881</v>
      </c>
      <c r="C11" s="253" t="s">
        <v>1882</v>
      </c>
      <c r="D11" s="786" t="s">
        <v>1792</v>
      </c>
      <c r="E11" s="786" t="s">
        <v>993</v>
      </c>
      <c r="F11" s="761">
        <v>1</v>
      </c>
      <c r="G11" s="786" t="s">
        <v>1793</v>
      </c>
      <c r="H11" s="223">
        <v>1</v>
      </c>
      <c r="I11" s="786" t="s">
        <v>1794</v>
      </c>
      <c r="J11" s="229">
        <v>2</v>
      </c>
      <c r="K11" s="230" t="s">
        <v>1893</v>
      </c>
      <c r="L11" s="223"/>
      <c r="M11" s="221"/>
      <c r="N11" s="244"/>
      <c r="O11" s="254"/>
    </row>
    <row r="12" spans="2:15" ht="306" x14ac:dyDescent="0.25">
      <c r="B12" s="1061"/>
      <c r="C12" s="248" t="s">
        <v>1887</v>
      </c>
      <c r="D12" s="786" t="s">
        <v>1894</v>
      </c>
      <c r="E12" s="786" t="s">
        <v>1795</v>
      </c>
      <c r="F12" s="761">
        <v>2</v>
      </c>
      <c r="G12" s="786" t="s">
        <v>1796</v>
      </c>
      <c r="H12" s="223">
        <v>7</v>
      </c>
      <c r="I12" s="786" t="s">
        <v>1797</v>
      </c>
      <c r="J12" s="229">
        <v>2</v>
      </c>
      <c r="K12" s="786" t="s">
        <v>1895</v>
      </c>
      <c r="L12" s="229">
        <v>1</v>
      </c>
      <c r="M12" s="786" t="s">
        <v>1896</v>
      </c>
      <c r="N12" s="223">
        <v>1</v>
      </c>
      <c r="O12" s="221" t="s">
        <v>1897</v>
      </c>
    </row>
    <row r="13" spans="2:15" ht="16.5" thickBot="1" x14ac:dyDescent="0.3">
      <c r="B13" s="270" t="s">
        <v>1898</v>
      </c>
      <c r="C13" s="270"/>
      <c r="D13" s="270"/>
      <c r="E13" s="270"/>
      <c r="F13" s="270"/>
      <c r="G13" s="270"/>
      <c r="H13" s="270"/>
      <c r="I13" s="270"/>
      <c r="J13" s="270"/>
      <c r="K13" s="270"/>
      <c r="L13" s="270"/>
      <c r="M13" s="270"/>
      <c r="N13" s="270"/>
      <c r="O13" s="271"/>
    </row>
    <row r="14" spans="2:15" ht="204" x14ac:dyDescent="0.25">
      <c r="B14" s="1062" t="s">
        <v>1881</v>
      </c>
      <c r="C14" s="1065" t="s">
        <v>1882</v>
      </c>
      <c r="D14" s="784" t="s">
        <v>1067</v>
      </c>
      <c r="E14" s="786" t="s">
        <v>1068</v>
      </c>
      <c r="F14" s="768">
        <v>10</v>
      </c>
      <c r="G14" s="252" t="s">
        <v>1798</v>
      </c>
      <c r="H14" s="252">
        <v>1</v>
      </c>
      <c r="I14" s="252" t="s">
        <v>1799</v>
      </c>
      <c r="J14" s="251">
        <v>1</v>
      </c>
      <c r="K14" s="231" t="s">
        <v>1899</v>
      </c>
      <c r="L14" s="251"/>
      <c r="M14" s="252"/>
      <c r="N14" s="251">
        <v>1</v>
      </c>
      <c r="O14" s="219" t="s">
        <v>1899</v>
      </c>
    </row>
    <row r="15" spans="2:15" ht="23.25" customHeight="1" x14ac:dyDescent="0.25">
      <c r="B15" s="1063"/>
      <c r="C15" s="1066"/>
      <c r="D15" s="1067" t="s">
        <v>1800</v>
      </c>
      <c r="E15" s="1052" t="s">
        <v>1801</v>
      </c>
      <c r="F15" s="255">
        <v>1</v>
      </c>
      <c r="G15" s="255" t="s">
        <v>1900</v>
      </c>
      <c r="H15" s="255">
        <v>1</v>
      </c>
      <c r="I15" s="256" t="s">
        <v>1900</v>
      </c>
      <c r="J15" s="255">
        <v>1</v>
      </c>
      <c r="K15" s="256" t="s">
        <v>1900</v>
      </c>
      <c r="L15" s="255">
        <v>1</v>
      </c>
      <c r="M15" s="256" t="s">
        <v>1900</v>
      </c>
      <c r="N15" s="255">
        <v>1</v>
      </c>
      <c r="O15" s="256" t="s">
        <v>1901</v>
      </c>
    </row>
    <row r="16" spans="2:15" ht="25.5" x14ac:dyDescent="0.25">
      <c r="B16" s="1063"/>
      <c r="C16" s="1066"/>
      <c r="D16" s="1068"/>
      <c r="E16" s="1074"/>
      <c r="F16" s="255">
        <v>5</v>
      </c>
      <c r="G16" s="255" t="s">
        <v>1802</v>
      </c>
      <c r="H16" s="255">
        <v>5</v>
      </c>
      <c r="I16" s="256" t="s">
        <v>1802</v>
      </c>
      <c r="J16" s="255">
        <v>5</v>
      </c>
      <c r="K16" s="256" t="s">
        <v>1802</v>
      </c>
      <c r="L16" s="255">
        <v>5</v>
      </c>
      <c r="M16" s="256" t="s">
        <v>1802</v>
      </c>
      <c r="N16" s="255">
        <v>5</v>
      </c>
      <c r="O16" s="256" t="s">
        <v>1802</v>
      </c>
    </row>
    <row r="17" spans="2:15" ht="38.25" x14ac:dyDescent="0.25">
      <c r="B17" s="1063"/>
      <c r="C17" s="1066"/>
      <c r="D17" s="1068"/>
      <c r="E17" s="787" t="s">
        <v>1803</v>
      </c>
      <c r="F17" s="257">
        <v>1</v>
      </c>
      <c r="G17" s="258" t="s">
        <v>1804</v>
      </c>
      <c r="H17" s="257">
        <v>1</v>
      </c>
      <c r="I17" s="258" t="s">
        <v>1804</v>
      </c>
      <c r="J17" s="257">
        <v>1</v>
      </c>
      <c r="K17" s="258" t="s">
        <v>1804</v>
      </c>
      <c r="L17" s="257">
        <v>1</v>
      </c>
      <c r="M17" s="258" t="s">
        <v>1804</v>
      </c>
      <c r="N17" s="257">
        <v>1</v>
      </c>
      <c r="O17" s="258" t="s">
        <v>1804</v>
      </c>
    </row>
    <row r="18" spans="2:15" ht="51" x14ac:dyDescent="0.25">
      <c r="B18" s="1063"/>
      <c r="C18" s="1056" t="s">
        <v>1902</v>
      </c>
      <c r="D18" s="219" t="s">
        <v>1903</v>
      </c>
      <c r="E18" s="219" t="s">
        <v>1806</v>
      </c>
      <c r="F18" s="232">
        <v>2</v>
      </c>
      <c r="G18" s="219" t="s">
        <v>1807</v>
      </c>
      <c r="H18" s="233"/>
      <c r="I18" s="233"/>
      <c r="J18" s="234"/>
      <c r="K18" s="234"/>
      <c r="L18" s="232">
        <v>2</v>
      </c>
      <c r="M18" s="219" t="s">
        <v>1904</v>
      </c>
      <c r="N18" s="234"/>
      <c r="O18" s="234"/>
    </row>
    <row r="19" spans="2:15" ht="63.75" x14ac:dyDescent="0.25">
      <c r="B19" s="1063"/>
      <c r="C19" s="1057"/>
      <c r="D19" s="786" t="s">
        <v>1080</v>
      </c>
      <c r="E19" s="235" t="s">
        <v>1809</v>
      </c>
      <c r="F19" s="236">
        <v>1</v>
      </c>
      <c r="G19" s="786" t="s">
        <v>225</v>
      </c>
      <c r="H19" s="237">
        <v>1</v>
      </c>
      <c r="I19" s="786" t="s">
        <v>225</v>
      </c>
      <c r="J19" s="237">
        <v>1</v>
      </c>
      <c r="K19" s="238" t="s">
        <v>225</v>
      </c>
      <c r="L19" s="237">
        <v>1</v>
      </c>
      <c r="M19" s="786" t="s">
        <v>225</v>
      </c>
      <c r="N19" s="237">
        <v>1</v>
      </c>
      <c r="O19" s="235" t="s">
        <v>225</v>
      </c>
    </row>
    <row r="20" spans="2:15" ht="25.5" x14ac:dyDescent="0.25">
      <c r="B20" s="1063"/>
      <c r="C20" s="1057"/>
      <c r="D20" s="1059" t="s">
        <v>1429</v>
      </c>
      <c r="E20" s="786" t="s">
        <v>1905</v>
      </c>
      <c r="F20" s="761">
        <v>1</v>
      </c>
      <c r="G20" s="786" t="s">
        <v>1906</v>
      </c>
      <c r="H20" s="235"/>
      <c r="I20" s="786"/>
      <c r="J20" s="761">
        <v>1</v>
      </c>
      <c r="K20" s="238" t="s">
        <v>1907</v>
      </c>
      <c r="L20" s="235"/>
      <c r="M20" s="786"/>
      <c r="N20" s="235"/>
      <c r="O20" s="235"/>
    </row>
    <row r="21" spans="2:15" ht="25.5" x14ac:dyDescent="0.25">
      <c r="B21" s="1064"/>
      <c r="C21" s="1058"/>
      <c r="D21" s="1059"/>
      <c r="E21" s="786" t="s">
        <v>1810</v>
      </c>
      <c r="F21" s="761">
        <v>2</v>
      </c>
      <c r="G21" s="786" t="s">
        <v>1811</v>
      </c>
      <c r="H21" s="761">
        <v>1</v>
      </c>
      <c r="I21" s="786" t="s">
        <v>1811</v>
      </c>
      <c r="J21" s="761">
        <v>1</v>
      </c>
      <c r="K21" s="786" t="s">
        <v>1811</v>
      </c>
      <c r="L21" s="761">
        <v>1</v>
      </c>
      <c r="M21" s="786" t="s">
        <v>1811</v>
      </c>
      <c r="N21" s="761"/>
      <c r="O21" s="235"/>
    </row>
    <row r="22" spans="2:15" x14ac:dyDescent="0.25">
      <c r="B22" s="272" t="s">
        <v>1908</v>
      </c>
      <c r="C22" s="273"/>
      <c r="D22" s="273"/>
      <c r="E22" s="273"/>
      <c r="F22" s="273"/>
      <c r="G22" s="273"/>
      <c r="H22" s="273"/>
      <c r="I22" s="273"/>
      <c r="J22" s="273"/>
      <c r="K22" s="273"/>
      <c r="L22" s="273"/>
      <c r="M22" s="273"/>
      <c r="N22" s="273"/>
      <c r="O22" s="274"/>
    </row>
    <row r="23" spans="2:15" ht="51" x14ac:dyDescent="0.25">
      <c r="B23" s="1044" t="s">
        <v>1157</v>
      </c>
      <c r="C23" s="1047" t="s">
        <v>1902</v>
      </c>
      <c r="D23" s="1050" t="s">
        <v>1198</v>
      </c>
      <c r="E23" s="259" t="s">
        <v>1199</v>
      </c>
      <c r="F23" s="260">
        <v>0.95</v>
      </c>
      <c r="G23" s="261" t="s">
        <v>520</v>
      </c>
      <c r="H23" s="260">
        <v>0.95</v>
      </c>
      <c r="I23" s="261" t="s">
        <v>520</v>
      </c>
      <c r="J23" s="260">
        <v>0.95</v>
      </c>
      <c r="K23" s="261" t="s">
        <v>520</v>
      </c>
      <c r="L23" s="260">
        <v>0.95</v>
      </c>
      <c r="M23" s="261" t="s">
        <v>520</v>
      </c>
      <c r="N23" s="260">
        <v>0.95</v>
      </c>
      <c r="O23" s="261" t="s">
        <v>520</v>
      </c>
    </row>
    <row r="24" spans="2:15" ht="40.5" customHeight="1" x14ac:dyDescent="0.25">
      <c r="B24" s="1045"/>
      <c r="C24" s="1048"/>
      <c r="D24" s="1051"/>
      <c r="E24" s="262" t="s">
        <v>1812</v>
      </c>
      <c r="F24" s="260">
        <v>1</v>
      </c>
      <c r="G24" s="786" t="s">
        <v>1813</v>
      </c>
      <c r="H24" s="260">
        <v>1</v>
      </c>
      <c r="I24" s="786" t="str">
        <f>+G24</f>
        <v>Recaudo anual de la proyección por concepto de contribuciones especiales</v>
      </c>
      <c r="J24" s="236">
        <v>1</v>
      </c>
      <c r="K24" s="786" t="str">
        <f>+I24</f>
        <v>Recaudo anual de la proyección por concepto de contribuciones especiales</v>
      </c>
      <c r="L24" s="236">
        <v>1</v>
      </c>
      <c r="M24" s="786" t="str">
        <f>+K24</f>
        <v>Recaudo anual de la proyección por concepto de contribuciones especiales</v>
      </c>
      <c r="N24" s="236">
        <v>1</v>
      </c>
      <c r="O24" s="786" t="str">
        <f>+M24</f>
        <v>Recaudo anual de la proyección por concepto de contribuciones especiales</v>
      </c>
    </row>
    <row r="25" spans="2:15" ht="76.5" x14ac:dyDescent="0.25">
      <c r="B25" s="1045"/>
      <c r="C25" s="1048"/>
      <c r="D25" s="263" t="s">
        <v>1214</v>
      </c>
      <c r="E25" s="264" t="s">
        <v>1215</v>
      </c>
      <c r="F25" s="260">
        <v>1</v>
      </c>
      <c r="G25" s="786" t="s">
        <v>1814</v>
      </c>
      <c r="H25" s="260">
        <v>1</v>
      </c>
      <c r="I25" s="786" t="s">
        <v>1814</v>
      </c>
      <c r="J25" s="260">
        <v>1</v>
      </c>
      <c r="K25" s="786" t="s">
        <v>1814</v>
      </c>
      <c r="L25" s="260">
        <v>1</v>
      </c>
      <c r="M25" s="786" t="s">
        <v>1814</v>
      </c>
      <c r="N25" s="260">
        <v>1</v>
      </c>
      <c r="O25" s="786" t="s">
        <v>1814</v>
      </c>
    </row>
    <row r="26" spans="2:15" ht="43.5" customHeight="1" x14ac:dyDescent="0.25">
      <c r="B26" s="1045"/>
      <c r="C26" s="1048"/>
      <c r="D26" s="786" t="s">
        <v>1401</v>
      </c>
      <c r="E26" s="786" t="s">
        <v>1815</v>
      </c>
      <c r="F26" s="262">
        <v>1</v>
      </c>
      <c r="G26" s="261" t="s">
        <v>1402</v>
      </c>
      <c r="H26" s="262"/>
      <c r="I26" s="261"/>
      <c r="J26" s="262"/>
      <c r="K26" s="261"/>
      <c r="L26" s="262"/>
      <c r="M26" s="261"/>
      <c r="N26" s="262"/>
      <c r="O26" s="261"/>
    </row>
    <row r="27" spans="2:15" ht="41.25" customHeight="1" x14ac:dyDescent="0.25">
      <c r="B27" s="1045"/>
      <c r="C27" s="1048"/>
      <c r="D27" s="1052" t="s">
        <v>1163</v>
      </c>
      <c r="E27" s="259" t="s">
        <v>1816</v>
      </c>
      <c r="F27" s="262">
        <v>1</v>
      </c>
      <c r="G27" s="261" t="s">
        <v>1467</v>
      </c>
      <c r="H27" s="262">
        <v>1</v>
      </c>
      <c r="I27" s="259" t="s">
        <v>1817</v>
      </c>
      <c r="J27" s="262">
        <v>1</v>
      </c>
      <c r="K27" s="259" t="s">
        <v>1817</v>
      </c>
      <c r="L27" s="262">
        <v>1</v>
      </c>
      <c r="M27" s="261" t="s">
        <v>1909</v>
      </c>
      <c r="N27" s="262">
        <v>1</v>
      </c>
      <c r="O27" s="259" t="s">
        <v>1817</v>
      </c>
    </row>
    <row r="28" spans="2:15" ht="51" x14ac:dyDescent="0.25">
      <c r="B28" s="1045"/>
      <c r="C28" s="1048"/>
      <c r="D28" s="1053"/>
      <c r="E28" s="262" t="s">
        <v>1818</v>
      </c>
      <c r="F28" s="265">
        <v>0.89100000000000001</v>
      </c>
      <c r="G28" s="235" t="s">
        <v>1472</v>
      </c>
      <c r="H28" s="239">
        <v>0.89100000000000001</v>
      </c>
      <c r="I28" s="261" t="s">
        <v>1472</v>
      </c>
      <c r="J28" s="239">
        <v>0.89100000000000001</v>
      </c>
      <c r="K28" s="261" t="s">
        <v>1472</v>
      </c>
      <c r="L28" s="239">
        <v>0.89100000000000001</v>
      </c>
      <c r="M28" s="261" t="s">
        <v>1472</v>
      </c>
      <c r="N28" s="239">
        <v>0.89100000000000001</v>
      </c>
      <c r="O28" s="261" t="s">
        <v>1472</v>
      </c>
    </row>
    <row r="29" spans="2:15" ht="63.75" x14ac:dyDescent="0.25">
      <c r="B29" s="1045"/>
      <c r="C29" s="1048"/>
      <c r="D29" s="786" t="s">
        <v>1546</v>
      </c>
      <c r="E29" s="259" t="s">
        <v>1547</v>
      </c>
      <c r="F29" s="260">
        <v>1</v>
      </c>
      <c r="G29" s="259" t="s">
        <v>1819</v>
      </c>
      <c r="H29" s="266">
        <v>1</v>
      </c>
      <c r="I29" s="259" t="s">
        <v>1819</v>
      </c>
      <c r="J29" s="266">
        <v>1</v>
      </c>
      <c r="K29" s="259" t="s">
        <v>1819</v>
      </c>
      <c r="L29" s="266">
        <v>1</v>
      </c>
      <c r="M29" s="259" t="s">
        <v>1819</v>
      </c>
      <c r="N29" s="266">
        <v>1</v>
      </c>
      <c r="O29" s="259" t="s">
        <v>1819</v>
      </c>
    </row>
    <row r="30" spans="2:15" ht="51" x14ac:dyDescent="0.25">
      <c r="B30" s="1045"/>
      <c r="C30" s="1048"/>
      <c r="D30" s="245" t="s">
        <v>1487</v>
      </c>
      <c r="E30" s="259" t="s">
        <v>1517</v>
      </c>
      <c r="F30" s="267">
        <v>1</v>
      </c>
      <c r="G30" s="268" t="s">
        <v>1820</v>
      </c>
      <c r="H30" s="266">
        <v>1</v>
      </c>
      <c r="I30" s="268" t="s">
        <v>1821</v>
      </c>
      <c r="J30" s="266">
        <v>1</v>
      </c>
      <c r="K30" s="268" t="s">
        <v>1821</v>
      </c>
      <c r="L30" s="266">
        <v>1</v>
      </c>
      <c r="M30" s="268" t="s">
        <v>1821</v>
      </c>
      <c r="N30" s="266">
        <v>1</v>
      </c>
      <c r="O30" s="268" t="s">
        <v>1821</v>
      </c>
    </row>
    <row r="31" spans="2:15" ht="38.25" customHeight="1" x14ac:dyDescent="0.25">
      <c r="B31" s="1045"/>
      <c r="C31" s="1048"/>
      <c r="D31" s="1050" t="s">
        <v>1677</v>
      </c>
      <c r="E31" s="786" t="s">
        <v>1678</v>
      </c>
      <c r="F31" s="269">
        <v>0.2</v>
      </c>
      <c r="G31" s="261" t="s">
        <v>1822</v>
      </c>
      <c r="H31" s="269">
        <v>0.4</v>
      </c>
      <c r="I31" s="261" t="s">
        <v>1823</v>
      </c>
      <c r="J31" s="269">
        <v>0.6</v>
      </c>
      <c r="K31" s="261" t="s">
        <v>1823</v>
      </c>
      <c r="L31" s="269">
        <v>0.8</v>
      </c>
      <c r="M31" s="261" t="s">
        <v>1823</v>
      </c>
      <c r="N31" s="269">
        <v>1</v>
      </c>
      <c r="O31" s="261" t="s">
        <v>1823</v>
      </c>
    </row>
    <row r="32" spans="2:15" ht="50.25" customHeight="1" x14ac:dyDescent="0.25">
      <c r="B32" s="1046"/>
      <c r="C32" s="1049"/>
      <c r="D32" s="1051"/>
      <c r="E32" s="786" t="s">
        <v>1824</v>
      </c>
      <c r="F32" s="269">
        <v>0.15</v>
      </c>
      <c r="G32" s="261" t="s">
        <v>1825</v>
      </c>
      <c r="H32" s="269">
        <v>0.35</v>
      </c>
      <c r="I32" s="261" t="s">
        <v>1826</v>
      </c>
      <c r="J32" s="269">
        <v>0.55000000000000004</v>
      </c>
      <c r="K32" s="261" t="s">
        <v>1826</v>
      </c>
      <c r="L32" s="269">
        <v>0.75</v>
      </c>
      <c r="M32" s="261" t="s">
        <v>1826</v>
      </c>
      <c r="N32" s="269">
        <v>1</v>
      </c>
      <c r="O32" s="261" t="s">
        <v>1826</v>
      </c>
    </row>
  </sheetData>
  <mergeCells count="19">
    <mergeCell ref="N3:O3"/>
    <mergeCell ref="C6:C7"/>
    <mergeCell ref="J3:K3"/>
    <mergeCell ref="L3:M3"/>
    <mergeCell ref="E15:E16"/>
    <mergeCell ref="F3:G3"/>
    <mergeCell ref="H3:I3"/>
    <mergeCell ref="B23:B32"/>
    <mergeCell ref="C23:C32"/>
    <mergeCell ref="D23:D24"/>
    <mergeCell ref="D27:D28"/>
    <mergeCell ref="B6:B7"/>
    <mergeCell ref="C18:C21"/>
    <mergeCell ref="D20:D21"/>
    <mergeCell ref="D31:D32"/>
    <mergeCell ref="B11:B12"/>
    <mergeCell ref="B14:B21"/>
    <mergeCell ref="C14:C17"/>
    <mergeCell ref="D15:D1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B6"/>
  <sheetViews>
    <sheetView workbookViewId="0">
      <selection activeCell="B9" sqref="B9"/>
    </sheetView>
  </sheetViews>
  <sheetFormatPr baseColWidth="10" defaultColWidth="11.42578125" defaultRowHeight="15" x14ac:dyDescent="0.25"/>
  <cols>
    <col min="2" max="2" width="74.28515625" customWidth="1"/>
  </cols>
  <sheetData>
    <row r="2" spans="2:2" x14ac:dyDescent="0.25">
      <c r="B2" s="216" t="s">
        <v>1910</v>
      </c>
    </row>
    <row r="3" spans="2:2" ht="48.75" customHeight="1" x14ac:dyDescent="0.25">
      <c r="B3" s="214" t="s">
        <v>991</v>
      </c>
    </row>
    <row r="4" spans="2:2" ht="64.5" customHeight="1" x14ac:dyDescent="0.25">
      <c r="B4" s="214" t="s">
        <v>925</v>
      </c>
    </row>
    <row r="5" spans="2:2" ht="48.75" customHeight="1" x14ac:dyDescent="0.25">
      <c r="B5" s="215" t="s">
        <v>1911</v>
      </c>
    </row>
    <row r="6" spans="2:2" ht="165.75" customHeight="1" x14ac:dyDescent="0.25">
      <c r="B6" s="214" t="s">
        <v>1912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workbookViewId="0">
      <selection activeCell="B12" sqref="B12"/>
    </sheetView>
  </sheetViews>
  <sheetFormatPr baseColWidth="10" defaultColWidth="11.42578125" defaultRowHeight="15" x14ac:dyDescent="0.25"/>
  <cols>
    <col min="1" max="1" width="6.85546875" style="198" customWidth="1"/>
    <col min="2" max="2" width="62.28515625" customWidth="1"/>
  </cols>
  <sheetData>
    <row r="1" spans="1:2" ht="27" customHeight="1" x14ac:dyDescent="0.25">
      <c r="A1" s="1075" t="s">
        <v>1913</v>
      </c>
      <c r="B1" s="1075"/>
    </row>
    <row r="2" spans="1:2" ht="32.25" customHeight="1" x14ac:dyDescent="0.25">
      <c r="A2" s="199">
        <v>1</v>
      </c>
      <c r="B2" s="203" t="s">
        <v>935</v>
      </c>
    </row>
    <row r="3" spans="1:2" ht="19.5" customHeight="1" x14ac:dyDescent="0.25">
      <c r="A3" s="199">
        <v>2</v>
      </c>
      <c r="B3" s="304" t="s">
        <v>1170</v>
      </c>
    </row>
    <row r="4" spans="1:2" ht="25.5" customHeight="1" x14ac:dyDescent="0.25">
      <c r="A4" s="199">
        <v>3</v>
      </c>
      <c r="B4" s="304" t="s">
        <v>1219</v>
      </c>
    </row>
  </sheetData>
  <mergeCells count="1">
    <mergeCell ref="A1:B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4"/>
  <sheetViews>
    <sheetView workbookViewId="0">
      <selection activeCell="E18" sqref="E18"/>
    </sheetView>
  </sheetViews>
  <sheetFormatPr baseColWidth="10" defaultColWidth="11.42578125" defaultRowHeight="15" x14ac:dyDescent="0.25"/>
  <cols>
    <col min="3" max="3" width="35.7109375" customWidth="1"/>
  </cols>
  <sheetData>
    <row r="1" spans="1:3" x14ac:dyDescent="0.25">
      <c r="A1" t="s">
        <v>1914</v>
      </c>
    </row>
    <row r="3" spans="1:3" x14ac:dyDescent="0.25">
      <c r="C3" s="203" t="s">
        <v>1339</v>
      </c>
    </row>
    <row r="4" spans="1:3" x14ac:dyDescent="0.25">
      <c r="C4" s="203" t="s">
        <v>954</v>
      </c>
    </row>
    <row r="5" spans="1:3" x14ac:dyDescent="0.25">
      <c r="C5" s="203" t="s">
        <v>960</v>
      </c>
    </row>
    <row r="6" spans="1:3" x14ac:dyDescent="0.25">
      <c r="C6" s="203" t="s">
        <v>982</v>
      </c>
    </row>
    <row r="7" spans="1:3" x14ac:dyDescent="0.25">
      <c r="C7" s="203" t="s">
        <v>968</v>
      </c>
    </row>
    <row r="8" spans="1:3" x14ac:dyDescent="0.25">
      <c r="C8" s="203" t="s">
        <v>930</v>
      </c>
    </row>
    <row r="9" spans="1:3" x14ac:dyDescent="0.25">
      <c r="C9" s="203" t="s">
        <v>974</v>
      </c>
    </row>
    <row r="10" spans="1:3" x14ac:dyDescent="0.25">
      <c r="C10" s="203" t="s">
        <v>1033</v>
      </c>
    </row>
    <row r="11" spans="1:3" x14ac:dyDescent="0.25">
      <c r="C11" s="203" t="s">
        <v>946</v>
      </c>
    </row>
    <row r="12" spans="1:3" x14ac:dyDescent="0.25">
      <c r="C12" s="203" t="s">
        <v>948</v>
      </c>
    </row>
    <row r="13" spans="1:3" x14ac:dyDescent="0.25">
      <c r="C13" s="203" t="s">
        <v>952</v>
      </c>
    </row>
    <row r="14" spans="1:3" x14ac:dyDescent="0.25">
      <c r="C14" s="203" t="s">
        <v>996</v>
      </c>
    </row>
    <row r="15" spans="1:3" ht="30" x14ac:dyDescent="0.25">
      <c r="C15" s="207" t="s">
        <v>1915</v>
      </c>
    </row>
    <row r="16" spans="1:3" ht="30" x14ac:dyDescent="0.25">
      <c r="C16" s="207" t="s">
        <v>1916</v>
      </c>
    </row>
    <row r="17" spans="3:3" x14ac:dyDescent="0.25">
      <c r="C17" s="203" t="s">
        <v>1917</v>
      </c>
    </row>
    <row r="18" spans="3:3" ht="45" x14ac:dyDescent="0.25">
      <c r="C18" s="207" t="s">
        <v>1167</v>
      </c>
    </row>
    <row r="19" spans="3:3" ht="31.5" x14ac:dyDescent="0.25">
      <c r="C19" s="294" t="s">
        <v>1177</v>
      </c>
    </row>
    <row r="20" spans="3:3" ht="63" x14ac:dyDescent="0.25">
      <c r="C20" s="294" t="s">
        <v>1186</v>
      </c>
    </row>
    <row r="21" spans="3:3" x14ac:dyDescent="0.25">
      <c r="C21" s="203"/>
    </row>
    <row r="22" spans="3:3" x14ac:dyDescent="0.25">
      <c r="C22" s="203"/>
    </row>
    <row r="23" spans="3:3" x14ac:dyDescent="0.25">
      <c r="C23" s="203"/>
    </row>
    <row r="24" spans="3:3" x14ac:dyDescent="0.25">
      <c r="C24" s="203"/>
    </row>
  </sheetData>
  <phoneticPr fontId="3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J103"/>
  <sheetViews>
    <sheetView zoomScale="30" zoomScaleNormal="30" zoomScaleSheetLayoutView="80" zoomScalePageLayoutView="20" workbookViewId="0">
      <pane xSplit="12" ySplit="2" topLeftCell="M3" activePane="bottomRight" state="frozen"/>
      <selection pane="topRight" activeCell="M1" sqref="M1"/>
      <selection pane="bottomLeft" activeCell="B6" sqref="B6"/>
      <selection pane="bottomRight" activeCell="AG10" sqref="AG10"/>
    </sheetView>
  </sheetViews>
  <sheetFormatPr baseColWidth="10" defaultColWidth="11.42578125" defaultRowHeight="15" x14ac:dyDescent="0.25"/>
  <cols>
    <col min="1" max="1" width="43.140625" style="19" hidden="1" customWidth="1"/>
    <col min="2" max="2" width="15.42578125" style="8" customWidth="1"/>
    <col min="3" max="3" width="23.7109375" style="8" hidden="1" customWidth="1"/>
    <col min="4" max="4" width="35.5703125" style="8" hidden="1" customWidth="1"/>
    <col min="5" max="5" width="14" style="19" hidden="1" customWidth="1"/>
    <col min="6" max="6" width="28" style="8" hidden="1" customWidth="1"/>
    <col min="7" max="7" width="23.85546875" style="8" hidden="1" customWidth="1"/>
    <col min="8" max="8" width="11.140625" style="8" hidden="1" customWidth="1"/>
    <col min="9" max="9" width="8" style="8" hidden="1" customWidth="1"/>
    <col min="10" max="10" width="34.140625" style="8" customWidth="1"/>
    <col min="11" max="11" width="16.28515625" style="8" customWidth="1"/>
    <col min="12" max="12" width="43" style="8" customWidth="1"/>
    <col min="13" max="13" width="19.7109375" style="8" customWidth="1"/>
    <col min="14" max="14" width="28.28515625" style="8" customWidth="1"/>
    <col min="15" max="15" width="17.42578125" style="8" hidden="1" customWidth="1"/>
    <col min="16" max="16" width="19.140625" style="8" hidden="1" customWidth="1"/>
    <col min="17" max="17" width="32" style="8" customWidth="1"/>
    <col min="18" max="18" width="13" style="19" customWidth="1"/>
    <col min="19" max="19" width="20.7109375" style="8" customWidth="1"/>
    <col min="20" max="21" width="8.42578125" style="8" customWidth="1"/>
    <col min="22" max="22" width="21.140625" style="8" bestFit="1" customWidth="1"/>
    <col min="23" max="23" width="34.7109375" style="8" hidden="1" customWidth="1"/>
    <col min="24" max="24" width="36.42578125" style="8" hidden="1" customWidth="1"/>
    <col min="25" max="25" width="66.42578125" style="8" hidden="1" customWidth="1"/>
    <col min="26" max="26" width="68.28515625" style="8" hidden="1" customWidth="1"/>
    <col min="27" max="27" width="78.42578125" style="8" hidden="1" customWidth="1"/>
    <col min="28" max="28" width="73" style="8" hidden="1" customWidth="1"/>
    <col min="29" max="29" width="87.5703125" style="8" hidden="1" customWidth="1"/>
    <col min="30" max="30" width="93.5703125" style="8" hidden="1" customWidth="1"/>
    <col min="31" max="31" width="115.140625" style="8" hidden="1" customWidth="1"/>
    <col min="32" max="32" width="109.42578125" style="8" hidden="1" customWidth="1"/>
    <col min="33" max="33" width="34.42578125" style="8" customWidth="1"/>
    <col min="34" max="16384" width="11.42578125" style="8"/>
  </cols>
  <sheetData>
    <row r="1" spans="1:33" s="5" customFormat="1" ht="31.5" customHeight="1" thickBot="1" x14ac:dyDescent="0.3">
      <c r="A1" s="2"/>
      <c r="B1" s="832" t="s">
        <v>0</v>
      </c>
      <c r="C1" s="833"/>
      <c r="D1" s="833"/>
      <c r="E1" s="833"/>
      <c r="F1" s="833"/>
      <c r="G1" s="833"/>
      <c r="H1" s="833"/>
      <c r="I1" s="833"/>
      <c r="J1" s="833"/>
      <c r="K1" s="834"/>
      <c r="L1" s="829" t="s">
        <v>1</v>
      </c>
      <c r="M1" s="830"/>
      <c r="N1" s="830"/>
      <c r="O1" s="830"/>
      <c r="P1" s="830"/>
      <c r="Q1" s="830"/>
      <c r="R1" s="830"/>
      <c r="S1" s="830"/>
      <c r="T1" s="830"/>
      <c r="U1" s="830"/>
      <c r="V1" s="830"/>
      <c r="W1" s="830"/>
      <c r="X1" s="830"/>
      <c r="Y1" s="830"/>
      <c r="Z1" s="831"/>
      <c r="AA1" s="3"/>
      <c r="AB1" s="3"/>
      <c r="AC1" s="4"/>
      <c r="AD1" s="3"/>
      <c r="AE1" s="3"/>
      <c r="AF1" s="4"/>
      <c r="AG1" s="4"/>
    </row>
    <row r="2" spans="1:33" ht="52.5" customHeight="1" thickBot="1" x14ac:dyDescent="0.3">
      <c r="A2" s="6" t="s">
        <v>2</v>
      </c>
      <c r="B2" s="124" t="s">
        <v>3</v>
      </c>
      <c r="C2" s="125" t="s">
        <v>4</v>
      </c>
      <c r="D2" s="126" t="s">
        <v>5</v>
      </c>
      <c r="E2" s="127" t="s">
        <v>6</v>
      </c>
      <c r="F2" s="124" t="s">
        <v>7</v>
      </c>
      <c r="G2" s="124" t="s">
        <v>8</v>
      </c>
      <c r="H2" s="124" t="s">
        <v>9</v>
      </c>
      <c r="I2" s="124" t="s">
        <v>10</v>
      </c>
      <c r="J2" s="128" t="s">
        <v>11</v>
      </c>
      <c r="K2" s="124" t="s">
        <v>12</v>
      </c>
      <c r="L2" s="129" t="s">
        <v>13</v>
      </c>
      <c r="M2" s="129" t="s">
        <v>14</v>
      </c>
      <c r="N2" s="129" t="s">
        <v>15</v>
      </c>
      <c r="O2" s="129" t="s">
        <v>16</v>
      </c>
      <c r="P2" s="129" t="s">
        <v>17</v>
      </c>
      <c r="Q2" s="130" t="s">
        <v>18</v>
      </c>
      <c r="R2" s="130" t="s">
        <v>19</v>
      </c>
      <c r="S2" s="130" t="s">
        <v>20</v>
      </c>
      <c r="T2" s="130" t="s">
        <v>21</v>
      </c>
      <c r="U2" s="131" t="s">
        <v>22</v>
      </c>
      <c r="V2" s="132" t="s">
        <v>23</v>
      </c>
      <c r="W2" s="133" t="s">
        <v>24</v>
      </c>
      <c r="X2" s="133" t="s">
        <v>25</v>
      </c>
      <c r="Y2" s="133" t="s">
        <v>26</v>
      </c>
      <c r="Z2" s="134" t="s">
        <v>27</v>
      </c>
      <c r="AA2" s="7" t="s">
        <v>28</v>
      </c>
      <c r="AB2" s="7" t="s">
        <v>29</v>
      </c>
      <c r="AC2" s="7" t="s">
        <v>30</v>
      </c>
      <c r="AD2" s="7" t="s">
        <v>31</v>
      </c>
      <c r="AE2" s="7" t="s">
        <v>32</v>
      </c>
      <c r="AF2" s="7" t="s">
        <v>33</v>
      </c>
      <c r="AG2" s="7" t="s">
        <v>746</v>
      </c>
    </row>
    <row r="3" spans="1:33" ht="141.75" hidden="1" customHeight="1" thickBot="1" x14ac:dyDescent="0.3">
      <c r="A3" s="9" t="s">
        <v>36</v>
      </c>
      <c r="B3" s="50" t="s">
        <v>37</v>
      </c>
      <c r="C3" s="20" t="s">
        <v>38</v>
      </c>
      <c r="D3" s="21" t="s">
        <v>39</v>
      </c>
      <c r="E3" s="71" t="s">
        <v>40</v>
      </c>
      <c r="F3" s="20" t="s">
        <v>41</v>
      </c>
      <c r="G3" s="20" t="s">
        <v>42</v>
      </c>
      <c r="H3" s="837">
        <v>4</v>
      </c>
      <c r="I3" s="837">
        <v>1</v>
      </c>
      <c r="J3" s="21" t="s">
        <v>43</v>
      </c>
      <c r="K3" s="21" t="s">
        <v>44</v>
      </c>
      <c r="L3" s="22" t="s">
        <v>45</v>
      </c>
      <c r="M3" s="23" t="s">
        <v>46</v>
      </c>
      <c r="N3" s="754" t="s">
        <v>47</v>
      </c>
      <c r="O3" s="841">
        <v>2368000000</v>
      </c>
      <c r="P3" s="848" t="s">
        <v>48</v>
      </c>
      <c r="Q3" s="21" t="s">
        <v>49</v>
      </c>
      <c r="R3" s="744" t="s">
        <v>50</v>
      </c>
      <c r="S3" s="23" t="s">
        <v>51</v>
      </c>
      <c r="T3" s="24">
        <v>1</v>
      </c>
      <c r="U3" s="49" t="s">
        <v>52</v>
      </c>
      <c r="V3" s="754" t="s">
        <v>47</v>
      </c>
      <c r="W3" s="23"/>
      <c r="X3" s="25" t="s">
        <v>53</v>
      </c>
      <c r="Y3" s="26" t="s">
        <v>54</v>
      </c>
      <c r="Z3" s="25" t="s">
        <v>55</v>
      </c>
      <c r="AA3" s="25" t="s">
        <v>56</v>
      </c>
      <c r="AB3" s="51" t="s">
        <v>57</v>
      </c>
      <c r="AC3" s="51" t="s">
        <v>57</v>
      </c>
      <c r="AD3" s="26" t="s">
        <v>58</v>
      </c>
      <c r="AE3" s="31" t="s">
        <v>59</v>
      </c>
      <c r="AF3" s="122" t="s">
        <v>59</v>
      </c>
      <c r="AG3" s="10"/>
    </row>
    <row r="4" spans="1:33" ht="120" customHeight="1" x14ac:dyDescent="0.25">
      <c r="A4" s="9" t="s">
        <v>36</v>
      </c>
      <c r="B4" s="27" t="s">
        <v>60</v>
      </c>
      <c r="C4" s="28" t="s">
        <v>38</v>
      </c>
      <c r="D4" s="29" t="s">
        <v>39</v>
      </c>
      <c r="E4" s="29" t="s">
        <v>40</v>
      </c>
      <c r="F4" s="28" t="s">
        <v>41</v>
      </c>
      <c r="G4" s="28" t="s">
        <v>42</v>
      </c>
      <c r="H4" s="837"/>
      <c r="I4" s="836"/>
      <c r="J4" s="29" t="s">
        <v>43</v>
      </c>
      <c r="K4" s="29" t="s">
        <v>44</v>
      </c>
      <c r="L4" s="30" t="s">
        <v>61</v>
      </c>
      <c r="M4" s="105" t="s">
        <v>51</v>
      </c>
      <c r="N4" s="754" t="s">
        <v>62</v>
      </c>
      <c r="O4" s="841"/>
      <c r="P4" s="848"/>
      <c r="Q4" s="29" t="s">
        <v>63</v>
      </c>
      <c r="R4" s="746" t="s">
        <v>50</v>
      </c>
      <c r="S4" s="31" t="s">
        <v>51</v>
      </c>
      <c r="T4" s="32">
        <v>1</v>
      </c>
      <c r="U4" s="49" t="s">
        <v>52</v>
      </c>
      <c r="V4" s="754" t="s">
        <v>62</v>
      </c>
      <c r="W4" s="105"/>
      <c r="X4" s="33"/>
      <c r="Y4" s="105" t="s">
        <v>64</v>
      </c>
      <c r="Z4" s="33" t="s">
        <v>65</v>
      </c>
      <c r="AA4" s="33" t="s">
        <v>66</v>
      </c>
      <c r="AB4" s="106" t="s">
        <v>67</v>
      </c>
      <c r="AC4" s="33" t="s">
        <v>68</v>
      </c>
      <c r="AD4" s="34" t="s">
        <v>69</v>
      </c>
      <c r="AE4" s="570" t="s">
        <v>70</v>
      </c>
      <c r="AF4" s="11" t="s">
        <v>71</v>
      </c>
      <c r="AG4" s="142"/>
    </row>
    <row r="5" spans="1:33" ht="120" hidden="1" customHeight="1" x14ac:dyDescent="0.25">
      <c r="A5" s="9" t="s">
        <v>36</v>
      </c>
      <c r="B5" s="27" t="s">
        <v>72</v>
      </c>
      <c r="C5" s="28" t="s">
        <v>38</v>
      </c>
      <c r="D5" s="29" t="s">
        <v>39</v>
      </c>
      <c r="E5" s="29" t="s">
        <v>40</v>
      </c>
      <c r="F5" s="28" t="s">
        <v>41</v>
      </c>
      <c r="G5" s="28" t="s">
        <v>42</v>
      </c>
      <c r="H5" s="837"/>
      <c r="I5" s="835">
        <v>1</v>
      </c>
      <c r="J5" s="29" t="s">
        <v>73</v>
      </c>
      <c r="K5" s="29" t="s">
        <v>44</v>
      </c>
      <c r="L5" s="30" t="s">
        <v>45</v>
      </c>
      <c r="M5" s="36" t="s">
        <v>74</v>
      </c>
      <c r="N5" s="754" t="s">
        <v>47</v>
      </c>
      <c r="O5" s="841"/>
      <c r="P5" s="848"/>
      <c r="Q5" s="29" t="s">
        <v>75</v>
      </c>
      <c r="R5" s="746" t="s">
        <v>50</v>
      </c>
      <c r="S5" s="31" t="s">
        <v>76</v>
      </c>
      <c r="T5" s="570">
        <v>1</v>
      </c>
      <c r="U5" s="36" t="s">
        <v>52</v>
      </c>
      <c r="V5" s="754" t="s">
        <v>47</v>
      </c>
      <c r="W5" s="570"/>
      <c r="X5" s="746" t="s">
        <v>77</v>
      </c>
      <c r="Y5" s="26" t="s">
        <v>54</v>
      </c>
      <c r="Z5" s="746" t="s">
        <v>55</v>
      </c>
      <c r="AA5" s="746" t="s">
        <v>56</v>
      </c>
      <c r="AB5" s="34" t="s">
        <v>78</v>
      </c>
      <c r="AC5" s="34" t="s">
        <v>78</v>
      </c>
      <c r="AD5" s="34" t="s">
        <v>79</v>
      </c>
      <c r="AE5" s="570" t="s">
        <v>79</v>
      </c>
      <c r="AF5" s="12" t="s">
        <v>79</v>
      </c>
      <c r="AG5" s="104"/>
    </row>
    <row r="6" spans="1:33" ht="120" hidden="1" customHeight="1" x14ac:dyDescent="0.25">
      <c r="A6" s="9" t="s">
        <v>36</v>
      </c>
      <c r="B6" s="27" t="s">
        <v>80</v>
      </c>
      <c r="C6" s="28" t="s">
        <v>38</v>
      </c>
      <c r="D6" s="29" t="s">
        <v>39</v>
      </c>
      <c r="E6" s="29" t="s">
        <v>40</v>
      </c>
      <c r="F6" s="28" t="s">
        <v>41</v>
      </c>
      <c r="G6" s="28" t="s">
        <v>42</v>
      </c>
      <c r="H6" s="837"/>
      <c r="I6" s="836"/>
      <c r="J6" s="29" t="s">
        <v>73</v>
      </c>
      <c r="K6" s="29" t="s">
        <v>44</v>
      </c>
      <c r="L6" s="30" t="s">
        <v>81</v>
      </c>
      <c r="M6" s="570" t="s">
        <v>76</v>
      </c>
      <c r="N6" s="754" t="s">
        <v>47</v>
      </c>
      <c r="O6" s="841"/>
      <c r="P6" s="848"/>
      <c r="Q6" s="29" t="s">
        <v>82</v>
      </c>
      <c r="R6" s="746" t="s">
        <v>50</v>
      </c>
      <c r="S6" s="31" t="s">
        <v>83</v>
      </c>
      <c r="T6" s="570">
        <v>1</v>
      </c>
      <c r="U6" s="36" t="s">
        <v>52</v>
      </c>
      <c r="V6" s="754" t="s">
        <v>47</v>
      </c>
      <c r="W6" s="570"/>
      <c r="X6" s="746"/>
      <c r="Y6" s="746" t="s">
        <v>64</v>
      </c>
      <c r="Z6" s="746" t="s">
        <v>65</v>
      </c>
      <c r="AA6" s="746" t="s">
        <v>84</v>
      </c>
      <c r="AB6" s="34" t="s">
        <v>85</v>
      </c>
      <c r="AC6" s="34" t="s">
        <v>86</v>
      </c>
      <c r="AD6" s="34" t="s">
        <v>87</v>
      </c>
      <c r="AE6" s="570" t="s">
        <v>87</v>
      </c>
      <c r="AF6" s="12" t="s">
        <v>87</v>
      </c>
      <c r="AG6" s="104"/>
    </row>
    <row r="7" spans="1:33" ht="120" hidden="1" customHeight="1" x14ac:dyDescent="0.25">
      <c r="A7" s="9" t="s">
        <v>36</v>
      </c>
      <c r="B7" s="27" t="s">
        <v>88</v>
      </c>
      <c r="C7" s="28" t="s">
        <v>38</v>
      </c>
      <c r="D7" s="29" t="s">
        <v>39</v>
      </c>
      <c r="E7" s="29" t="s">
        <v>40</v>
      </c>
      <c r="F7" s="28" t="s">
        <v>41</v>
      </c>
      <c r="G7" s="28" t="s">
        <v>42</v>
      </c>
      <c r="H7" s="837"/>
      <c r="I7" s="835">
        <v>1</v>
      </c>
      <c r="J7" s="29" t="s">
        <v>89</v>
      </c>
      <c r="K7" s="29" t="s">
        <v>44</v>
      </c>
      <c r="L7" s="30" t="s">
        <v>45</v>
      </c>
      <c r="M7" s="570" t="s">
        <v>90</v>
      </c>
      <c r="N7" s="754" t="s">
        <v>47</v>
      </c>
      <c r="O7" s="841"/>
      <c r="P7" s="848"/>
      <c r="Q7" s="29" t="s">
        <v>91</v>
      </c>
      <c r="R7" s="746" t="s">
        <v>50</v>
      </c>
      <c r="S7" s="31" t="s">
        <v>51</v>
      </c>
      <c r="T7" s="570">
        <v>1</v>
      </c>
      <c r="U7" s="36" t="s">
        <v>52</v>
      </c>
      <c r="V7" s="754" t="s">
        <v>47</v>
      </c>
      <c r="W7" s="570"/>
      <c r="X7" s="746" t="s">
        <v>92</v>
      </c>
      <c r="Y7" s="746" t="s">
        <v>93</v>
      </c>
      <c r="Z7" s="746" t="s">
        <v>94</v>
      </c>
      <c r="AA7" s="746" t="s">
        <v>95</v>
      </c>
      <c r="AB7" s="34" t="s">
        <v>96</v>
      </c>
      <c r="AC7" s="746" t="s">
        <v>97</v>
      </c>
      <c r="AD7" s="746" t="s">
        <v>98</v>
      </c>
      <c r="AE7" s="135" t="s">
        <v>99</v>
      </c>
      <c r="AF7" s="120" t="s">
        <v>99</v>
      </c>
      <c r="AG7" s="139"/>
    </row>
    <row r="8" spans="1:33" ht="120" customHeight="1" x14ac:dyDescent="0.25">
      <c r="A8" s="9" t="s">
        <v>36</v>
      </c>
      <c r="B8" s="27" t="s">
        <v>100</v>
      </c>
      <c r="C8" s="28" t="s">
        <v>38</v>
      </c>
      <c r="D8" s="29" t="s">
        <v>39</v>
      </c>
      <c r="E8" s="29" t="s">
        <v>40</v>
      </c>
      <c r="F8" s="28" t="s">
        <v>41</v>
      </c>
      <c r="G8" s="28" t="s">
        <v>42</v>
      </c>
      <c r="H8" s="837"/>
      <c r="I8" s="836"/>
      <c r="J8" s="29" t="s">
        <v>89</v>
      </c>
      <c r="K8" s="29" t="s">
        <v>44</v>
      </c>
      <c r="L8" s="30" t="s">
        <v>81</v>
      </c>
      <c r="M8" s="570" t="s">
        <v>51</v>
      </c>
      <c r="N8" s="754" t="s">
        <v>62</v>
      </c>
      <c r="O8" s="841"/>
      <c r="P8" s="848"/>
      <c r="Q8" s="29" t="s">
        <v>101</v>
      </c>
      <c r="R8" s="746" t="s">
        <v>50</v>
      </c>
      <c r="S8" s="31" t="s">
        <v>51</v>
      </c>
      <c r="T8" s="570">
        <v>1</v>
      </c>
      <c r="U8" s="36" t="s">
        <v>52</v>
      </c>
      <c r="V8" s="754" t="s">
        <v>62</v>
      </c>
      <c r="W8" s="570"/>
      <c r="X8" s="746"/>
      <c r="Y8" s="746" t="s">
        <v>102</v>
      </c>
      <c r="Z8" s="746" t="s">
        <v>102</v>
      </c>
      <c r="AA8" s="746" t="s">
        <v>102</v>
      </c>
      <c r="AB8" s="746" t="s">
        <v>102</v>
      </c>
      <c r="AC8" s="746" t="s">
        <v>102</v>
      </c>
      <c r="AD8" s="746" t="s">
        <v>102</v>
      </c>
      <c r="AE8" s="570" t="s">
        <v>103</v>
      </c>
      <c r="AF8" s="104" t="s">
        <v>104</v>
      </c>
      <c r="AG8" s="143"/>
    </row>
    <row r="9" spans="1:33" ht="120" customHeight="1" x14ac:dyDescent="0.25">
      <c r="A9" s="9" t="s">
        <v>36</v>
      </c>
      <c r="B9" s="27" t="s">
        <v>105</v>
      </c>
      <c r="C9" s="28" t="s">
        <v>38</v>
      </c>
      <c r="D9" s="29" t="s">
        <v>39</v>
      </c>
      <c r="E9" s="29" t="s">
        <v>40</v>
      </c>
      <c r="F9" s="28" t="s">
        <v>41</v>
      </c>
      <c r="G9" s="28" t="s">
        <v>42</v>
      </c>
      <c r="H9" s="837"/>
      <c r="I9" s="746">
        <v>1</v>
      </c>
      <c r="J9" s="34" t="s">
        <v>106</v>
      </c>
      <c r="K9" s="29" t="s">
        <v>44</v>
      </c>
      <c r="L9" s="30" t="s">
        <v>107</v>
      </c>
      <c r="M9" s="36" t="s">
        <v>51</v>
      </c>
      <c r="N9" s="754" t="s">
        <v>62</v>
      </c>
      <c r="O9" s="841"/>
      <c r="P9" s="848"/>
      <c r="Q9" s="34" t="s">
        <v>108</v>
      </c>
      <c r="R9" s="746" t="s">
        <v>50</v>
      </c>
      <c r="S9" s="36" t="s">
        <v>51</v>
      </c>
      <c r="T9" s="746">
        <v>1</v>
      </c>
      <c r="U9" s="36" t="s">
        <v>52</v>
      </c>
      <c r="V9" s="754" t="s">
        <v>62</v>
      </c>
      <c r="W9" s="746"/>
      <c r="X9" s="746" t="s">
        <v>109</v>
      </c>
      <c r="Y9" s="746" t="s">
        <v>110</v>
      </c>
      <c r="Z9" s="746" t="s">
        <v>111</v>
      </c>
      <c r="AA9" s="746" t="s">
        <v>112</v>
      </c>
      <c r="AB9" s="34" t="s">
        <v>113</v>
      </c>
      <c r="AC9" s="746" t="s">
        <v>114</v>
      </c>
      <c r="AD9" s="746" t="s">
        <v>115</v>
      </c>
      <c r="AE9" s="570" t="s">
        <v>116</v>
      </c>
      <c r="AF9" s="104" t="s">
        <v>117</v>
      </c>
      <c r="AG9" s="143"/>
    </row>
    <row r="10" spans="1:33" ht="188.25" customHeight="1" x14ac:dyDescent="0.25">
      <c r="A10" s="9" t="s">
        <v>36</v>
      </c>
      <c r="B10" s="27" t="s">
        <v>118</v>
      </c>
      <c r="C10" s="28" t="s">
        <v>38</v>
      </c>
      <c r="D10" s="29" t="s">
        <v>39</v>
      </c>
      <c r="E10" s="29" t="s">
        <v>40</v>
      </c>
      <c r="F10" s="29" t="s">
        <v>119</v>
      </c>
      <c r="G10" s="29" t="s">
        <v>120</v>
      </c>
      <c r="H10" s="835">
        <v>2</v>
      </c>
      <c r="I10" s="746">
        <v>1</v>
      </c>
      <c r="J10" s="29" t="s">
        <v>121</v>
      </c>
      <c r="K10" s="29" t="s">
        <v>44</v>
      </c>
      <c r="L10" s="30" t="s">
        <v>45</v>
      </c>
      <c r="M10" s="36" t="s">
        <v>51</v>
      </c>
      <c r="N10" s="754" t="s">
        <v>62</v>
      </c>
      <c r="O10" s="841"/>
      <c r="P10" s="848"/>
      <c r="Q10" s="29" t="s">
        <v>122</v>
      </c>
      <c r="R10" s="746" t="s">
        <v>50</v>
      </c>
      <c r="S10" s="31" t="s">
        <v>51</v>
      </c>
      <c r="T10" s="570">
        <v>1</v>
      </c>
      <c r="U10" s="36" t="s">
        <v>52</v>
      </c>
      <c r="V10" s="754" t="s">
        <v>62</v>
      </c>
      <c r="W10" s="570"/>
      <c r="X10" s="746" t="s">
        <v>123</v>
      </c>
      <c r="Y10" s="746" t="s">
        <v>124</v>
      </c>
      <c r="Z10" s="746" t="s">
        <v>125</v>
      </c>
      <c r="AA10" s="746" t="s">
        <v>126</v>
      </c>
      <c r="AB10" s="746" t="s">
        <v>127</v>
      </c>
      <c r="AC10" s="746" t="s">
        <v>127</v>
      </c>
      <c r="AD10" s="746" t="s">
        <v>127</v>
      </c>
      <c r="AE10" s="570" t="s">
        <v>128</v>
      </c>
      <c r="AF10" s="104" t="s">
        <v>129</v>
      </c>
      <c r="AG10" s="144"/>
    </row>
    <row r="11" spans="1:33" ht="120" hidden="1" customHeight="1" x14ac:dyDescent="0.25">
      <c r="A11" s="9" t="s">
        <v>36</v>
      </c>
      <c r="B11" s="27" t="s">
        <v>130</v>
      </c>
      <c r="C11" s="28" t="s">
        <v>38</v>
      </c>
      <c r="D11" s="29" t="s">
        <v>39</v>
      </c>
      <c r="E11" s="29" t="s">
        <v>40</v>
      </c>
      <c r="F11" s="29" t="s">
        <v>119</v>
      </c>
      <c r="G11" s="29" t="s">
        <v>120</v>
      </c>
      <c r="H11" s="837"/>
      <c r="I11" s="746">
        <v>1</v>
      </c>
      <c r="J11" s="34" t="s">
        <v>131</v>
      </c>
      <c r="K11" s="29" t="s">
        <v>44</v>
      </c>
      <c r="L11" s="30" t="s">
        <v>107</v>
      </c>
      <c r="M11" s="36" t="s">
        <v>46</v>
      </c>
      <c r="N11" s="754" t="s">
        <v>47</v>
      </c>
      <c r="O11" s="841"/>
      <c r="P11" s="848"/>
      <c r="Q11" s="34" t="s">
        <v>132</v>
      </c>
      <c r="R11" s="746" t="s">
        <v>50</v>
      </c>
      <c r="S11" s="31" t="s">
        <v>133</v>
      </c>
      <c r="T11" s="746">
        <v>1</v>
      </c>
      <c r="U11" s="36" t="s">
        <v>52</v>
      </c>
      <c r="V11" s="754" t="s">
        <v>47</v>
      </c>
      <c r="W11" s="746"/>
      <c r="X11" s="746" t="s">
        <v>134</v>
      </c>
      <c r="Y11" s="746" t="s">
        <v>135</v>
      </c>
      <c r="Z11" s="746" t="s">
        <v>136</v>
      </c>
      <c r="AA11" s="746" t="s">
        <v>56</v>
      </c>
      <c r="AB11" s="34" t="s">
        <v>137</v>
      </c>
      <c r="AC11" s="34" t="s">
        <v>137</v>
      </c>
      <c r="AD11" s="34" t="s">
        <v>137</v>
      </c>
      <c r="AE11" s="570" t="s">
        <v>138</v>
      </c>
      <c r="AF11" s="12" t="s">
        <v>139</v>
      </c>
      <c r="AG11" s="104"/>
    </row>
    <row r="12" spans="1:33" ht="120" hidden="1" customHeight="1" x14ac:dyDescent="0.25">
      <c r="A12" s="9" t="s">
        <v>36</v>
      </c>
      <c r="B12" s="27" t="s">
        <v>140</v>
      </c>
      <c r="C12" s="29" t="s">
        <v>38</v>
      </c>
      <c r="D12" s="29" t="s">
        <v>39</v>
      </c>
      <c r="E12" s="29" t="s">
        <v>40</v>
      </c>
      <c r="F12" s="29" t="s">
        <v>141</v>
      </c>
      <c r="G12" s="29" t="s">
        <v>120</v>
      </c>
      <c r="H12" s="835">
        <v>2</v>
      </c>
      <c r="I12" s="746">
        <v>1</v>
      </c>
      <c r="J12" s="34" t="s">
        <v>142</v>
      </c>
      <c r="K12" s="29" t="s">
        <v>44</v>
      </c>
      <c r="L12" s="30" t="s">
        <v>81</v>
      </c>
      <c r="M12" s="36" t="s">
        <v>46</v>
      </c>
      <c r="N12" s="754" t="s">
        <v>47</v>
      </c>
      <c r="O12" s="841"/>
      <c r="P12" s="848"/>
      <c r="Q12" s="34" t="s">
        <v>143</v>
      </c>
      <c r="R12" s="746" t="s">
        <v>50</v>
      </c>
      <c r="S12" s="31" t="s">
        <v>133</v>
      </c>
      <c r="T12" s="746">
        <v>1</v>
      </c>
      <c r="U12" s="36" t="s">
        <v>52</v>
      </c>
      <c r="V12" s="754" t="s">
        <v>47</v>
      </c>
      <c r="W12" s="107" t="s">
        <v>144</v>
      </c>
      <c r="X12" s="746" t="s">
        <v>145</v>
      </c>
      <c r="Y12" s="746" t="s">
        <v>135</v>
      </c>
      <c r="Z12" s="746" t="s">
        <v>136</v>
      </c>
      <c r="AA12" s="746" t="s">
        <v>56</v>
      </c>
      <c r="AB12" s="34" t="s">
        <v>146</v>
      </c>
      <c r="AC12" s="746" t="s">
        <v>147</v>
      </c>
      <c r="AD12" s="746" t="s">
        <v>148</v>
      </c>
      <c r="AE12" s="570" t="s">
        <v>148</v>
      </c>
      <c r="AF12" s="12" t="s">
        <v>149</v>
      </c>
      <c r="AG12" s="104"/>
    </row>
    <row r="13" spans="1:33" ht="238.5" customHeight="1" x14ac:dyDescent="0.25">
      <c r="A13" s="9" t="s">
        <v>36</v>
      </c>
      <c r="B13" s="27" t="s">
        <v>150</v>
      </c>
      <c r="C13" s="29" t="s">
        <v>38</v>
      </c>
      <c r="D13" s="29" t="s">
        <v>39</v>
      </c>
      <c r="E13" s="29" t="s">
        <v>40</v>
      </c>
      <c r="F13" s="29" t="s">
        <v>141</v>
      </c>
      <c r="G13" s="29" t="s">
        <v>120</v>
      </c>
      <c r="H13" s="837"/>
      <c r="I13" s="746">
        <v>1</v>
      </c>
      <c r="J13" s="29" t="s">
        <v>151</v>
      </c>
      <c r="K13" s="29" t="s">
        <v>44</v>
      </c>
      <c r="L13" s="30" t="s">
        <v>45</v>
      </c>
      <c r="M13" s="570" t="s">
        <v>152</v>
      </c>
      <c r="N13" s="754" t="s">
        <v>62</v>
      </c>
      <c r="O13" s="841"/>
      <c r="P13" s="848"/>
      <c r="Q13" s="29" t="s">
        <v>153</v>
      </c>
      <c r="R13" s="746" t="s">
        <v>50</v>
      </c>
      <c r="S13" s="31" t="s">
        <v>51</v>
      </c>
      <c r="T13" s="570">
        <v>1</v>
      </c>
      <c r="U13" s="36" t="s">
        <v>52</v>
      </c>
      <c r="V13" s="754" t="s">
        <v>62</v>
      </c>
      <c r="W13" s="570"/>
      <c r="X13" s="746" t="s">
        <v>154</v>
      </c>
      <c r="Y13" s="746" t="s">
        <v>155</v>
      </c>
      <c r="Z13" s="746" t="s">
        <v>156</v>
      </c>
      <c r="AA13" s="746" t="s">
        <v>157</v>
      </c>
      <c r="AB13" s="37" t="s">
        <v>158</v>
      </c>
      <c r="AC13" s="746" t="s">
        <v>159</v>
      </c>
      <c r="AD13" s="746" t="s">
        <v>160</v>
      </c>
      <c r="AE13" s="570" t="s">
        <v>161</v>
      </c>
      <c r="AF13" s="104" t="s">
        <v>162</v>
      </c>
      <c r="AG13" s="143"/>
    </row>
    <row r="14" spans="1:33" ht="158.25" customHeight="1" x14ac:dyDescent="0.25">
      <c r="A14" s="9" t="s">
        <v>36</v>
      </c>
      <c r="B14" s="27" t="s">
        <v>163</v>
      </c>
      <c r="C14" s="29" t="s">
        <v>38</v>
      </c>
      <c r="D14" s="29" t="s">
        <v>39</v>
      </c>
      <c r="E14" s="29" t="s">
        <v>40</v>
      </c>
      <c r="F14" s="29" t="s">
        <v>164</v>
      </c>
      <c r="G14" s="29" t="s">
        <v>42</v>
      </c>
      <c r="H14" s="843"/>
      <c r="I14" s="746">
        <v>1</v>
      </c>
      <c r="J14" s="29" t="s">
        <v>165</v>
      </c>
      <c r="K14" s="29" t="s">
        <v>44</v>
      </c>
      <c r="L14" s="30" t="s">
        <v>45</v>
      </c>
      <c r="M14" s="570" t="s">
        <v>51</v>
      </c>
      <c r="N14" s="754" t="s">
        <v>62</v>
      </c>
      <c r="O14" s="841"/>
      <c r="P14" s="848"/>
      <c r="Q14" s="29" t="s">
        <v>166</v>
      </c>
      <c r="R14" s="746" t="s">
        <v>50</v>
      </c>
      <c r="S14" s="31" t="s">
        <v>51</v>
      </c>
      <c r="T14" s="570">
        <v>1</v>
      </c>
      <c r="U14" s="570" t="s">
        <v>52</v>
      </c>
      <c r="V14" s="754" t="s">
        <v>62</v>
      </c>
      <c r="W14" s="570"/>
      <c r="X14" s="746" t="s">
        <v>167</v>
      </c>
      <c r="Y14" s="746" t="s">
        <v>168</v>
      </c>
      <c r="Z14" s="746" t="s">
        <v>169</v>
      </c>
      <c r="AA14" s="746" t="s">
        <v>170</v>
      </c>
      <c r="AB14" s="37" t="s">
        <v>171</v>
      </c>
      <c r="AC14" s="746" t="s">
        <v>172</v>
      </c>
      <c r="AD14" s="746" t="s">
        <v>173</v>
      </c>
      <c r="AE14" s="570" t="s">
        <v>174</v>
      </c>
      <c r="AF14" s="104" t="s">
        <v>175</v>
      </c>
      <c r="AG14" s="143"/>
    </row>
    <row r="15" spans="1:33" ht="120" hidden="1" customHeight="1" x14ac:dyDescent="0.25">
      <c r="A15" s="9" t="s">
        <v>36</v>
      </c>
      <c r="B15" s="27" t="s">
        <v>176</v>
      </c>
      <c r="C15" s="29" t="s">
        <v>38</v>
      </c>
      <c r="D15" s="29" t="s">
        <v>39</v>
      </c>
      <c r="E15" s="29" t="s">
        <v>40</v>
      </c>
      <c r="F15" s="29" t="s">
        <v>164</v>
      </c>
      <c r="G15" s="29" t="s">
        <v>42</v>
      </c>
      <c r="H15" s="843"/>
      <c r="I15" s="842">
        <v>1</v>
      </c>
      <c r="J15" s="35" t="s">
        <v>177</v>
      </c>
      <c r="K15" s="29" t="s">
        <v>44</v>
      </c>
      <c r="L15" s="30" t="s">
        <v>45</v>
      </c>
      <c r="M15" s="36" t="s">
        <v>90</v>
      </c>
      <c r="N15" s="754" t="s">
        <v>47</v>
      </c>
      <c r="O15" s="841"/>
      <c r="P15" s="848"/>
      <c r="Q15" s="35" t="s">
        <v>178</v>
      </c>
      <c r="R15" s="741" t="s">
        <v>50</v>
      </c>
      <c r="S15" s="31" t="s">
        <v>51</v>
      </c>
      <c r="T15" s="36">
        <v>1</v>
      </c>
      <c r="U15" s="36" t="s">
        <v>52</v>
      </c>
      <c r="V15" s="754" t="s">
        <v>47</v>
      </c>
      <c r="W15" s="36"/>
      <c r="X15" s="741" t="s">
        <v>179</v>
      </c>
      <c r="Y15" s="741" t="s">
        <v>180</v>
      </c>
      <c r="Z15" s="741" t="s">
        <v>169</v>
      </c>
      <c r="AA15" s="741" t="s">
        <v>181</v>
      </c>
      <c r="AB15" s="741" t="s">
        <v>182</v>
      </c>
      <c r="AC15" s="741" t="s">
        <v>183</v>
      </c>
      <c r="AD15" s="741" t="s">
        <v>184</v>
      </c>
      <c r="AE15" s="135" t="s">
        <v>185</v>
      </c>
      <c r="AF15" s="120" t="s">
        <v>185</v>
      </c>
      <c r="AG15" s="139"/>
    </row>
    <row r="16" spans="1:33" ht="120" customHeight="1" x14ac:dyDescent="0.25">
      <c r="A16" s="9" t="s">
        <v>36</v>
      </c>
      <c r="B16" s="27" t="s">
        <v>186</v>
      </c>
      <c r="C16" s="29" t="s">
        <v>38</v>
      </c>
      <c r="D16" s="29" t="s">
        <v>39</v>
      </c>
      <c r="E16" s="29" t="s">
        <v>40</v>
      </c>
      <c r="F16" s="29" t="s">
        <v>164</v>
      </c>
      <c r="G16" s="29" t="s">
        <v>42</v>
      </c>
      <c r="H16" s="843"/>
      <c r="I16" s="851"/>
      <c r="J16" s="35" t="s">
        <v>177</v>
      </c>
      <c r="K16" s="29" t="s">
        <v>44</v>
      </c>
      <c r="L16" s="30" t="s">
        <v>81</v>
      </c>
      <c r="M16" s="36" t="s">
        <v>51</v>
      </c>
      <c r="N16" s="754" t="s">
        <v>62</v>
      </c>
      <c r="O16" s="841"/>
      <c r="P16" s="848"/>
      <c r="Q16" s="35" t="s">
        <v>187</v>
      </c>
      <c r="R16" s="741" t="s">
        <v>50</v>
      </c>
      <c r="S16" s="31" t="s">
        <v>51</v>
      </c>
      <c r="T16" s="36">
        <v>1</v>
      </c>
      <c r="U16" s="36" t="s">
        <v>52</v>
      </c>
      <c r="V16" s="754" t="s">
        <v>62</v>
      </c>
      <c r="W16" s="36"/>
      <c r="X16" s="741"/>
      <c r="Y16" s="741" t="s">
        <v>188</v>
      </c>
      <c r="Z16" s="741" t="s">
        <v>188</v>
      </c>
      <c r="AA16" s="741" t="s">
        <v>189</v>
      </c>
      <c r="AB16" s="37" t="s">
        <v>190</v>
      </c>
      <c r="AC16" s="37" t="s">
        <v>190</v>
      </c>
      <c r="AD16" s="746" t="s">
        <v>102</v>
      </c>
      <c r="AE16" s="570" t="s">
        <v>191</v>
      </c>
      <c r="AF16" s="13" t="s">
        <v>192</v>
      </c>
      <c r="AG16" s="143"/>
    </row>
    <row r="17" spans="1:33" ht="120" customHeight="1" x14ac:dyDescent="0.25">
      <c r="A17" s="9" t="s">
        <v>36</v>
      </c>
      <c r="B17" s="27" t="s">
        <v>193</v>
      </c>
      <c r="C17" s="29" t="s">
        <v>38</v>
      </c>
      <c r="D17" s="29" t="s">
        <v>39</v>
      </c>
      <c r="E17" s="29" t="s">
        <v>194</v>
      </c>
      <c r="F17" s="29" t="s">
        <v>195</v>
      </c>
      <c r="G17" s="29" t="s">
        <v>120</v>
      </c>
      <c r="H17" s="835">
        <v>2</v>
      </c>
      <c r="I17" s="746">
        <v>1</v>
      </c>
      <c r="J17" s="29" t="s">
        <v>196</v>
      </c>
      <c r="K17" s="29" t="s">
        <v>197</v>
      </c>
      <c r="L17" s="30" t="s">
        <v>45</v>
      </c>
      <c r="M17" s="570" t="s">
        <v>51</v>
      </c>
      <c r="N17" s="754" t="s">
        <v>62</v>
      </c>
      <c r="O17" s="841"/>
      <c r="P17" s="848"/>
      <c r="Q17" s="36" t="s">
        <v>198</v>
      </c>
      <c r="R17" s="570" t="s">
        <v>50</v>
      </c>
      <c r="S17" s="31" t="s">
        <v>199</v>
      </c>
      <c r="T17" s="570">
        <v>1</v>
      </c>
      <c r="U17" s="570" t="s">
        <v>52</v>
      </c>
      <c r="V17" s="754" t="s">
        <v>62</v>
      </c>
      <c r="W17" s="570" t="s">
        <v>200</v>
      </c>
      <c r="X17" s="570" t="s">
        <v>201</v>
      </c>
      <c r="Y17" s="570" t="s">
        <v>202</v>
      </c>
      <c r="Z17" s="570" t="s">
        <v>203</v>
      </c>
      <c r="AA17" s="570" t="s">
        <v>204</v>
      </c>
      <c r="AB17" s="37" t="s">
        <v>205</v>
      </c>
      <c r="AC17" s="570" t="s">
        <v>206</v>
      </c>
      <c r="AD17" s="570" t="s">
        <v>207</v>
      </c>
      <c r="AE17" s="570" t="s">
        <v>208</v>
      </c>
      <c r="AF17" s="12" t="s">
        <v>747</v>
      </c>
      <c r="AG17" s="143"/>
    </row>
    <row r="18" spans="1:33" ht="181.5" customHeight="1" x14ac:dyDescent="0.25">
      <c r="A18" s="9" t="s">
        <v>36</v>
      </c>
      <c r="B18" s="27" t="s">
        <v>210</v>
      </c>
      <c r="C18" s="29" t="s">
        <v>38</v>
      </c>
      <c r="D18" s="29" t="s">
        <v>39</v>
      </c>
      <c r="E18" s="29" t="s">
        <v>194</v>
      </c>
      <c r="F18" s="29" t="s">
        <v>195</v>
      </c>
      <c r="G18" s="29" t="s">
        <v>120</v>
      </c>
      <c r="H18" s="837"/>
      <c r="I18" s="746">
        <v>1</v>
      </c>
      <c r="J18" s="29" t="s">
        <v>748</v>
      </c>
      <c r="K18" s="29" t="s">
        <v>197</v>
      </c>
      <c r="L18" s="30" t="s">
        <v>45</v>
      </c>
      <c r="M18" s="570" t="s">
        <v>51</v>
      </c>
      <c r="N18" s="754" t="s">
        <v>62</v>
      </c>
      <c r="O18" s="841"/>
      <c r="P18" s="848"/>
      <c r="Q18" s="36" t="s">
        <v>212</v>
      </c>
      <c r="R18" s="570" t="s">
        <v>50</v>
      </c>
      <c r="S18" s="31" t="s">
        <v>199</v>
      </c>
      <c r="T18" s="570">
        <v>1</v>
      </c>
      <c r="U18" s="570" t="s">
        <v>52</v>
      </c>
      <c r="V18" s="754" t="s">
        <v>62</v>
      </c>
      <c r="W18" s="570" t="s">
        <v>213</v>
      </c>
      <c r="X18" s="570" t="s">
        <v>214</v>
      </c>
      <c r="Y18" s="570" t="s">
        <v>215</v>
      </c>
      <c r="Z18" s="570" t="s">
        <v>216</v>
      </c>
      <c r="AA18" s="570" t="s">
        <v>216</v>
      </c>
      <c r="AB18" s="38" t="s">
        <v>217</v>
      </c>
      <c r="AC18" s="570" t="s">
        <v>218</v>
      </c>
      <c r="AD18" s="570" t="s">
        <v>219</v>
      </c>
      <c r="AE18" s="570" t="s">
        <v>220</v>
      </c>
      <c r="AF18" s="12" t="s">
        <v>749</v>
      </c>
      <c r="AG18" s="144"/>
    </row>
    <row r="19" spans="1:33" ht="120" customHeight="1" x14ac:dyDescent="0.25">
      <c r="A19" s="9" t="s">
        <v>36</v>
      </c>
      <c r="B19" s="27" t="s">
        <v>222</v>
      </c>
      <c r="C19" s="29" t="s">
        <v>38</v>
      </c>
      <c r="D19" s="29" t="s">
        <v>39</v>
      </c>
      <c r="E19" s="29" t="s">
        <v>194</v>
      </c>
      <c r="F19" s="29" t="s">
        <v>223</v>
      </c>
      <c r="G19" s="29" t="s">
        <v>224</v>
      </c>
      <c r="H19" s="838">
        <v>1</v>
      </c>
      <c r="I19" s="838">
        <v>1</v>
      </c>
      <c r="J19" s="29" t="s">
        <v>225</v>
      </c>
      <c r="K19" s="29" t="s">
        <v>197</v>
      </c>
      <c r="L19" s="38" t="s">
        <v>226</v>
      </c>
      <c r="M19" s="570" t="s">
        <v>227</v>
      </c>
      <c r="N19" s="754" t="s">
        <v>62</v>
      </c>
      <c r="O19" s="841"/>
      <c r="P19" s="848"/>
      <c r="Q19" s="29" t="s">
        <v>228</v>
      </c>
      <c r="R19" s="746" t="s">
        <v>229</v>
      </c>
      <c r="S19" s="31" t="s">
        <v>199</v>
      </c>
      <c r="T19" s="39">
        <v>1</v>
      </c>
      <c r="U19" s="39" t="s">
        <v>52</v>
      </c>
      <c r="V19" s="754" t="s">
        <v>62</v>
      </c>
      <c r="W19" s="107" t="s">
        <v>230</v>
      </c>
      <c r="X19" s="746" t="s">
        <v>231</v>
      </c>
      <c r="Y19" s="570" t="s">
        <v>232</v>
      </c>
      <c r="Z19" s="570" t="s">
        <v>233</v>
      </c>
      <c r="AA19" s="746" t="s">
        <v>234</v>
      </c>
      <c r="AB19" s="41" t="s">
        <v>235</v>
      </c>
      <c r="AC19" s="41" t="s">
        <v>236</v>
      </c>
      <c r="AD19" s="746" t="s">
        <v>237</v>
      </c>
      <c r="AE19" s="746" t="s">
        <v>238</v>
      </c>
      <c r="AF19" s="104" t="s">
        <v>238</v>
      </c>
      <c r="AG19" s="143"/>
    </row>
    <row r="20" spans="1:33" ht="120" customHeight="1" x14ac:dyDescent="0.25">
      <c r="A20" s="9" t="s">
        <v>36</v>
      </c>
      <c r="B20" s="27" t="s">
        <v>239</v>
      </c>
      <c r="C20" s="29" t="s">
        <v>38</v>
      </c>
      <c r="D20" s="29" t="s">
        <v>39</v>
      </c>
      <c r="E20" s="29" t="s">
        <v>194</v>
      </c>
      <c r="F20" s="29" t="s">
        <v>223</v>
      </c>
      <c r="G20" s="29" t="s">
        <v>224</v>
      </c>
      <c r="H20" s="839"/>
      <c r="I20" s="836"/>
      <c r="J20" s="29" t="s">
        <v>225</v>
      </c>
      <c r="K20" s="29" t="s">
        <v>197</v>
      </c>
      <c r="L20" s="40" t="s">
        <v>240</v>
      </c>
      <c r="M20" s="570" t="s">
        <v>227</v>
      </c>
      <c r="N20" s="754" t="s">
        <v>62</v>
      </c>
      <c r="O20" s="841"/>
      <c r="P20" s="848"/>
      <c r="Q20" s="29" t="s">
        <v>228</v>
      </c>
      <c r="R20" s="746" t="s">
        <v>229</v>
      </c>
      <c r="S20" s="31" t="s">
        <v>199</v>
      </c>
      <c r="T20" s="39">
        <v>1</v>
      </c>
      <c r="U20" s="39" t="s">
        <v>52</v>
      </c>
      <c r="V20" s="754" t="s">
        <v>62</v>
      </c>
      <c r="W20" s="107" t="s">
        <v>241</v>
      </c>
      <c r="X20" s="746" t="s">
        <v>242</v>
      </c>
      <c r="Y20" s="570" t="s">
        <v>243</v>
      </c>
      <c r="Z20" s="570" t="s">
        <v>244</v>
      </c>
      <c r="AA20" s="746" t="s">
        <v>245</v>
      </c>
      <c r="AB20" s="41" t="s">
        <v>246</v>
      </c>
      <c r="AC20" s="41" t="s">
        <v>247</v>
      </c>
      <c r="AD20" s="746" t="s">
        <v>248</v>
      </c>
      <c r="AE20" s="746" t="s">
        <v>249</v>
      </c>
      <c r="AF20" s="104" t="s">
        <v>250</v>
      </c>
      <c r="AG20" s="143"/>
    </row>
    <row r="21" spans="1:33" ht="120" hidden="1" customHeight="1" x14ac:dyDescent="0.25">
      <c r="A21" s="9" t="s">
        <v>36</v>
      </c>
      <c r="B21" s="27" t="s">
        <v>251</v>
      </c>
      <c r="C21" s="29" t="s">
        <v>38</v>
      </c>
      <c r="D21" s="29" t="s">
        <v>39</v>
      </c>
      <c r="E21" s="29" t="s">
        <v>40</v>
      </c>
      <c r="F21" s="29" t="s">
        <v>252</v>
      </c>
      <c r="G21" s="29" t="s">
        <v>120</v>
      </c>
      <c r="H21" s="746">
        <v>2</v>
      </c>
      <c r="I21" s="746">
        <v>1</v>
      </c>
      <c r="J21" s="34" t="s">
        <v>253</v>
      </c>
      <c r="K21" s="29" t="s">
        <v>44</v>
      </c>
      <c r="L21" s="30" t="s">
        <v>81</v>
      </c>
      <c r="M21" s="36" t="s">
        <v>133</v>
      </c>
      <c r="N21" s="754" t="s">
        <v>47</v>
      </c>
      <c r="O21" s="841"/>
      <c r="P21" s="848"/>
      <c r="Q21" s="34" t="s">
        <v>254</v>
      </c>
      <c r="R21" s="746" t="s">
        <v>50</v>
      </c>
      <c r="S21" s="31" t="s">
        <v>76</v>
      </c>
      <c r="T21" s="746">
        <v>1</v>
      </c>
      <c r="U21" s="570" t="s">
        <v>52</v>
      </c>
      <c r="V21" s="754" t="s">
        <v>47</v>
      </c>
      <c r="W21" s="746"/>
      <c r="X21" s="746" t="s">
        <v>255</v>
      </c>
      <c r="Y21" s="746" t="s">
        <v>256</v>
      </c>
      <c r="Z21" s="746" t="s">
        <v>257</v>
      </c>
      <c r="AA21" s="746" t="s">
        <v>84</v>
      </c>
      <c r="AB21" s="34" t="s">
        <v>258</v>
      </c>
      <c r="AC21" s="746" t="s">
        <v>259</v>
      </c>
      <c r="AD21" s="746" t="s">
        <v>260</v>
      </c>
      <c r="AE21" s="570" t="s">
        <v>261</v>
      </c>
      <c r="AF21" s="12" t="s">
        <v>261</v>
      </c>
      <c r="AG21" s="104"/>
    </row>
    <row r="22" spans="1:33" ht="120" hidden="1" customHeight="1" x14ac:dyDescent="0.25">
      <c r="A22" s="9" t="s">
        <v>36</v>
      </c>
      <c r="B22" s="27" t="s">
        <v>262</v>
      </c>
      <c r="C22" s="29" t="s">
        <v>38</v>
      </c>
      <c r="D22" s="29" t="s">
        <v>263</v>
      </c>
      <c r="E22" s="29" t="s">
        <v>40</v>
      </c>
      <c r="F22" s="34" t="s">
        <v>264</v>
      </c>
      <c r="G22" s="746" t="s">
        <v>265</v>
      </c>
      <c r="H22" s="746">
        <v>1</v>
      </c>
      <c r="I22" s="746">
        <v>1</v>
      </c>
      <c r="J22" s="34" t="s">
        <v>266</v>
      </c>
      <c r="K22" s="29" t="s">
        <v>44</v>
      </c>
      <c r="L22" s="30" t="s">
        <v>267</v>
      </c>
      <c r="M22" s="570" t="s">
        <v>268</v>
      </c>
      <c r="N22" s="754" t="s">
        <v>47</v>
      </c>
      <c r="O22" s="841"/>
      <c r="P22" s="848"/>
      <c r="Q22" s="34" t="s">
        <v>269</v>
      </c>
      <c r="R22" s="746" t="s">
        <v>50</v>
      </c>
      <c r="S22" s="31" t="s">
        <v>152</v>
      </c>
      <c r="T22" s="746">
        <v>1</v>
      </c>
      <c r="U22" s="570" t="s">
        <v>52</v>
      </c>
      <c r="V22" s="754" t="s">
        <v>47</v>
      </c>
      <c r="W22" s="746"/>
      <c r="X22" s="746"/>
      <c r="Y22" s="746" t="s">
        <v>270</v>
      </c>
      <c r="Z22" s="746" t="s">
        <v>271</v>
      </c>
      <c r="AA22" s="746" t="s">
        <v>272</v>
      </c>
      <c r="AB22" s="34" t="s">
        <v>273</v>
      </c>
      <c r="AC22" s="34" t="s">
        <v>274</v>
      </c>
      <c r="AD22" s="34" t="s">
        <v>275</v>
      </c>
      <c r="AE22" s="38" t="s">
        <v>276</v>
      </c>
      <c r="AF22" s="104" t="s">
        <v>277</v>
      </c>
      <c r="AG22" s="104"/>
    </row>
    <row r="23" spans="1:33" ht="148.5" customHeight="1" x14ac:dyDescent="0.25">
      <c r="A23" s="9" t="s">
        <v>36</v>
      </c>
      <c r="B23" s="27" t="s">
        <v>278</v>
      </c>
      <c r="C23" s="29" t="s">
        <v>38</v>
      </c>
      <c r="D23" s="29" t="s">
        <v>263</v>
      </c>
      <c r="E23" s="29" t="s">
        <v>40</v>
      </c>
      <c r="F23" s="29" t="s">
        <v>279</v>
      </c>
      <c r="G23" s="41" t="s">
        <v>280</v>
      </c>
      <c r="H23" s="570">
        <v>1</v>
      </c>
      <c r="I23" s="570">
        <v>1</v>
      </c>
      <c r="J23" s="28" t="s">
        <v>281</v>
      </c>
      <c r="K23" s="29" t="s">
        <v>44</v>
      </c>
      <c r="L23" s="41" t="s">
        <v>282</v>
      </c>
      <c r="M23" s="570" t="s">
        <v>152</v>
      </c>
      <c r="N23" s="754" t="s">
        <v>62</v>
      </c>
      <c r="O23" s="841"/>
      <c r="P23" s="848"/>
      <c r="Q23" s="28" t="s">
        <v>283</v>
      </c>
      <c r="R23" s="570" t="s">
        <v>50</v>
      </c>
      <c r="S23" s="31" t="s">
        <v>152</v>
      </c>
      <c r="T23" s="36">
        <v>1</v>
      </c>
      <c r="U23" s="36" t="s">
        <v>52</v>
      </c>
      <c r="V23" s="754" t="s">
        <v>62</v>
      </c>
      <c r="W23" s="570"/>
      <c r="X23" s="570"/>
      <c r="Y23" s="570" t="s">
        <v>284</v>
      </c>
      <c r="Z23" s="570" t="s">
        <v>285</v>
      </c>
      <c r="AA23" s="570" t="s">
        <v>286</v>
      </c>
      <c r="AB23" s="38" t="s">
        <v>287</v>
      </c>
      <c r="AC23" s="38" t="s">
        <v>288</v>
      </c>
      <c r="AD23" s="38" t="s">
        <v>289</v>
      </c>
      <c r="AE23" s="38" t="s">
        <v>290</v>
      </c>
      <c r="AF23" s="12" t="s">
        <v>291</v>
      </c>
      <c r="AG23" s="143"/>
    </row>
    <row r="24" spans="1:33" ht="252.75" hidden="1" customHeight="1" x14ac:dyDescent="0.25">
      <c r="A24" s="9" t="s">
        <v>36</v>
      </c>
      <c r="B24" s="27" t="s">
        <v>292</v>
      </c>
      <c r="C24" s="29" t="s">
        <v>38</v>
      </c>
      <c r="D24" s="29" t="s">
        <v>263</v>
      </c>
      <c r="E24" s="29" t="s">
        <v>40</v>
      </c>
      <c r="F24" s="29" t="s">
        <v>279</v>
      </c>
      <c r="G24" s="29" t="s">
        <v>293</v>
      </c>
      <c r="H24" s="835">
        <v>1</v>
      </c>
      <c r="I24" s="835">
        <v>1</v>
      </c>
      <c r="J24" s="29" t="s">
        <v>294</v>
      </c>
      <c r="K24" s="29" t="s">
        <v>44</v>
      </c>
      <c r="L24" s="41" t="s">
        <v>295</v>
      </c>
      <c r="M24" s="570" t="s">
        <v>51</v>
      </c>
      <c r="N24" s="754" t="s">
        <v>47</v>
      </c>
      <c r="O24" s="841"/>
      <c r="P24" s="848"/>
      <c r="Q24" s="29" t="s">
        <v>296</v>
      </c>
      <c r="R24" s="746" t="s">
        <v>50</v>
      </c>
      <c r="S24" s="31" t="s">
        <v>51</v>
      </c>
      <c r="T24" s="746">
        <v>1</v>
      </c>
      <c r="U24" s="570" t="s">
        <v>52</v>
      </c>
      <c r="V24" s="754" t="s">
        <v>47</v>
      </c>
      <c r="W24" s="746"/>
      <c r="X24" s="746"/>
      <c r="Y24" s="36" t="s">
        <v>297</v>
      </c>
      <c r="Z24" s="746" t="s">
        <v>298</v>
      </c>
      <c r="AA24" s="746" t="s">
        <v>299</v>
      </c>
      <c r="AB24" s="38" t="s">
        <v>300</v>
      </c>
      <c r="AC24" s="38" t="s">
        <v>301</v>
      </c>
      <c r="AD24" s="746" t="s">
        <v>302</v>
      </c>
      <c r="AE24" s="570" t="s">
        <v>303</v>
      </c>
      <c r="AF24" s="104" t="s">
        <v>304</v>
      </c>
      <c r="AG24" s="104"/>
    </row>
    <row r="25" spans="1:33" ht="120" hidden="1" customHeight="1" x14ac:dyDescent="0.25">
      <c r="A25" s="9" t="s">
        <v>36</v>
      </c>
      <c r="B25" s="27" t="s">
        <v>305</v>
      </c>
      <c r="C25" s="29" t="s">
        <v>38</v>
      </c>
      <c r="D25" s="29" t="s">
        <v>263</v>
      </c>
      <c r="E25" s="29" t="s">
        <v>40</v>
      </c>
      <c r="F25" s="29" t="s">
        <v>279</v>
      </c>
      <c r="G25" s="29" t="s">
        <v>293</v>
      </c>
      <c r="H25" s="836"/>
      <c r="I25" s="836"/>
      <c r="J25" s="29" t="s">
        <v>294</v>
      </c>
      <c r="K25" s="35" t="s">
        <v>306</v>
      </c>
      <c r="L25" s="41" t="s">
        <v>307</v>
      </c>
      <c r="M25" s="570" t="s">
        <v>51</v>
      </c>
      <c r="N25" s="754" t="s">
        <v>47</v>
      </c>
      <c r="O25" s="847"/>
      <c r="P25" s="849"/>
      <c r="Q25" s="29" t="s">
        <v>308</v>
      </c>
      <c r="R25" s="746" t="s">
        <v>309</v>
      </c>
      <c r="S25" s="31" t="s">
        <v>51</v>
      </c>
      <c r="T25" s="740">
        <v>1</v>
      </c>
      <c r="U25" s="39"/>
      <c r="V25" s="754" t="s">
        <v>47</v>
      </c>
      <c r="W25" s="746"/>
      <c r="X25" s="746"/>
      <c r="Y25" s="746" t="s">
        <v>310</v>
      </c>
      <c r="Z25" s="746" t="s">
        <v>310</v>
      </c>
      <c r="AA25" s="746" t="s">
        <v>310</v>
      </c>
      <c r="AB25" s="41" t="s">
        <v>311</v>
      </c>
      <c r="AC25" s="36" t="s">
        <v>311</v>
      </c>
      <c r="AD25" s="36" t="s">
        <v>311</v>
      </c>
      <c r="AE25" s="36" t="s">
        <v>311</v>
      </c>
      <c r="AF25" s="104" t="s">
        <v>304</v>
      </c>
      <c r="AG25" s="104"/>
    </row>
    <row r="26" spans="1:33" ht="120" customHeight="1" x14ac:dyDescent="0.25">
      <c r="A26" s="9" t="s">
        <v>36</v>
      </c>
      <c r="B26" s="27" t="s">
        <v>312</v>
      </c>
      <c r="C26" s="29" t="s">
        <v>38</v>
      </c>
      <c r="D26" s="29" t="s">
        <v>263</v>
      </c>
      <c r="E26" s="29" t="s">
        <v>40</v>
      </c>
      <c r="F26" s="29" t="s">
        <v>279</v>
      </c>
      <c r="G26" s="37" t="s">
        <v>313</v>
      </c>
      <c r="H26" s="741">
        <v>1</v>
      </c>
      <c r="I26" s="741">
        <v>1</v>
      </c>
      <c r="J26" s="35" t="s">
        <v>314</v>
      </c>
      <c r="K26" s="35" t="s">
        <v>306</v>
      </c>
      <c r="L26" s="41" t="s">
        <v>315</v>
      </c>
      <c r="M26" s="31" t="s">
        <v>51</v>
      </c>
      <c r="N26" s="754" t="s">
        <v>62</v>
      </c>
      <c r="O26" s="840">
        <f>711000000</f>
        <v>711000000</v>
      </c>
      <c r="P26" s="842" t="s">
        <v>316</v>
      </c>
      <c r="Q26" s="42" t="s">
        <v>317</v>
      </c>
      <c r="R26" s="36" t="s">
        <v>318</v>
      </c>
      <c r="S26" s="31" t="s">
        <v>51</v>
      </c>
      <c r="T26" s="36">
        <v>1</v>
      </c>
      <c r="U26" s="36" t="s">
        <v>52</v>
      </c>
      <c r="V26" s="754" t="s">
        <v>62</v>
      </c>
      <c r="W26" s="36"/>
      <c r="X26" s="36"/>
      <c r="Y26" s="36" t="s">
        <v>319</v>
      </c>
      <c r="Z26" s="36" t="s">
        <v>319</v>
      </c>
      <c r="AA26" s="36" t="s">
        <v>320</v>
      </c>
      <c r="AB26" s="41" t="s">
        <v>321</v>
      </c>
      <c r="AC26" s="36" t="s">
        <v>322</v>
      </c>
      <c r="AD26" s="36" t="s">
        <v>322</v>
      </c>
      <c r="AE26" s="36" t="s">
        <v>322</v>
      </c>
      <c r="AF26" s="14"/>
      <c r="AG26" s="143"/>
    </row>
    <row r="27" spans="1:33" ht="310.5" hidden="1" customHeight="1" x14ac:dyDescent="0.25">
      <c r="A27" s="9" t="s">
        <v>36</v>
      </c>
      <c r="B27" s="27" t="s">
        <v>323</v>
      </c>
      <c r="C27" s="29" t="s">
        <v>38</v>
      </c>
      <c r="D27" s="29" t="s">
        <v>263</v>
      </c>
      <c r="E27" s="29" t="s">
        <v>40</v>
      </c>
      <c r="F27" s="29" t="s">
        <v>279</v>
      </c>
      <c r="G27" s="34" t="s">
        <v>324</v>
      </c>
      <c r="H27" s="746">
        <v>1</v>
      </c>
      <c r="I27" s="746">
        <v>1</v>
      </c>
      <c r="J27" s="29" t="s">
        <v>325</v>
      </c>
      <c r="K27" s="746" t="s">
        <v>44</v>
      </c>
      <c r="L27" s="41" t="s">
        <v>326</v>
      </c>
      <c r="M27" s="570" t="s">
        <v>327</v>
      </c>
      <c r="N27" s="754" t="s">
        <v>47</v>
      </c>
      <c r="O27" s="841"/>
      <c r="P27" s="843"/>
      <c r="Q27" s="34" t="s">
        <v>328</v>
      </c>
      <c r="R27" s="570" t="s">
        <v>50</v>
      </c>
      <c r="S27" s="31" t="s">
        <v>327</v>
      </c>
      <c r="T27" s="570">
        <v>1</v>
      </c>
      <c r="U27" s="570" t="s">
        <v>52</v>
      </c>
      <c r="V27" s="754" t="s">
        <v>47</v>
      </c>
      <c r="W27" s="570"/>
      <c r="X27" s="746"/>
      <c r="Y27" s="746" t="s">
        <v>329</v>
      </c>
      <c r="Z27" s="746" t="s">
        <v>329</v>
      </c>
      <c r="AA27" s="746" t="s">
        <v>330</v>
      </c>
      <c r="AB27" s="37" t="s">
        <v>331</v>
      </c>
      <c r="AC27" s="746" t="s">
        <v>332</v>
      </c>
      <c r="AD27" s="746" t="s">
        <v>333</v>
      </c>
      <c r="AE27" s="570" t="s">
        <v>333</v>
      </c>
      <c r="AF27" s="12" t="s">
        <v>333</v>
      </c>
      <c r="AG27" s="104"/>
    </row>
    <row r="28" spans="1:33" ht="164.25" hidden="1" customHeight="1" x14ac:dyDescent="0.25">
      <c r="A28" s="9" t="s">
        <v>36</v>
      </c>
      <c r="B28" s="27" t="s">
        <v>334</v>
      </c>
      <c r="C28" s="29" t="s">
        <v>38</v>
      </c>
      <c r="D28" s="29" t="s">
        <v>263</v>
      </c>
      <c r="E28" s="29" t="s">
        <v>40</v>
      </c>
      <c r="F28" s="35" t="s">
        <v>335</v>
      </c>
      <c r="G28" s="35" t="s">
        <v>336</v>
      </c>
      <c r="H28" s="741">
        <v>5</v>
      </c>
      <c r="I28" s="741">
        <v>5</v>
      </c>
      <c r="J28" s="37" t="s">
        <v>337</v>
      </c>
      <c r="K28" s="35" t="s">
        <v>306</v>
      </c>
      <c r="L28" s="40" t="s">
        <v>338</v>
      </c>
      <c r="M28" s="743" t="s">
        <v>51</v>
      </c>
      <c r="N28" s="754" t="s">
        <v>47</v>
      </c>
      <c r="O28" s="841"/>
      <c r="P28" s="843"/>
      <c r="Q28" s="35" t="s">
        <v>339</v>
      </c>
      <c r="R28" s="743" t="s">
        <v>318</v>
      </c>
      <c r="S28" s="31" t="s">
        <v>51</v>
      </c>
      <c r="T28" s="36">
        <v>5</v>
      </c>
      <c r="U28" s="36" t="s">
        <v>52</v>
      </c>
      <c r="V28" s="754" t="s">
        <v>47</v>
      </c>
      <c r="W28" s="36"/>
      <c r="X28" s="741"/>
      <c r="Y28" s="36" t="s">
        <v>340</v>
      </c>
      <c r="Z28" s="741" t="s">
        <v>341</v>
      </c>
      <c r="AA28" s="741" t="s">
        <v>342</v>
      </c>
      <c r="AB28" s="37" t="s">
        <v>343</v>
      </c>
      <c r="AC28" s="741" t="s">
        <v>344</v>
      </c>
      <c r="AD28" s="741" t="s">
        <v>333</v>
      </c>
      <c r="AE28" s="36" t="s">
        <v>333</v>
      </c>
      <c r="AF28" s="14" t="s">
        <v>333</v>
      </c>
      <c r="AG28" s="13"/>
    </row>
    <row r="29" spans="1:33" ht="251.25" hidden="1" customHeight="1" x14ac:dyDescent="0.25">
      <c r="A29" s="9" t="s">
        <v>36</v>
      </c>
      <c r="B29" s="27" t="s">
        <v>345</v>
      </c>
      <c r="C29" s="29" t="s">
        <v>38</v>
      </c>
      <c r="D29" s="29" t="s">
        <v>263</v>
      </c>
      <c r="E29" s="29" t="s">
        <v>346</v>
      </c>
      <c r="F29" s="35" t="s">
        <v>335</v>
      </c>
      <c r="G29" s="40" t="s">
        <v>347</v>
      </c>
      <c r="H29" s="570">
        <v>2</v>
      </c>
      <c r="I29" s="570">
        <v>2</v>
      </c>
      <c r="J29" s="38" t="s">
        <v>348</v>
      </c>
      <c r="K29" s="35" t="s">
        <v>306</v>
      </c>
      <c r="L29" s="40" t="s">
        <v>349</v>
      </c>
      <c r="M29" s="570" t="s">
        <v>51</v>
      </c>
      <c r="N29" s="754" t="s">
        <v>47</v>
      </c>
      <c r="O29" s="841"/>
      <c r="P29" s="843"/>
      <c r="Q29" s="40" t="s">
        <v>350</v>
      </c>
      <c r="R29" s="570" t="s">
        <v>318</v>
      </c>
      <c r="S29" s="31" t="s">
        <v>51</v>
      </c>
      <c r="T29" s="570">
        <v>2</v>
      </c>
      <c r="U29" s="570" t="s">
        <v>52</v>
      </c>
      <c r="V29" s="754" t="s">
        <v>47</v>
      </c>
      <c r="W29" s="570"/>
      <c r="X29" s="570"/>
      <c r="Y29" s="36" t="s">
        <v>351</v>
      </c>
      <c r="Z29" s="570" t="s">
        <v>352</v>
      </c>
      <c r="AA29" s="570" t="s">
        <v>353</v>
      </c>
      <c r="AB29" s="42" t="s">
        <v>354</v>
      </c>
      <c r="AC29" s="570" t="s">
        <v>344</v>
      </c>
      <c r="AD29" s="570" t="s">
        <v>333</v>
      </c>
      <c r="AE29" s="570" t="s">
        <v>333</v>
      </c>
      <c r="AF29" s="12" t="s">
        <v>333</v>
      </c>
      <c r="AG29" s="12"/>
    </row>
    <row r="30" spans="1:33" ht="384.75" customHeight="1" x14ac:dyDescent="0.25">
      <c r="A30" s="15" t="s">
        <v>355</v>
      </c>
      <c r="B30" s="27" t="s">
        <v>356</v>
      </c>
      <c r="C30" s="35" t="s">
        <v>357</v>
      </c>
      <c r="D30" s="29" t="s">
        <v>263</v>
      </c>
      <c r="E30" s="741" t="s">
        <v>346</v>
      </c>
      <c r="F30" s="35" t="s">
        <v>358</v>
      </c>
      <c r="G30" s="35" t="s">
        <v>359</v>
      </c>
      <c r="H30" s="43">
        <v>0.95</v>
      </c>
      <c r="I30" s="44">
        <v>0.95</v>
      </c>
      <c r="J30" s="42" t="s">
        <v>360</v>
      </c>
      <c r="K30" s="41" t="s">
        <v>306</v>
      </c>
      <c r="L30" s="42" t="s">
        <v>361</v>
      </c>
      <c r="M30" s="36" t="s">
        <v>199</v>
      </c>
      <c r="N30" s="754" t="s">
        <v>62</v>
      </c>
      <c r="O30" s="841"/>
      <c r="P30" s="843"/>
      <c r="Q30" s="35" t="s">
        <v>362</v>
      </c>
      <c r="R30" s="36"/>
      <c r="S30" s="31" t="s">
        <v>199</v>
      </c>
      <c r="T30" s="43">
        <v>0.95</v>
      </c>
      <c r="U30" s="44"/>
      <c r="V30" s="754" t="s">
        <v>62</v>
      </c>
      <c r="W30" s="741"/>
      <c r="X30" s="741"/>
      <c r="Y30" s="36" t="s">
        <v>363</v>
      </c>
      <c r="Z30" s="37" t="s">
        <v>364</v>
      </c>
      <c r="AA30" s="37" t="s">
        <v>365</v>
      </c>
      <c r="AB30" s="35" t="s">
        <v>366</v>
      </c>
      <c r="AC30" s="741" t="s">
        <v>367</v>
      </c>
      <c r="AD30" s="37" t="s">
        <v>368</v>
      </c>
      <c r="AE30" s="42" t="s">
        <v>369</v>
      </c>
      <c r="AF30" s="13"/>
      <c r="AG30" s="143"/>
    </row>
    <row r="31" spans="1:33" ht="150" customHeight="1" x14ac:dyDescent="0.25">
      <c r="A31" s="15" t="s">
        <v>355</v>
      </c>
      <c r="B31" s="27" t="s">
        <v>370</v>
      </c>
      <c r="C31" s="35" t="s">
        <v>357</v>
      </c>
      <c r="D31" s="29" t="s">
        <v>263</v>
      </c>
      <c r="E31" s="36" t="s">
        <v>346</v>
      </c>
      <c r="F31" s="35" t="s">
        <v>358</v>
      </c>
      <c r="G31" s="30" t="s">
        <v>371</v>
      </c>
      <c r="H31" s="36">
        <v>1</v>
      </c>
      <c r="I31" s="743">
        <v>1</v>
      </c>
      <c r="J31" s="45" t="s">
        <v>372</v>
      </c>
      <c r="K31" s="41" t="s">
        <v>306</v>
      </c>
      <c r="L31" s="30" t="s">
        <v>373</v>
      </c>
      <c r="M31" s="36" t="s">
        <v>199</v>
      </c>
      <c r="N31" s="754" t="s">
        <v>62</v>
      </c>
      <c r="O31" s="841"/>
      <c r="P31" s="843"/>
      <c r="Q31" s="30" t="s">
        <v>374</v>
      </c>
      <c r="R31" s="36" t="s">
        <v>318</v>
      </c>
      <c r="S31" s="31" t="s">
        <v>51</v>
      </c>
      <c r="T31" s="36">
        <v>1</v>
      </c>
      <c r="U31" s="36" t="s">
        <v>52</v>
      </c>
      <c r="V31" s="754" t="s">
        <v>62</v>
      </c>
      <c r="W31" s="36"/>
      <c r="X31" s="36"/>
      <c r="Y31" s="36" t="s">
        <v>375</v>
      </c>
      <c r="Z31" s="36" t="s">
        <v>375</v>
      </c>
      <c r="AA31" s="36" t="s">
        <v>375</v>
      </c>
      <c r="AB31" s="42" t="s">
        <v>376</v>
      </c>
      <c r="AC31" s="42" t="s">
        <v>377</v>
      </c>
      <c r="AD31" s="36" t="s">
        <v>378</v>
      </c>
      <c r="AE31" s="36" t="s">
        <v>378</v>
      </c>
      <c r="AF31" s="14"/>
      <c r="AG31" s="143"/>
    </row>
    <row r="32" spans="1:33" ht="186" customHeight="1" x14ac:dyDescent="0.25">
      <c r="A32" s="15" t="s">
        <v>355</v>
      </c>
      <c r="B32" s="27" t="s">
        <v>379</v>
      </c>
      <c r="C32" s="35" t="s">
        <v>357</v>
      </c>
      <c r="D32" s="29" t="s">
        <v>263</v>
      </c>
      <c r="E32" s="741" t="s">
        <v>346</v>
      </c>
      <c r="F32" s="35" t="s">
        <v>358</v>
      </c>
      <c r="G32" s="35" t="s">
        <v>380</v>
      </c>
      <c r="H32" s="43">
        <v>0.95</v>
      </c>
      <c r="I32" s="43">
        <v>0.95</v>
      </c>
      <c r="J32" s="37" t="s">
        <v>381</v>
      </c>
      <c r="K32" s="41" t="s">
        <v>306</v>
      </c>
      <c r="L32" s="30" t="s">
        <v>382</v>
      </c>
      <c r="M32" s="36" t="s">
        <v>199</v>
      </c>
      <c r="N32" s="754" t="s">
        <v>62</v>
      </c>
      <c r="O32" s="841"/>
      <c r="P32" s="843"/>
      <c r="Q32" s="35" t="s">
        <v>383</v>
      </c>
      <c r="R32" s="36"/>
      <c r="S32" s="31" t="s">
        <v>199</v>
      </c>
      <c r="T32" s="43">
        <v>0.95</v>
      </c>
      <c r="U32" s="44"/>
      <c r="V32" s="754" t="s">
        <v>62</v>
      </c>
      <c r="W32" s="741"/>
      <c r="X32" s="741"/>
      <c r="Y32" s="741" t="s">
        <v>384</v>
      </c>
      <c r="Z32" s="741" t="s">
        <v>385</v>
      </c>
      <c r="AA32" s="741" t="s">
        <v>386</v>
      </c>
      <c r="AB32" s="37" t="s">
        <v>387</v>
      </c>
      <c r="AC32" s="741" t="s">
        <v>388</v>
      </c>
      <c r="AD32" s="741" t="s">
        <v>389</v>
      </c>
      <c r="AE32" s="36" t="s">
        <v>390</v>
      </c>
      <c r="AF32" s="13"/>
      <c r="AG32" s="143"/>
    </row>
    <row r="33" spans="1:36" ht="267.75" customHeight="1" x14ac:dyDescent="0.25">
      <c r="A33" s="15" t="s">
        <v>355</v>
      </c>
      <c r="B33" s="27" t="s">
        <v>391</v>
      </c>
      <c r="C33" s="570" t="s">
        <v>38</v>
      </c>
      <c r="D33" s="29" t="s">
        <v>263</v>
      </c>
      <c r="E33" s="570" t="s">
        <v>346</v>
      </c>
      <c r="F33" s="29" t="s">
        <v>392</v>
      </c>
      <c r="G33" s="38" t="s">
        <v>393</v>
      </c>
      <c r="H33" s="570">
        <v>1</v>
      </c>
      <c r="I33" s="570">
        <v>1</v>
      </c>
      <c r="J33" s="38" t="s">
        <v>394</v>
      </c>
      <c r="K33" s="570" t="s">
        <v>306</v>
      </c>
      <c r="L33" s="38" t="s">
        <v>395</v>
      </c>
      <c r="M33" s="570" t="s">
        <v>51</v>
      </c>
      <c r="N33" s="754" t="s">
        <v>62</v>
      </c>
      <c r="O33" s="841"/>
      <c r="P33" s="843"/>
      <c r="Q33" s="38" t="s">
        <v>396</v>
      </c>
      <c r="R33" s="570" t="s">
        <v>318</v>
      </c>
      <c r="S33" s="31" t="s">
        <v>51</v>
      </c>
      <c r="T33" s="570">
        <v>1</v>
      </c>
      <c r="U33" s="570" t="s">
        <v>52</v>
      </c>
      <c r="V33" s="754" t="s">
        <v>62</v>
      </c>
      <c r="W33" s="570"/>
      <c r="X33" s="570"/>
      <c r="Y33" s="570" t="s">
        <v>397</v>
      </c>
      <c r="Z33" s="570" t="s">
        <v>398</v>
      </c>
      <c r="AA33" s="570" t="s">
        <v>399</v>
      </c>
      <c r="AB33" s="42" t="s">
        <v>400</v>
      </c>
      <c r="AC33" s="570" t="s">
        <v>401</v>
      </c>
      <c r="AD33" s="570" t="s">
        <v>402</v>
      </c>
      <c r="AE33" s="570" t="s">
        <v>403</v>
      </c>
      <c r="AF33" s="12" t="s">
        <v>404</v>
      </c>
      <c r="AG33" s="143"/>
    </row>
    <row r="34" spans="1:36" ht="162" hidden="1" customHeight="1" x14ac:dyDescent="0.25">
      <c r="A34" s="15" t="s">
        <v>355</v>
      </c>
      <c r="B34" s="27" t="s">
        <v>405</v>
      </c>
      <c r="C34" s="570" t="s">
        <v>38</v>
      </c>
      <c r="D34" s="29" t="s">
        <v>263</v>
      </c>
      <c r="E34" s="570" t="s">
        <v>346</v>
      </c>
      <c r="F34" s="29" t="s">
        <v>392</v>
      </c>
      <c r="G34" s="38" t="s">
        <v>406</v>
      </c>
      <c r="H34" s="570">
        <v>1</v>
      </c>
      <c r="I34" s="570">
        <v>1</v>
      </c>
      <c r="J34" s="38" t="s">
        <v>407</v>
      </c>
      <c r="K34" s="570" t="s">
        <v>306</v>
      </c>
      <c r="L34" s="30" t="s">
        <v>408</v>
      </c>
      <c r="M34" s="570" t="s">
        <v>51</v>
      </c>
      <c r="N34" s="754" t="s">
        <v>47</v>
      </c>
      <c r="O34" s="847"/>
      <c r="P34" s="851"/>
      <c r="Q34" s="38" t="s">
        <v>409</v>
      </c>
      <c r="R34" s="570" t="s">
        <v>318</v>
      </c>
      <c r="S34" s="31" t="s">
        <v>51</v>
      </c>
      <c r="T34" s="570">
        <v>1</v>
      </c>
      <c r="U34" s="570" t="s">
        <v>52</v>
      </c>
      <c r="V34" s="754" t="s">
        <v>47</v>
      </c>
      <c r="W34" s="570"/>
      <c r="X34" s="570"/>
      <c r="Y34" s="570" t="s">
        <v>410</v>
      </c>
      <c r="Z34" s="570" t="s">
        <v>411</v>
      </c>
      <c r="AA34" s="570" t="s">
        <v>412</v>
      </c>
      <c r="AB34" s="42" t="s">
        <v>413</v>
      </c>
      <c r="AC34" s="570" t="s">
        <v>414</v>
      </c>
      <c r="AD34" s="570" t="s">
        <v>333</v>
      </c>
      <c r="AE34" s="570" t="s">
        <v>333</v>
      </c>
      <c r="AF34" s="12" t="s">
        <v>333</v>
      </c>
      <c r="AG34" s="12"/>
    </row>
    <row r="35" spans="1:36" ht="105" x14ac:dyDescent="0.25">
      <c r="A35" s="9" t="s">
        <v>415</v>
      </c>
      <c r="B35" s="27" t="s">
        <v>416</v>
      </c>
      <c r="C35" s="570" t="s">
        <v>417</v>
      </c>
      <c r="D35" s="29" t="s">
        <v>418</v>
      </c>
      <c r="E35" s="570" t="s">
        <v>419</v>
      </c>
      <c r="F35" s="40" t="s">
        <v>420</v>
      </c>
      <c r="G35" s="38" t="s">
        <v>421</v>
      </c>
      <c r="H35" s="570">
        <v>1</v>
      </c>
      <c r="I35" s="570">
        <v>1</v>
      </c>
      <c r="J35" s="38" t="s">
        <v>422</v>
      </c>
      <c r="K35" s="570" t="s">
        <v>423</v>
      </c>
      <c r="L35" s="30" t="s">
        <v>424</v>
      </c>
      <c r="M35" s="46" t="s">
        <v>327</v>
      </c>
      <c r="N35" s="754" t="s">
        <v>62</v>
      </c>
      <c r="O35" s="108" t="s">
        <v>425</v>
      </c>
      <c r="P35" s="36" t="s">
        <v>426</v>
      </c>
      <c r="Q35" s="38" t="s">
        <v>427</v>
      </c>
      <c r="R35" s="570" t="s">
        <v>318</v>
      </c>
      <c r="S35" s="31" t="s">
        <v>327</v>
      </c>
      <c r="T35" s="570">
        <v>1</v>
      </c>
      <c r="U35" s="109"/>
      <c r="V35" s="754" t="s">
        <v>62</v>
      </c>
      <c r="W35" s="46"/>
      <c r="X35" s="46"/>
      <c r="Y35" s="46" t="s">
        <v>428</v>
      </c>
      <c r="Z35" s="46" t="s">
        <v>429</v>
      </c>
      <c r="AA35" s="46" t="s">
        <v>430</v>
      </c>
      <c r="AB35" s="52" t="s">
        <v>431</v>
      </c>
      <c r="AC35" s="52" t="s">
        <v>432</v>
      </c>
      <c r="AD35" s="46" t="s">
        <v>433</v>
      </c>
      <c r="AE35" s="136" t="s">
        <v>434</v>
      </c>
      <c r="AF35" s="121" t="s">
        <v>435</v>
      </c>
      <c r="AG35" s="142"/>
    </row>
    <row r="36" spans="1:36" ht="174" customHeight="1" x14ac:dyDescent="0.25">
      <c r="A36" s="9" t="s">
        <v>415</v>
      </c>
      <c r="B36" s="27" t="s">
        <v>436</v>
      </c>
      <c r="C36" s="29" t="s">
        <v>437</v>
      </c>
      <c r="D36" s="29" t="s">
        <v>418</v>
      </c>
      <c r="E36" s="29" t="s">
        <v>438</v>
      </c>
      <c r="F36" s="29" t="s">
        <v>439</v>
      </c>
      <c r="G36" s="29" t="s">
        <v>440</v>
      </c>
      <c r="H36" s="838">
        <v>1</v>
      </c>
      <c r="I36" s="838">
        <v>1</v>
      </c>
      <c r="J36" s="29" t="s">
        <v>441</v>
      </c>
      <c r="K36" s="29" t="s">
        <v>306</v>
      </c>
      <c r="L36" s="30" t="s">
        <v>442</v>
      </c>
      <c r="M36" s="746" t="s">
        <v>51</v>
      </c>
      <c r="N36" s="754" t="s">
        <v>62</v>
      </c>
      <c r="O36" s="844">
        <v>931000000</v>
      </c>
      <c r="P36" s="835" t="s">
        <v>443</v>
      </c>
      <c r="Q36" s="30" t="s">
        <v>444</v>
      </c>
      <c r="R36" s="570" t="s">
        <v>309</v>
      </c>
      <c r="S36" s="31" t="s">
        <v>51</v>
      </c>
      <c r="T36" s="740">
        <v>0.7</v>
      </c>
      <c r="U36" s="570" t="s">
        <v>52</v>
      </c>
      <c r="V36" s="754" t="s">
        <v>62</v>
      </c>
      <c r="W36" s="746"/>
      <c r="X36" s="746"/>
      <c r="Y36" s="746" t="s">
        <v>445</v>
      </c>
      <c r="Z36" s="746" t="s">
        <v>446</v>
      </c>
      <c r="AA36" s="746" t="s">
        <v>447</v>
      </c>
      <c r="AB36" s="34" t="s">
        <v>448</v>
      </c>
      <c r="AC36" s="110" t="s">
        <v>449</v>
      </c>
      <c r="AD36" s="111" t="s">
        <v>450</v>
      </c>
      <c r="AE36" s="570" t="s">
        <v>451</v>
      </c>
      <c r="AF36" s="104"/>
      <c r="AG36" s="142"/>
    </row>
    <row r="37" spans="1:36" ht="120" customHeight="1" x14ac:dyDescent="0.25">
      <c r="A37" s="9" t="s">
        <v>415</v>
      </c>
      <c r="B37" s="27" t="s">
        <v>452</v>
      </c>
      <c r="C37" s="29" t="s">
        <v>437</v>
      </c>
      <c r="D37" s="29" t="s">
        <v>418</v>
      </c>
      <c r="E37" s="29" t="s">
        <v>438</v>
      </c>
      <c r="F37" s="29" t="s">
        <v>439</v>
      </c>
      <c r="G37" s="29" t="s">
        <v>453</v>
      </c>
      <c r="H37" s="850"/>
      <c r="I37" s="850"/>
      <c r="J37" s="29" t="s">
        <v>441</v>
      </c>
      <c r="K37" s="29" t="s">
        <v>306</v>
      </c>
      <c r="L37" s="95" t="s">
        <v>454</v>
      </c>
      <c r="M37" s="746" t="s">
        <v>51</v>
      </c>
      <c r="N37" s="754" t="s">
        <v>62</v>
      </c>
      <c r="O37" s="845"/>
      <c r="P37" s="837"/>
      <c r="Q37" s="30" t="s">
        <v>455</v>
      </c>
      <c r="R37" s="570"/>
      <c r="S37" s="31" t="s">
        <v>51</v>
      </c>
      <c r="T37" s="740">
        <v>0.95</v>
      </c>
      <c r="U37" s="39"/>
      <c r="V37" s="754" t="s">
        <v>62</v>
      </c>
      <c r="W37" s="746"/>
      <c r="X37" s="746"/>
      <c r="Y37" s="746" t="s">
        <v>456</v>
      </c>
      <c r="Z37" s="746" t="s">
        <v>457</v>
      </c>
      <c r="AA37" s="746" t="s">
        <v>458</v>
      </c>
      <c r="AB37" s="34" t="s">
        <v>459</v>
      </c>
      <c r="AC37" s="34" t="s">
        <v>460</v>
      </c>
      <c r="AD37" s="34" t="s">
        <v>461</v>
      </c>
      <c r="AE37" s="34" t="s">
        <v>462</v>
      </c>
      <c r="AF37" s="137" t="s">
        <v>463</v>
      </c>
      <c r="AG37" s="143"/>
    </row>
    <row r="38" spans="1:36" ht="120" customHeight="1" x14ac:dyDescent="0.25">
      <c r="A38" s="9" t="s">
        <v>415</v>
      </c>
      <c r="B38" s="27" t="s">
        <v>464</v>
      </c>
      <c r="C38" s="29" t="s">
        <v>437</v>
      </c>
      <c r="D38" s="29" t="s">
        <v>418</v>
      </c>
      <c r="E38" s="29" t="s">
        <v>438</v>
      </c>
      <c r="F38" s="29" t="s">
        <v>439</v>
      </c>
      <c r="G38" s="29" t="s">
        <v>465</v>
      </c>
      <c r="H38" s="850"/>
      <c r="I38" s="850"/>
      <c r="J38" s="29" t="s">
        <v>441</v>
      </c>
      <c r="K38" s="29" t="s">
        <v>306</v>
      </c>
      <c r="L38" s="30" t="s">
        <v>466</v>
      </c>
      <c r="M38" s="746" t="s">
        <v>51</v>
      </c>
      <c r="N38" s="754" t="s">
        <v>62</v>
      </c>
      <c r="O38" s="846"/>
      <c r="P38" s="836"/>
      <c r="Q38" s="38" t="s">
        <v>467</v>
      </c>
      <c r="R38" s="31" t="s">
        <v>468</v>
      </c>
      <c r="S38" s="31" t="s">
        <v>51</v>
      </c>
      <c r="T38" s="746">
        <v>1</v>
      </c>
      <c r="U38" s="570" t="s">
        <v>52</v>
      </c>
      <c r="V38" s="754" t="s">
        <v>62</v>
      </c>
      <c r="W38" s="746"/>
      <c r="X38" s="746"/>
      <c r="Y38" s="746" t="s">
        <v>469</v>
      </c>
      <c r="Z38" s="746" t="s">
        <v>470</v>
      </c>
      <c r="AA38" s="746" t="s">
        <v>471</v>
      </c>
      <c r="AB38" s="34" t="s">
        <v>472</v>
      </c>
      <c r="AC38" s="34" t="s">
        <v>473</v>
      </c>
      <c r="AD38" s="746" t="s">
        <v>474</v>
      </c>
      <c r="AE38" s="570" t="s">
        <v>475</v>
      </c>
      <c r="AF38" s="104" t="s">
        <v>476</v>
      </c>
      <c r="AG38" s="143"/>
    </row>
    <row r="39" spans="1:36" ht="376.5" customHeight="1" x14ac:dyDescent="0.25">
      <c r="A39" s="9" t="s">
        <v>415</v>
      </c>
      <c r="B39" s="27" t="s">
        <v>477</v>
      </c>
      <c r="C39" s="29" t="s">
        <v>478</v>
      </c>
      <c r="D39" s="29" t="s">
        <v>418</v>
      </c>
      <c r="E39" s="29" t="s">
        <v>479</v>
      </c>
      <c r="F39" s="29" t="s">
        <v>480</v>
      </c>
      <c r="G39" s="38" t="s">
        <v>481</v>
      </c>
      <c r="H39" s="39">
        <v>1</v>
      </c>
      <c r="I39" s="39">
        <v>1</v>
      </c>
      <c r="J39" s="38" t="s">
        <v>482</v>
      </c>
      <c r="K39" s="570" t="s">
        <v>423</v>
      </c>
      <c r="L39" s="40" t="s">
        <v>483</v>
      </c>
      <c r="M39" s="746" t="s">
        <v>51</v>
      </c>
      <c r="N39" s="754" t="s">
        <v>62</v>
      </c>
      <c r="O39" s="840" t="s">
        <v>425</v>
      </c>
      <c r="P39" s="842" t="s">
        <v>426</v>
      </c>
      <c r="Q39" s="38" t="s">
        <v>484</v>
      </c>
      <c r="R39" s="570"/>
      <c r="S39" s="31" t="s">
        <v>199</v>
      </c>
      <c r="T39" s="36">
        <v>1</v>
      </c>
      <c r="U39" s="36"/>
      <c r="V39" s="754" t="s">
        <v>62</v>
      </c>
      <c r="W39" s="36"/>
      <c r="X39" s="36"/>
      <c r="Y39" s="36" t="s">
        <v>485</v>
      </c>
      <c r="Z39" s="36" t="s">
        <v>486</v>
      </c>
      <c r="AA39" s="36" t="s">
        <v>487</v>
      </c>
      <c r="AB39" s="38" t="s">
        <v>488</v>
      </c>
      <c r="AC39" s="52" t="s">
        <v>489</v>
      </c>
      <c r="AD39" s="36" t="s">
        <v>490</v>
      </c>
      <c r="AE39" s="136" t="s">
        <v>491</v>
      </c>
      <c r="AF39" s="121" t="s">
        <v>492</v>
      </c>
      <c r="AG39" s="143"/>
    </row>
    <row r="40" spans="1:36" ht="120" customHeight="1" x14ac:dyDescent="0.25">
      <c r="A40" s="9" t="s">
        <v>415</v>
      </c>
      <c r="B40" s="27" t="s">
        <v>493</v>
      </c>
      <c r="C40" s="29" t="s">
        <v>478</v>
      </c>
      <c r="D40" s="29" t="s">
        <v>418</v>
      </c>
      <c r="E40" s="29" t="s">
        <v>494</v>
      </c>
      <c r="F40" s="29" t="s">
        <v>480</v>
      </c>
      <c r="G40" s="38" t="s">
        <v>481</v>
      </c>
      <c r="H40" s="39">
        <v>1</v>
      </c>
      <c r="I40" s="39">
        <v>1</v>
      </c>
      <c r="J40" s="38" t="s">
        <v>482</v>
      </c>
      <c r="K40" s="570" t="s">
        <v>423</v>
      </c>
      <c r="L40" s="30" t="s">
        <v>495</v>
      </c>
      <c r="M40" s="570" t="s">
        <v>51</v>
      </c>
      <c r="N40" s="754" t="s">
        <v>62</v>
      </c>
      <c r="O40" s="841"/>
      <c r="P40" s="843"/>
      <c r="Q40" s="38" t="s">
        <v>496</v>
      </c>
      <c r="R40" s="570"/>
      <c r="S40" s="31" t="s">
        <v>51</v>
      </c>
      <c r="T40" s="570">
        <v>1</v>
      </c>
      <c r="U40" s="570"/>
      <c r="V40" s="754" t="s">
        <v>62</v>
      </c>
      <c r="W40" s="570"/>
      <c r="X40" s="570"/>
      <c r="Y40" s="570" t="s">
        <v>497</v>
      </c>
      <c r="Z40" s="570" t="s">
        <v>498</v>
      </c>
      <c r="AA40" s="570" t="s">
        <v>499</v>
      </c>
      <c r="AB40" s="38" t="s">
        <v>500</v>
      </c>
      <c r="AC40" s="52" t="s">
        <v>501</v>
      </c>
      <c r="AD40" s="570" t="s">
        <v>502</v>
      </c>
      <c r="AE40" s="136" t="s">
        <v>503</v>
      </c>
      <c r="AF40" s="121" t="s">
        <v>504</v>
      </c>
      <c r="AG40" s="145"/>
    </row>
    <row r="41" spans="1:36" ht="120" customHeight="1" x14ac:dyDescent="0.25">
      <c r="A41" s="9" t="s">
        <v>415</v>
      </c>
      <c r="B41" s="27" t="s">
        <v>505</v>
      </c>
      <c r="C41" s="29" t="s">
        <v>478</v>
      </c>
      <c r="D41" s="29" t="s">
        <v>418</v>
      </c>
      <c r="E41" s="29" t="s">
        <v>494</v>
      </c>
      <c r="F41" s="29" t="s">
        <v>480</v>
      </c>
      <c r="G41" s="38" t="s">
        <v>481</v>
      </c>
      <c r="H41" s="39">
        <v>1</v>
      </c>
      <c r="I41" s="39">
        <v>1</v>
      </c>
      <c r="J41" s="38" t="s">
        <v>482</v>
      </c>
      <c r="K41" s="570" t="s">
        <v>423</v>
      </c>
      <c r="L41" s="40" t="s">
        <v>506</v>
      </c>
      <c r="M41" s="570" t="s">
        <v>199</v>
      </c>
      <c r="N41" s="754" t="s">
        <v>62</v>
      </c>
      <c r="O41" s="841"/>
      <c r="P41" s="843"/>
      <c r="Q41" s="38" t="s">
        <v>507</v>
      </c>
      <c r="R41" s="570" t="s">
        <v>318</v>
      </c>
      <c r="S41" s="31" t="s">
        <v>51</v>
      </c>
      <c r="T41" s="570">
        <v>1</v>
      </c>
      <c r="U41" s="570" t="s">
        <v>52</v>
      </c>
      <c r="V41" s="754" t="s">
        <v>62</v>
      </c>
      <c r="W41" s="570"/>
      <c r="X41" s="570"/>
      <c r="Y41" s="570" t="s">
        <v>508</v>
      </c>
      <c r="Z41" s="570" t="s">
        <v>509</v>
      </c>
      <c r="AA41" s="570" t="s">
        <v>510</v>
      </c>
      <c r="AB41" s="570" t="s">
        <v>511</v>
      </c>
      <c r="AC41" s="52" t="s">
        <v>512</v>
      </c>
      <c r="AD41" s="52" t="s">
        <v>513</v>
      </c>
      <c r="AE41" s="136" t="s">
        <v>514</v>
      </c>
      <c r="AF41" s="121" t="s">
        <v>515</v>
      </c>
      <c r="AG41" s="145"/>
    </row>
    <row r="42" spans="1:36" ht="269.25" customHeight="1" x14ac:dyDescent="0.25">
      <c r="A42" s="9" t="s">
        <v>415</v>
      </c>
      <c r="B42" s="27" t="s">
        <v>516</v>
      </c>
      <c r="C42" s="570" t="s">
        <v>517</v>
      </c>
      <c r="D42" s="29" t="s">
        <v>418</v>
      </c>
      <c r="E42" s="29" t="s">
        <v>479</v>
      </c>
      <c r="F42" s="47" t="s">
        <v>518</v>
      </c>
      <c r="G42" s="38" t="s">
        <v>519</v>
      </c>
      <c r="H42" s="39">
        <v>0.92</v>
      </c>
      <c r="I42" s="39">
        <v>0.92</v>
      </c>
      <c r="J42" s="38" t="s">
        <v>520</v>
      </c>
      <c r="K42" s="36" t="s">
        <v>423</v>
      </c>
      <c r="L42" s="30" t="s">
        <v>521</v>
      </c>
      <c r="M42" s="46" t="s">
        <v>227</v>
      </c>
      <c r="N42" s="754" t="s">
        <v>62</v>
      </c>
      <c r="O42" s="841"/>
      <c r="P42" s="843"/>
      <c r="Q42" s="36" t="s">
        <v>522</v>
      </c>
      <c r="R42" s="36" t="s">
        <v>468</v>
      </c>
      <c r="S42" s="31" t="s">
        <v>51</v>
      </c>
      <c r="T42" s="39">
        <v>0.92</v>
      </c>
      <c r="U42" s="39" t="s">
        <v>52</v>
      </c>
      <c r="V42" s="754" t="s">
        <v>62</v>
      </c>
      <c r="W42" s="107" t="s">
        <v>523</v>
      </c>
      <c r="X42" s="46" t="s">
        <v>524</v>
      </c>
      <c r="Y42" s="46" t="s">
        <v>525</v>
      </c>
      <c r="Z42" s="46" t="s">
        <v>526</v>
      </c>
      <c r="AA42" s="46" t="s">
        <v>527</v>
      </c>
      <c r="AB42" s="52" t="s">
        <v>528</v>
      </c>
      <c r="AC42" s="52" t="s">
        <v>529</v>
      </c>
      <c r="AD42" s="46" t="s">
        <v>530</v>
      </c>
      <c r="AE42" s="136" t="s">
        <v>531</v>
      </c>
      <c r="AF42" s="121" t="s">
        <v>532</v>
      </c>
      <c r="AG42" s="143"/>
    </row>
    <row r="43" spans="1:36" ht="120" hidden="1" customHeight="1" x14ac:dyDescent="0.25">
      <c r="A43" s="9" t="s">
        <v>415</v>
      </c>
      <c r="B43" s="27" t="s">
        <v>533</v>
      </c>
      <c r="C43" s="29" t="s">
        <v>417</v>
      </c>
      <c r="D43" s="29" t="s">
        <v>418</v>
      </c>
      <c r="E43" s="29" t="s">
        <v>419</v>
      </c>
      <c r="F43" s="29" t="s">
        <v>534</v>
      </c>
      <c r="G43" s="38" t="s">
        <v>535</v>
      </c>
      <c r="H43" s="39">
        <v>1</v>
      </c>
      <c r="I43" s="39">
        <v>1</v>
      </c>
      <c r="J43" s="38" t="s">
        <v>482</v>
      </c>
      <c r="K43" s="570" t="s">
        <v>423</v>
      </c>
      <c r="L43" s="30" t="s">
        <v>536</v>
      </c>
      <c r="M43" s="46" t="s">
        <v>76</v>
      </c>
      <c r="N43" s="754" t="s">
        <v>47</v>
      </c>
      <c r="O43" s="841"/>
      <c r="P43" s="843"/>
      <c r="Q43" s="38" t="s">
        <v>537</v>
      </c>
      <c r="R43" s="570" t="s">
        <v>318</v>
      </c>
      <c r="S43" s="31" t="s">
        <v>51</v>
      </c>
      <c r="T43" s="48">
        <v>1</v>
      </c>
      <c r="U43" s="48" t="s">
        <v>52</v>
      </c>
      <c r="V43" s="754" t="s">
        <v>47</v>
      </c>
      <c r="W43" s="46"/>
      <c r="X43" s="46"/>
      <c r="Y43" s="112" t="s">
        <v>538</v>
      </c>
      <c r="Z43" s="112" t="s">
        <v>539</v>
      </c>
      <c r="AA43" s="46" t="s">
        <v>540</v>
      </c>
      <c r="AB43" s="52" t="s">
        <v>541</v>
      </c>
      <c r="AC43" s="46" t="s">
        <v>344</v>
      </c>
      <c r="AD43" s="46" t="s">
        <v>333</v>
      </c>
      <c r="AE43" s="570" t="s">
        <v>333</v>
      </c>
      <c r="AF43" s="12" t="s">
        <v>333</v>
      </c>
      <c r="AG43" s="12"/>
    </row>
    <row r="44" spans="1:36" ht="120" customHeight="1" x14ac:dyDescent="0.25">
      <c r="A44" s="9" t="s">
        <v>415</v>
      </c>
      <c r="B44" s="27" t="s">
        <v>542</v>
      </c>
      <c r="C44" s="29" t="s">
        <v>417</v>
      </c>
      <c r="D44" s="29" t="s">
        <v>418</v>
      </c>
      <c r="E44" s="29" t="s">
        <v>419</v>
      </c>
      <c r="F44" s="29" t="s">
        <v>534</v>
      </c>
      <c r="G44" s="38" t="s">
        <v>535</v>
      </c>
      <c r="H44" s="39">
        <v>1</v>
      </c>
      <c r="I44" s="39">
        <v>1</v>
      </c>
      <c r="J44" s="38" t="s">
        <v>482</v>
      </c>
      <c r="K44" s="570" t="s">
        <v>423</v>
      </c>
      <c r="L44" s="30" t="s">
        <v>543</v>
      </c>
      <c r="M44" s="46" t="s">
        <v>51</v>
      </c>
      <c r="N44" s="754" t="s">
        <v>62</v>
      </c>
      <c r="O44" s="841"/>
      <c r="P44" s="843"/>
      <c r="Q44" s="38" t="s">
        <v>544</v>
      </c>
      <c r="R44" s="570"/>
      <c r="S44" s="31" t="s">
        <v>51</v>
      </c>
      <c r="T44" s="48">
        <v>1</v>
      </c>
      <c r="U44" s="48"/>
      <c r="V44" s="754" t="s">
        <v>62</v>
      </c>
      <c r="W44" s="46"/>
      <c r="X44" s="46"/>
      <c r="Y44" s="112" t="s">
        <v>545</v>
      </c>
      <c r="Z44" s="112" t="s">
        <v>545</v>
      </c>
      <c r="AA44" s="46" t="s">
        <v>546</v>
      </c>
      <c r="AB44" s="46" t="s">
        <v>547</v>
      </c>
      <c r="AC44" s="52" t="s">
        <v>548</v>
      </c>
      <c r="AD44" s="46" t="s">
        <v>549</v>
      </c>
      <c r="AE44" s="136" t="s">
        <v>550</v>
      </c>
      <c r="AF44" s="121" t="s">
        <v>551</v>
      </c>
      <c r="AG44" s="143"/>
    </row>
    <row r="45" spans="1:36" ht="120" hidden="1" customHeight="1" x14ac:dyDescent="0.25">
      <c r="A45" s="9" t="s">
        <v>415</v>
      </c>
      <c r="B45" s="27" t="s">
        <v>552</v>
      </c>
      <c r="C45" s="29" t="s">
        <v>417</v>
      </c>
      <c r="D45" s="29" t="s">
        <v>418</v>
      </c>
      <c r="E45" s="29" t="s">
        <v>419</v>
      </c>
      <c r="F45" s="29" t="s">
        <v>534</v>
      </c>
      <c r="G45" s="38" t="s">
        <v>535</v>
      </c>
      <c r="H45" s="39">
        <v>1</v>
      </c>
      <c r="I45" s="39">
        <v>1</v>
      </c>
      <c r="J45" s="38" t="s">
        <v>482</v>
      </c>
      <c r="K45" s="570" t="s">
        <v>423</v>
      </c>
      <c r="L45" s="30" t="s">
        <v>553</v>
      </c>
      <c r="M45" s="46" t="s">
        <v>90</v>
      </c>
      <c r="N45" s="754" t="s">
        <v>47</v>
      </c>
      <c r="O45" s="841"/>
      <c r="P45" s="843"/>
      <c r="Q45" s="38" t="s">
        <v>554</v>
      </c>
      <c r="R45" s="570" t="s">
        <v>50</v>
      </c>
      <c r="S45" s="46" t="s">
        <v>90</v>
      </c>
      <c r="T45" s="48">
        <v>1</v>
      </c>
      <c r="U45" s="48" t="s">
        <v>52</v>
      </c>
      <c r="V45" s="754" t="s">
        <v>47</v>
      </c>
      <c r="W45" s="46"/>
      <c r="X45" s="46"/>
      <c r="Y45" s="112" t="s">
        <v>555</v>
      </c>
      <c r="Z45" s="46" t="s">
        <v>556</v>
      </c>
      <c r="AA45" s="46" t="s">
        <v>557</v>
      </c>
      <c r="AB45" s="52" t="s">
        <v>558</v>
      </c>
      <c r="AC45" s="52" t="s">
        <v>559</v>
      </c>
      <c r="AD45" s="46" t="s">
        <v>560</v>
      </c>
      <c r="AE45" s="46" t="s">
        <v>561</v>
      </c>
      <c r="AF45" s="16" t="s">
        <v>562</v>
      </c>
      <c r="AG45" s="16"/>
    </row>
    <row r="46" spans="1:36" ht="120" hidden="1" customHeight="1" x14ac:dyDescent="0.25">
      <c r="A46" s="9" t="s">
        <v>415</v>
      </c>
      <c r="B46" s="27" t="s">
        <v>563</v>
      </c>
      <c r="C46" s="29" t="s">
        <v>417</v>
      </c>
      <c r="D46" s="29" t="s">
        <v>418</v>
      </c>
      <c r="E46" s="29" t="s">
        <v>419</v>
      </c>
      <c r="F46" s="29" t="s">
        <v>534</v>
      </c>
      <c r="G46" s="38" t="s">
        <v>535</v>
      </c>
      <c r="H46" s="39">
        <v>1</v>
      </c>
      <c r="I46" s="39">
        <v>1</v>
      </c>
      <c r="J46" s="38" t="s">
        <v>482</v>
      </c>
      <c r="K46" s="570" t="s">
        <v>423</v>
      </c>
      <c r="L46" s="30" t="s">
        <v>564</v>
      </c>
      <c r="M46" s="46" t="s">
        <v>565</v>
      </c>
      <c r="N46" s="754" t="s">
        <v>47</v>
      </c>
      <c r="O46" s="841"/>
      <c r="P46" s="843"/>
      <c r="Q46" s="38" t="s">
        <v>566</v>
      </c>
      <c r="R46" s="570" t="s">
        <v>318</v>
      </c>
      <c r="S46" s="31" t="s">
        <v>51</v>
      </c>
      <c r="T46" s="48">
        <v>1</v>
      </c>
      <c r="U46" s="48" t="s">
        <v>52</v>
      </c>
      <c r="V46" s="754" t="s">
        <v>47</v>
      </c>
      <c r="W46" s="46"/>
      <c r="X46" s="46"/>
      <c r="Y46" s="112" t="s">
        <v>567</v>
      </c>
      <c r="Z46" s="46" t="s">
        <v>344</v>
      </c>
      <c r="AA46" s="46" t="s">
        <v>568</v>
      </c>
      <c r="AB46" s="52" t="s">
        <v>569</v>
      </c>
      <c r="AC46" s="36" t="s">
        <v>344</v>
      </c>
      <c r="AD46" s="46" t="s">
        <v>333</v>
      </c>
      <c r="AE46" s="570" t="s">
        <v>333</v>
      </c>
      <c r="AF46" s="12" t="s">
        <v>333</v>
      </c>
      <c r="AG46" s="12"/>
    </row>
    <row r="47" spans="1:36" ht="120" customHeight="1" x14ac:dyDescent="0.25">
      <c r="A47" s="9" t="s">
        <v>415</v>
      </c>
      <c r="B47" s="27" t="s">
        <v>570</v>
      </c>
      <c r="C47" s="29" t="s">
        <v>417</v>
      </c>
      <c r="D47" s="29" t="s">
        <v>418</v>
      </c>
      <c r="E47" s="29" t="s">
        <v>419</v>
      </c>
      <c r="F47" s="29" t="s">
        <v>534</v>
      </c>
      <c r="G47" s="38" t="s">
        <v>535</v>
      </c>
      <c r="H47" s="39">
        <v>1</v>
      </c>
      <c r="I47" s="39">
        <v>1</v>
      </c>
      <c r="J47" s="38" t="s">
        <v>482</v>
      </c>
      <c r="K47" s="570" t="s">
        <v>423</v>
      </c>
      <c r="L47" s="30" t="s">
        <v>571</v>
      </c>
      <c r="M47" s="46" t="s">
        <v>51</v>
      </c>
      <c r="N47" s="754" t="s">
        <v>62</v>
      </c>
      <c r="O47" s="841"/>
      <c r="P47" s="843"/>
      <c r="Q47" s="38" t="s">
        <v>572</v>
      </c>
      <c r="R47" s="570" t="s">
        <v>468</v>
      </c>
      <c r="S47" s="31" t="s">
        <v>51</v>
      </c>
      <c r="T47" s="39">
        <v>1</v>
      </c>
      <c r="U47" s="39"/>
      <c r="V47" s="754" t="s">
        <v>62</v>
      </c>
      <c r="W47" s="46"/>
      <c r="X47" s="46"/>
      <c r="Y47" s="112" t="s">
        <v>573</v>
      </c>
      <c r="Z47" s="46" t="s">
        <v>574</v>
      </c>
      <c r="AA47" s="46" t="s">
        <v>575</v>
      </c>
      <c r="AB47" s="52" t="s">
        <v>576</v>
      </c>
      <c r="AC47" s="52" t="s">
        <v>577</v>
      </c>
      <c r="AD47" s="46" t="s">
        <v>578</v>
      </c>
      <c r="AE47" s="136" t="s">
        <v>579</v>
      </c>
      <c r="AF47" s="121" t="s">
        <v>580</v>
      </c>
      <c r="AG47" s="143"/>
      <c r="AJ47" s="8">
        <v>166000</v>
      </c>
    </row>
    <row r="48" spans="1:36" ht="120" hidden="1" customHeight="1" x14ac:dyDescent="0.25">
      <c r="A48" s="9" t="s">
        <v>415</v>
      </c>
      <c r="B48" s="27" t="s">
        <v>581</v>
      </c>
      <c r="C48" s="29" t="s">
        <v>417</v>
      </c>
      <c r="D48" s="29" t="s">
        <v>418</v>
      </c>
      <c r="E48" s="29" t="s">
        <v>419</v>
      </c>
      <c r="F48" s="29" t="s">
        <v>534</v>
      </c>
      <c r="G48" s="38" t="s">
        <v>535</v>
      </c>
      <c r="H48" s="39">
        <v>1</v>
      </c>
      <c r="I48" s="39">
        <v>1</v>
      </c>
      <c r="J48" s="38" t="s">
        <v>482</v>
      </c>
      <c r="K48" s="570" t="s">
        <v>423</v>
      </c>
      <c r="L48" s="30" t="s">
        <v>582</v>
      </c>
      <c r="M48" s="46" t="s">
        <v>565</v>
      </c>
      <c r="N48" s="754" t="s">
        <v>47</v>
      </c>
      <c r="O48" s="841"/>
      <c r="P48" s="843"/>
      <c r="Q48" s="38" t="s">
        <v>583</v>
      </c>
      <c r="R48" s="570" t="s">
        <v>318</v>
      </c>
      <c r="S48" s="31" t="s">
        <v>51</v>
      </c>
      <c r="T48" s="48">
        <v>1</v>
      </c>
      <c r="U48" s="48" t="s">
        <v>52</v>
      </c>
      <c r="V48" s="754" t="s">
        <v>47</v>
      </c>
      <c r="W48" s="46"/>
      <c r="X48" s="46"/>
      <c r="Y48" s="112" t="s">
        <v>584</v>
      </c>
      <c r="Z48" s="46" t="s">
        <v>344</v>
      </c>
      <c r="AA48" s="46" t="s">
        <v>568</v>
      </c>
      <c r="AB48" s="52" t="s">
        <v>569</v>
      </c>
      <c r="AC48" s="36" t="s">
        <v>344</v>
      </c>
      <c r="AD48" s="46" t="s">
        <v>333</v>
      </c>
      <c r="AE48" s="570" t="s">
        <v>333</v>
      </c>
      <c r="AF48" s="12" t="s">
        <v>333</v>
      </c>
      <c r="AG48" s="12"/>
    </row>
    <row r="49" spans="1:33" ht="120" customHeight="1" x14ac:dyDescent="0.25">
      <c r="A49" s="9" t="s">
        <v>415</v>
      </c>
      <c r="B49" s="27" t="s">
        <v>585</v>
      </c>
      <c r="C49" s="29" t="s">
        <v>417</v>
      </c>
      <c r="D49" s="29" t="s">
        <v>418</v>
      </c>
      <c r="E49" s="29" t="s">
        <v>419</v>
      </c>
      <c r="F49" s="29" t="s">
        <v>534</v>
      </c>
      <c r="G49" s="38" t="s">
        <v>535</v>
      </c>
      <c r="H49" s="39">
        <v>1</v>
      </c>
      <c r="I49" s="39">
        <v>1</v>
      </c>
      <c r="J49" s="38" t="s">
        <v>482</v>
      </c>
      <c r="K49" s="570" t="s">
        <v>423</v>
      </c>
      <c r="L49" s="30" t="s">
        <v>586</v>
      </c>
      <c r="M49" s="46" t="s">
        <v>51</v>
      </c>
      <c r="N49" s="754" t="s">
        <v>62</v>
      </c>
      <c r="O49" s="841"/>
      <c r="P49" s="843"/>
      <c r="Q49" s="38" t="s">
        <v>587</v>
      </c>
      <c r="R49" s="570" t="s">
        <v>468</v>
      </c>
      <c r="S49" s="31" t="s">
        <v>51</v>
      </c>
      <c r="T49" s="39">
        <v>1</v>
      </c>
      <c r="U49" s="39"/>
      <c r="V49" s="754" t="s">
        <v>62</v>
      </c>
      <c r="W49" s="46"/>
      <c r="X49" s="46"/>
      <c r="Y49" s="112" t="s">
        <v>588</v>
      </c>
      <c r="Z49" s="46" t="s">
        <v>589</v>
      </c>
      <c r="AA49" s="46" t="s">
        <v>590</v>
      </c>
      <c r="AB49" s="52" t="s">
        <v>591</v>
      </c>
      <c r="AC49" s="52" t="s">
        <v>592</v>
      </c>
      <c r="AD49" s="46" t="s">
        <v>593</v>
      </c>
      <c r="AE49" s="136" t="s">
        <v>594</v>
      </c>
      <c r="AF49" s="138" t="s">
        <v>595</v>
      </c>
      <c r="AG49" s="143"/>
    </row>
    <row r="50" spans="1:33" s="1" customFormat="1" ht="210" x14ac:dyDescent="0.25">
      <c r="A50" s="9" t="s">
        <v>415</v>
      </c>
      <c r="B50" s="27" t="s">
        <v>596</v>
      </c>
      <c r="C50" s="29" t="s">
        <v>417</v>
      </c>
      <c r="D50" s="29" t="s">
        <v>418</v>
      </c>
      <c r="E50" s="29" t="s">
        <v>419</v>
      </c>
      <c r="F50" s="29" t="s">
        <v>534</v>
      </c>
      <c r="G50" s="38" t="s">
        <v>535</v>
      </c>
      <c r="H50" s="39">
        <v>1</v>
      </c>
      <c r="I50" s="39">
        <v>1</v>
      </c>
      <c r="J50" s="38" t="s">
        <v>482</v>
      </c>
      <c r="K50" s="570" t="s">
        <v>423</v>
      </c>
      <c r="L50" s="30" t="s">
        <v>597</v>
      </c>
      <c r="M50" s="46" t="s">
        <v>51</v>
      </c>
      <c r="N50" s="754" t="s">
        <v>62</v>
      </c>
      <c r="O50" s="841"/>
      <c r="P50" s="843"/>
      <c r="Q50" s="38" t="s">
        <v>598</v>
      </c>
      <c r="R50" s="570" t="s">
        <v>599</v>
      </c>
      <c r="S50" s="31" t="s">
        <v>51</v>
      </c>
      <c r="T50" s="48">
        <v>1</v>
      </c>
      <c r="U50" s="48" t="s">
        <v>52</v>
      </c>
      <c r="V50" s="754" t="s">
        <v>62</v>
      </c>
      <c r="W50" s="46"/>
      <c r="X50" s="46"/>
      <c r="Y50" s="112" t="s">
        <v>600</v>
      </c>
      <c r="Z50" s="112" t="s">
        <v>601</v>
      </c>
      <c r="AA50" s="46" t="s">
        <v>602</v>
      </c>
      <c r="AB50" s="52" t="s">
        <v>603</v>
      </c>
      <c r="AC50" s="52" t="s">
        <v>604</v>
      </c>
      <c r="AD50" s="46" t="s">
        <v>605</v>
      </c>
      <c r="AE50" s="136" t="s">
        <v>606</v>
      </c>
      <c r="AF50" s="121" t="s">
        <v>607</v>
      </c>
      <c r="AG50" s="143"/>
    </row>
    <row r="51" spans="1:33" ht="120" hidden="1" x14ac:dyDescent="0.25">
      <c r="A51" s="9" t="s">
        <v>415</v>
      </c>
      <c r="B51" s="27" t="s">
        <v>608</v>
      </c>
      <c r="C51" s="35" t="s">
        <v>357</v>
      </c>
      <c r="D51" s="29" t="s">
        <v>418</v>
      </c>
      <c r="E51" s="35" t="s">
        <v>609</v>
      </c>
      <c r="F51" s="35" t="s">
        <v>480</v>
      </c>
      <c r="G51" s="42" t="s">
        <v>610</v>
      </c>
      <c r="H51" s="49">
        <v>2</v>
      </c>
      <c r="I51" s="49">
        <v>2</v>
      </c>
      <c r="J51" s="42" t="s">
        <v>611</v>
      </c>
      <c r="K51" s="36" t="s">
        <v>612</v>
      </c>
      <c r="L51" s="30" t="s">
        <v>613</v>
      </c>
      <c r="M51" s="36" t="s">
        <v>614</v>
      </c>
      <c r="N51" s="754" t="s">
        <v>47</v>
      </c>
      <c r="O51" s="841"/>
      <c r="P51" s="843"/>
      <c r="Q51" s="42" t="s">
        <v>611</v>
      </c>
      <c r="R51" s="36" t="s">
        <v>229</v>
      </c>
      <c r="S51" s="31" t="s">
        <v>90</v>
      </c>
      <c r="T51" s="36">
        <v>2</v>
      </c>
      <c r="U51" s="36" t="s">
        <v>52</v>
      </c>
      <c r="V51" s="754" t="s">
        <v>47</v>
      </c>
      <c r="W51" s="36"/>
      <c r="X51" s="36"/>
      <c r="Y51" s="36" t="s">
        <v>615</v>
      </c>
      <c r="Z51" s="36" t="s">
        <v>615</v>
      </c>
      <c r="AA51" s="36" t="s">
        <v>616</v>
      </c>
      <c r="AB51" s="42" t="s">
        <v>617</v>
      </c>
      <c r="AC51" s="36" t="s">
        <v>618</v>
      </c>
      <c r="AD51" s="36" t="s">
        <v>618</v>
      </c>
      <c r="AE51" s="36" t="s">
        <v>619</v>
      </c>
      <c r="AF51" s="14" t="s">
        <v>619</v>
      </c>
      <c r="AG51" s="14"/>
    </row>
    <row r="52" spans="1:33" ht="120" hidden="1" x14ac:dyDescent="0.25">
      <c r="A52" s="9" t="s">
        <v>415</v>
      </c>
      <c r="B52" s="27" t="s">
        <v>620</v>
      </c>
      <c r="C52" s="35" t="s">
        <v>357</v>
      </c>
      <c r="D52" s="29" t="s">
        <v>418</v>
      </c>
      <c r="E52" s="35" t="s">
        <v>609</v>
      </c>
      <c r="F52" s="35" t="s">
        <v>480</v>
      </c>
      <c r="G52" s="42" t="s">
        <v>621</v>
      </c>
      <c r="H52" s="49">
        <v>1</v>
      </c>
      <c r="I52" s="49">
        <v>0.92</v>
      </c>
      <c r="J52" s="42" t="s">
        <v>622</v>
      </c>
      <c r="K52" s="36" t="s">
        <v>612</v>
      </c>
      <c r="L52" s="30" t="s">
        <v>623</v>
      </c>
      <c r="M52" s="36" t="s">
        <v>624</v>
      </c>
      <c r="N52" s="754" t="s">
        <v>47</v>
      </c>
      <c r="O52" s="841"/>
      <c r="P52" s="843"/>
      <c r="Q52" s="42" t="s">
        <v>625</v>
      </c>
      <c r="R52" s="36" t="s">
        <v>229</v>
      </c>
      <c r="S52" s="31" t="s">
        <v>624</v>
      </c>
      <c r="T52" s="36">
        <v>1</v>
      </c>
      <c r="U52" s="36" t="s">
        <v>52</v>
      </c>
      <c r="V52" s="754" t="s">
        <v>47</v>
      </c>
      <c r="W52" s="36"/>
      <c r="X52" s="36"/>
      <c r="Y52" s="36" t="s">
        <v>626</v>
      </c>
      <c r="Z52" s="36" t="s">
        <v>626</v>
      </c>
      <c r="AA52" s="36" t="s">
        <v>627</v>
      </c>
      <c r="AB52" s="42" t="s">
        <v>627</v>
      </c>
      <c r="AC52" s="36" t="s">
        <v>628</v>
      </c>
      <c r="AD52" s="36" t="s">
        <v>629</v>
      </c>
      <c r="AE52" s="36" t="s">
        <v>344</v>
      </c>
      <c r="AF52" s="14" t="s">
        <v>344</v>
      </c>
      <c r="AG52" s="14"/>
    </row>
    <row r="53" spans="1:33" ht="120" hidden="1" customHeight="1" x14ac:dyDescent="0.25">
      <c r="A53" s="9" t="s">
        <v>415</v>
      </c>
      <c r="B53" s="27" t="s">
        <v>630</v>
      </c>
      <c r="C53" s="35" t="s">
        <v>478</v>
      </c>
      <c r="D53" s="29" t="s">
        <v>418</v>
      </c>
      <c r="E53" s="35" t="s">
        <v>609</v>
      </c>
      <c r="F53" s="35" t="s">
        <v>480</v>
      </c>
      <c r="G53" s="42" t="s">
        <v>631</v>
      </c>
      <c r="H53" s="49">
        <v>2</v>
      </c>
      <c r="I53" s="49">
        <v>2</v>
      </c>
      <c r="J53" s="42" t="s">
        <v>632</v>
      </c>
      <c r="K53" s="36" t="s">
        <v>612</v>
      </c>
      <c r="L53" s="30" t="s">
        <v>633</v>
      </c>
      <c r="M53" s="36" t="s">
        <v>634</v>
      </c>
      <c r="N53" s="754" t="s">
        <v>47</v>
      </c>
      <c r="O53" s="841"/>
      <c r="P53" s="843"/>
      <c r="Q53" s="42" t="s">
        <v>635</v>
      </c>
      <c r="R53" s="36" t="s">
        <v>229</v>
      </c>
      <c r="S53" s="31" t="s">
        <v>51</v>
      </c>
      <c r="T53" s="36">
        <v>2</v>
      </c>
      <c r="U53" s="36" t="s">
        <v>52</v>
      </c>
      <c r="V53" s="754" t="s">
        <v>47</v>
      </c>
      <c r="W53" s="36"/>
      <c r="X53" s="36"/>
      <c r="Y53" s="36" t="s">
        <v>636</v>
      </c>
      <c r="Z53" s="36" t="s">
        <v>637</v>
      </c>
      <c r="AA53" s="36" t="s">
        <v>638</v>
      </c>
      <c r="AB53" s="42" t="s">
        <v>638</v>
      </c>
      <c r="AC53" s="36" t="s">
        <v>639</v>
      </c>
      <c r="AD53" s="36" t="s">
        <v>639</v>
      </c>
      <c r="AE53" s="36" t="s">
        <v>640</v>
      </c>
      <c r="AF53" s="14" t="s">
        <v>641</v>
      </c>
      <c r="AG53" s="14"/>
    </row>
    <row r="54" spans="1:33" ht="120" hidden="1" x14ac:dyDescent="0.25">
      <c r="A54" s="9" t="s">
        <v>415</v>
      </c>
      <c r="B54" s="27" t="s">
        <v>642</v>
      </c>
      <c r="C54" s="35" t="s">
        <v>478</v>
      </c>
      <c r="D54" s="29" t="s">
        <v>418</v>
      </c>
      <c r="E54" s="35" t="s">
        <v>609</v>
      </c>
      <c r="F54" s="35" t="s">
        <v>480</v>
      </c>
      <c r="G54" s="42" t="s">
        <v>643</v>
      </c>
      <c r="H54" s="49">
        <v>1</v>
      </c>
      <c r="I54" s="49">
        <v>1</v>
      </c>
      <c r="J54" s="42" t="s">
        <v>644</v>
      </c>
      <c r="K54" s="36" t="s">
        <v>612</v>
      </c>
      <c r="L54" s="30" t="s">
        <v>645</v>
      </c>
      <c r="M54" s="36" t="s">
        <v>646</v>
      </c>
      <c r="N54" s="754" t="s">
        <v>47</v>
      </c>
      <c r="O54" s="841"/>
      <c r="P54" s="843"/>
      <c r="Q54" s="42" t="s">
        <v>647</v>
      </c>
      <c r="R54" s="36" t="s">
        <v>50</v>
      </c>
      <c r="S54" s="31" t="s">
        <v>646</v>
      </c>
      <c r="T54" s="36">
        <v>1</v>
      </c>
      <c r="U54" s="36" t="s">
        <v>52</v>
      </c>
      <c r="V54" s="754" t="s">
        <v>47</v>
      </c>
      <c r="W54" s="107" t="s">
        <v>648</v>
      </c>
      <c r="X54" s="36" t="s">
        <v>344</v>
      </c>
      <c r="Y54" s="36" t="s">
        <v>344</v>
      </c>
      <c r="Z54" s="36" t="s">
        <v>344</v>
      </c>
      <c r="AA54" s="36" t="s">
        <v>344</v>
      </c>
      <c r="AB54" s="36" t="s">
        <v>344</v>
      </c>
      <c r="AC54" s="36" t="s">
        <v>333</v>
      </c>
      <c r="AD54" s="36" t="s">
        <v>333</v>
      </c>
      <c r="AE54" s="36" t="s">
        <v>333</v>
      </c>
      <c r="AF54" s="14" t="s">
        <v>333</v>
      </c>
      <c r="AG54" s="14"/>
    </row>
    <row r="55" spans="1:33" ht="294.75" hidden="1" customHeight="1" x14ac:dyDescent="0.25">
      <c r="A55" s="9" t="s">
        <v>415</v>
      </c>
      <c r="B55" s="27" t="s">
        <v>649</v>
      </c>
      <c r="C55" s="35" t="s">
        <v>478</v>
      </c>
      <c r="D55" s="29" t="s">
        <v>418</v>
      </c>
      <c r="E55" s="35" t="s">
        <v>609</v>
      </c>
      <c r="F55" s="35" t="s">
        <v>480</v>
      </c>
      <c r="G55" s="58" t="s">
        <v>650</v>
      </c>
      <c r="H55" s="53">
        <v>1</v>
      </c>
      <c r="I55" s="53">
        <v>1</v>
      </c>
      <c r="J55" s="37" t="s">
        <v>651</v>
      </c>
      <c r="K55" s="741" t="s">
        <v>306</v>
      </c>
      <c r="L55" s="55" t="s">
        <v>652</v>
      </c>
      <c r="M55" s="56" t="s">
        <v>51</v>
      </c>
      <c r="N55" s="752" t="s">
        <v>47</v>
      </c>
      <c r="O55" s="841"/>
      <c r="P55" s="843"/>
      <c r="Q55" s="37" t="s">
        <v>653</v>
      </c>
      <c r="R55" s="741" t="s">
        <v>50</v>
      </c>
      <c r="S55" s="25" t="s">
        <v>51</v>
      </c>
      <c r="T55" s="56">
        <v>1</v>
      </c>
      <c r="U55" s="36" t="s">
        <v>52</v>
      </c>
      <c r="V55" s="753" t="s">
        <v>47</v>
      </c>
      <c r="W55" s="56"/>
      <c r="X55" s="56"/>
      <c r="Y55" s="103" t="s">
        <v>654</v>
      </c>
      <c r="Z55" s="103" t="s">
        <v>655</v>
      </c>
      <c r="AA55" s="103" t="s">
        <v>656</v>
      </c>
      <c r="AB55" s="113" t="s">
        <v>657</v>
      </c>
      <c r="AC55" s="102" t="s">
        <v>658</v>
      </c>
      <c r="AD55" s="103" t="s">
        <v>659</v>
      </c>
      <c r="AE55" s="30" t="s">
        <v>660</v>
      </c>
      <c r="AF55" s="123" t="s">
        <v>660</v>
      </c>
      <c r="AG55" s="140"/>
    </row>
    <row r="56" spans="1:33" ht="294.75" hidden="1" customHeight="1" thickBot="1" x14ac:dyDescent="0.3">
      <c r="A56" s="9" t="s">
        <v>36</v>
      </c>
      <c r="B56" s="96" t="s">
        <v>661</v>
      </c>
      <c r="C56" s="41" t="s">
        <v>38</v>
      </c>
      <c r="D56" s="28" t="s">
        <v>39</v>
      </c>
      <c r="E56" s="41" t="s">
        <v>40</v>
      </c>
      <c r="F56" s="29" t="s">
        <v>119</v>
      </c>
      <c r="G56" s="30" t="s">
        <v>120</v>
      </c>
      <c r="H56" s="97"/>
      <c r="I56" s="97"/>
      <c r="J56" s="42" t="s">
        <v>662</v>
      </c>
      <c r="K56" s="36" t="s">
        <v>44</v>
      </c>
      <c r="L56" s="30" t="s">
        <v>663</v>
      </c>
      <c r="M56" s="36" t="s">
        <v>90</v>
      </c>
      <c r="N56" s="494" t="s">
        <v>47</v>
      </c>
      <c r="O56" s="59"/>
      <c r="P56" s="59"/>
      <c r="Q56" s="42" t="s">
        <v>664</v>
      </c>
      <c r="R56" s="36" t="s">
        <v>50</v>
      </c>
      <c r="S56" s="31" t="s">
        <v>199</v>
      </c>
      <c r="T56" s="36">
        <v>1</v>
      </c>
      <c r="U56" s="36" t="s">
        <v>52</v>
      </c>
      <c r="V56" s="494" t="s">
        <v>47</v>
      </c>
      <c r="W56" s="36" t="s">
        <v>200</v>
      </c>
      <c r="X56" s="36" t="s">
        <v>201</v>
      </c>
      <c r="Y56" s="30" t="s">
        <v>202</v>
      </c>
      <c r="Z56" s="30" t="s">
        <v>203</v>
      </c>
      <c r="AA56" s="30" t="s">
        <v>204</v>
      </c>
      <c r="AB56" s="42"/>
      <c r="AC56" s="36" t="s">
        <v>665</v>
      </c>
      <c r="AD56" s="114" t="s">
        <v>666</v>
      </c>
      <c r="AE56" s="36" t="s">
        <v>666</v>
      </c>
      <c r="AF56" s="14" t="s">
        <v>666</v>
      </c>
      <c r="AG56" s="141"/>
    </row>
    <row r="57" spans="1:33" ht="294.75" customHeight="1" thickBot="1" x14ac:dyDescent="0.3">
      <c r="A57" s="9" t="s">
        <v>36</v>
      </c>
      <c r="B57" s="96" t="s">
        <v>667</v>
      </c>
      <c r="C57" s="41" t="s">
        <v>38</v>
      </c>
      <c r="D57" s="28" t="s">
        <v>39</v>
      </c>
      <c r="E57" s="41" t="s">
        <v>40</v>
      </c>
      <c r="F57" s="29" t="s">
        <v>119</v>
      </c>
      <c r="G57" s="30" t="s">
        <v>120</v>
      </c>
      <c r="H57" s="97"/>
      <c r="I57" s="97"/>
      <c r="J57" s="42" t="s">
        <v>662</v>
      </c>
      <c r="K57" s="36" t="s">
        <v>44</v>
      </c>
      <c r="L57" s="30" t="s">
        <v>668</v>
      </c>
      <c r="M57" s="36" t="s">
        <v>51</v>
      </c>
      <c r="N57" s="494" t="s">
        <v>62</v>
      </c>
      <c r="O57" s="59"/>
      <c r="P57" s="59"/>
      <c r="Q57" s="42" t="s">
        <v>669</v>
      </c>
      <c r="R57" s="36" t="s">
        <v>50</v>
      </c>
      <c r="S57" s="31" t="s">
        <v>199</v>
      </c>
      <c r="T57" s="36">
        <v>1</v>
      </c>
      <c r="U57" s="36" t="s">
        <v>52</v>
      </c>
      <c r="V57" s="494" t="s">
        <v>62</v>
      </c>
      <c r="W57" s="36"/>
      <c r="X57" s="36"/>
      <c r="Y57" s="30" t="s">
        <v>188</v>
      </c>
      <c r="Z57" s="30" t="s">
        <v>188</v>
      </c>
      <c r="AA57" s="30" t="s">
        <v>188</v>
      </c>
      <c r="AB57" s="42"/>
      <c r="AC57" s="36" t="s">
        <v>670</v>
      </c>
      <c r="AD57" s="36" t="s">
        <v>671</v>
      </c>
      <c r="AE57" s="36" t="s">
        <v>672</v>
      </c>
      <c r="AF57" s="17" t="s">
        <v>673</v>
      </c>
      <c r="AG57" s="143"/>
    </row>
    <row r="58" spans="1:33" ht="294.75" hidden="1" customHeight="1" x14ac:dyDescent="0.25">
      <c r="A58" s="9" t="s">
        <v>36</v>
      </c>
      <c r="B58" s="50" t="s">
        <v>674</v>
      </c>
      <c r="C58" s="98" t="s">
        <v>38</v>
      </c>
      <c r="D58" s="21" t="s">
        <v>39</v>
      </c>
      <c r="E58" s="98" t="s">
        <v>40</v>
      </c>
      <c r="F58" s="29" t="s">
        <v>119</v>
      </c>
      <c r="G58" s="99" t="s">
        <v>120</v>
      </c>
      <c r="H58" s="100"/>
      <c r="I58" s="100"/>
      <c r="J58" s="101" t="s">
        <v>675</v>
      </c>
      <c r="K58" s="742" t="s">
        <v>44</v>
      </c>
      <c r="L58" s="55" t="s">
        <v>676</v>
      </c>
      <c r="M58" s="60" t="s">
        <v>76</v>
      </c>
      <c r="N58" s="753" t="s">
        <v>47</v>
      </c>
      <c r="O58" s="115"/>
      <c r="P58" s="115"/>
      <c r="Q58" s="101" t="s">
        <v>677</v>
      </c>
      <c r="R58" s="742" t="s">
        <v>50</v>
      </c>
      <c r="S58" s="26" t="s">
        <v>76</v>
      </c>
      <c r="T58" s="60">
        <v>1</v>
      </c>
      <c r="U58" s="36" t="s">
        <v>52</v>
      </c>
      <c r="V58" s="753" t="s">
        <v>47</v>
      </c>
      <c r="W58" s="60" t="s">
        <v>200</v>
      </c>
      <c r="X58" s="60" t="s">
        <v>201</v>
      </c>
      <c r="Y58" s="116" t="s">
        <v>202</v>
      </c>
      <c r="Z58" s="116" t="s">
        <v>203</v>
      </c>
      <c r="AA58" s="116" t="s">
        <v>204</v>
      </c>
      <c r="AB58" s="117"/>
      <c r="AC58" s="60" t="s">
        <v>344</v>
      </c>
      <c r="AD58" s="60" t="s">
        <v>678</v>
      </c>
      <c r="AE58" s="36" t="s">
        <v>679</v>
      </c>
      <c r="AF58" s="14" t="s">
        <v>679</v>
      </c>
      <c r="AG58" s="141"/>
    </row>
    <row r="59" spans="1:33" ht="294.75" hidden="1" customHeight="1" thickBot="1" x14ac:dyDescent="0.3">
      <c r="A59" s="9" t="s">
        <v>36</v>
      </c>
      <c r="B59" s="96" t="s">
        <v>680</v>
      </c>
      <c r="C59" s="41" t="s">
        <v>38</v>
      </c>
      <c r="D59" s="28" t="s">
        <v>39</v>
      </c>
      <c r="E59" s="41" t="s">
        <v>40</v>
      </c>
      <c r="F59" s="29" t="s">
        <v>119</v>
      </c>
      <c r="G59" s="30" t="s">
        <v>120</v>
      </c>
      <c r="H59" s="97"/>
      <c r="I59" s="97"/>
      <c r="J59" s="42" t="s">
        <v>681</v>
      </c>
      <c r="K59" s="36" t="s">
        <v>44</v>
      </c>
      <c r="L59" s="30" t="s">
        <v>682</v>
      </c>
      <c r="M59" s="36" t="s">
        <v>90</v>
      </c>
      <c r="N59" s="494" t="s">
        <v>47</v>
      </c>
      <c r="O59" s="59"/>
      <c r="P59" s="59"/>
      <c r="Q59" s="42" t="s">
        <v>683</v>
      </c>
      <c r="R59" s="36" t="s">
        <v>50</v>
      </c>
      <c r="S59" s="31" t="s">
        <v>684</v>
      </c>
      <c r="T59" s="36">
        <v>1</v>
      </c>
      <c r="U59" s="36" t="s">
        <v>52</v>
      </c>
      <c r="V59" s="494" t="s">
        <v>47</v>
      </c>
      <c r="W59" s="36"/>
      <c r="X59" s="36"/>
      <c r="Y59" s="30" t="s">
        <v>188</v>
      </c>
      <c r="Z59" s="30" t="s">
        <v>188</v>
      </c>
      <c r="AA59" s="30" t="s">
        <v>188</v>
      </c>
      <c r="AB59" s="42"/>
      <c r="AC59" s="36" t="s">
        <v>685</v>
      </c>
      <c r="AD59" s="114" t="s">
        <v>686</v>
      </c>
      <c r="AE59" s="36" t="s">
        <v>687</v>
      </c>
      <c r="AF59" s="14" t="s">
        <v>687</v>
      </c>
      <c r="AG59" s="141"/>
    </row>
    <row r="60" spans="1:33" ht="294.75" hidden="1" customHeight="1" thickBot="1" x14ac:dyDescent="0.3">
      <c r="A60" s="9" t="s">
        <v>36</v>
      </c>
      <c r="B60" s="494" t="s">
        <v>688</v>
      </c>
      <c r="C60" s="41" t="s">
        <v>38</v>
      </c>
      <c r="D60" s="28" t="s">
        <v>39</v>
      </c>
      <c r="E60" s="41" t="s">
        <v>40</v>
      </c>
      <c r="F60" s="29" t="s">
        <v>119</v>
      </c>
      <c r="G60" s="30"/>
      <c r="H60" s="97"/>
      <c r="I60" s="97"/>
      <c r="J60" s="42" t="s">
        <v>689</v>
      </c>
      <c r="K60" s="36" t="s">
        <v>44</v>
      </c>
      <c r="L60" s="30" t="s">
        <v>690</v>
      </c>
      <c r="M60" s="36" t="s">
        <v>624</v>
      </c>
      <c r="N60" s="494" t="s">
        <v>47</v>
      </c>
      <c r="O60" s="59"/>
      <c r="P60" s="59"/>
      <c r="Q60" s="42" t="s">
        <v>691</v>
      </c>
      <c r="R60" s="36" t="s">
        <v>50</v>
      </c>
      <c r="S60" s="31" t="s">
        <v>51</v>
      </c>
      <c r="T60" s="36">
        <v>1</v>
      </c>
      <c r="U60" s="36" t="s">
        <v>52</v>
      </c>
      <c r="V60" s="494" t="s">
        <v>47</v>
      </c>
      <c r="W60" s="36"/>
      <c r="X60" s="36"/>
      <c r="Y60" s="30"/>
      <c r="Z60" s="30"/>
      <c r="AA60" s="30"/>
      <c r="AB60" s="42"/>
      <c r="AC60" s="36"/>
      <c r="AD60" s="114" t="s">
        <v>692</v>
      </c>
      <c r="AE60" s="36" t="s">
        <v>693</v>
      </c>
      <c r="AF60" s="14" t="s">
        <v>693</v>
      </c>
      <c r="AG60" s="141"/>
    </row>
    <row r="61" spans="1:33" ht="294.75" hidden="1" customHeight="1" x14ac:dyDescent="0.25">
      <c r="A61" s="9" t="s">
        <v>36</v>
      </c>
      <c r="B61" s="494" t="s">
        <v>694</v>
      </c>
      <c r="C61" s="41" t="s">
        <v>38</v>
      </c>
      <c r="D61" s="28" t="s">
        <v>39</v>
      </c>
      <c r="E61" s="41" t="s">
        <v>40</v>
      </c>
      <c r="F61" s="29" t="s">
        <v>119</v>
      </c>
      <c r="G61" s="30"/>
      <c r="H61" s="97"/>
      <c r="I61" s="97"/>
      <c r="J61" s="42" t="s">
        <v>695</v>
      </c>
      <c r="K61" s="36" t="s">
        <v>44</v>
      </c>
      <c r="L61" s="30" t="s">
        <v>696</v>
      </c>
      <c r="M61" s="31" t="s">
        <v>624</v>
      </c>
      <c r="N61" s="494" t="s">
        <v>47</v>
      </c>
      <c r="O61" s="59"/>
      <c r="P61" s="59"/>
      <c r="Q61" s="42" t="s">
        <v>697</v>
      </c>
      <c r="R61" s="36" t="s">
        <v>50</v>
      </c>
      <c r="S61" s="31" t="s">
        <v>624</v>
      </c>
      <c r="T61" s="36">
        <v>1</v>
      </c>
      <c r="U61" s="36" t="s">
        <v>52</v>
      </c>
      <c r="V61" s="494" t="s">
        <v>47</v>
      </c>
      <c r="W61" s="36"/>
      <c r="X61" s="36"/>
      <c r="Y61" s="30"/>
      <c r="Z61" s="30"/>
      <c r="AA61" s="30"/>
      <c r="AB61" s="42"/>
      <c r="AC61" s="36"/>
      <c r="AD61" s="36" t="s">
        <v>698</v>
      </c>
      <c r="AE61" s="36" t="s">
        <v>699</v>
      </c>
      <c r="AF61" s="14" t="s">
        <v>699</v>
      </c>
      <c r="AG61" s="141"/>
    </row>
    <row r="62" spans="1:33" ht="294.75" hidden="1" customHeight="1" thickBot="1" x14ac:dyDescent="0.3">
      <c r="A62" s="9" t="s">
        <v>36</v>
      </c>
      <c r="B62" s="494" t="s">
        <v>700</v>
      </c>
      <c r="C62" s="41" t="s">
        <v>38</v>
      </c>
      <c r="D62" s="28" t="s">
        <v>39</v>
      </c>
      <c r="E62" s="41" t="s">
        <v>40</v>
      </c>
      <c r="F62" s="29" t="s">
        <v>119</v>
      </c>
      <c r="G62" s="30"/>
      <c r="H62" s="97"/>
      <c r="I62" s="97"/>
      <c r="J62" s="42" t="s">
        <v>701</v>
      </c>
      <c r="K62" s="36" t="s">
        <v>44</v>
      </c>
      <c r="L62" s="30" t="s">
        <v>702</v>
      </c>
      <c r="M62" s="31" t="s">
        <v>327</v>
      </c>
      <c r="N62" s="494" t="s">
        <v>47</v>
      </c>
      <c r="O62" s="59"/>
      <c r="P62" s="59"/>
      <c r="Q62" s="42" t="s">
        <v>703</v>
      </c>
      <c r="R62" s="36" t="s">
        <v>50</v>
      </c>
      <c r="S62" s="31" t="s">
        <v>327</v>
      </c>
      <c r="T62" s="36">
        <v>1</v>
      </c>
      <c r="U62" s="36" t="s">
        <v>52</v>
      </c>
      <c r="V62" s="494" t="s">
        <v>47</v>
      </c>
      <c r="W62" s="36"/>
      <c r="X62" s="36"/>
      <c r="Y62" s="30"/>
      <c r="Z62" s="30"/>
      <c r="AA62" s="30"/>
      <c r="AB62" s="42"/>
      <c r="AC62" s="36"/>
      <c r="AD62" s="56" t="s">
        <v>704</v>
      </c>
      <c r="AE62" s="36" t="s">
        <v>705</v>
      </c>
      <c r="AF62" s="17" t="s">
        <v>706</v>
      </c>
      <c r="AG62" s="17"/>
    </row>
    <row r="63" spans="1:33" ht="294.75" customHeight="1" thickBot="1" x14ac:dyDescent="0.3">
      <c r="A63" s="9" t="s">
        <v>36</v>
      </c>
      <c r="B63" s="494" t="s">
        <v>707</v>
      </c>
      <c r="C63" s="41" t="s">
        <v>38</v>
      </c>
      <c r="D63" s="28" t="s">
        <v>39</v>
      </c>
      <c r="E63" s="41" t="s">
        <v>40</v>
      </c>
      <c r="F63" s="29" t="s">
        <v>119</v>
      </c>
      <c r="G63" s="30"/>
      <c r="H63" s="97"/>
      <c r="I63" s="97"/>
      <c r="J63" s="42" t="s">
        <v>701</v>
      </c>
      <c r="K63" s="36" t="s">
        <v>44</v>
      </c>
      <c r="L63" s="30" t="s">
        <v>708</v>
      </c>
      <c r="M63" s="31" t="s">
        <v>51</v>
      </c>
      <c r="N63" s="494" t="s">
        <v>62</v>
      </c>
      <c r="O63" s="59"/>
      <c r="P63" s="59"/>
      <c r="Q63" s="42" t="s">
        <v>709</v>
      </c>
      <c r="R63" s="36" t="s">
        <v>50</v>
      </c>
      <c r="S63" s="31" t="s">
        <v>51</v>
      </c>
      <c r="T63" s="36">
        <v>1</v>
      </c>
      <c r="U63" s="36" t="s">
        <v>52</v>
      </c>
      <c r="V63" s="494" t="s">
        <v>62</v>
      </c>
      <c r="W63" s="36"/>
      <c r="X63" s="36"/>
      <c r="Y63" s="30"/>
      <c r="Z63" s="30"/>
      <c r="AA63" s="30"/>
      <c r="AB63" s="42"/>
      <c r="AC63" s="36"/>
      <c r="AD63" s="36" t="s">
        <v>671</v>
      </c>
      <c r="AE63" s="36" t="s">
        <v>710</v>
      </c>
      <c r="AF63" s="17" t="s">
        <v>711</v>
      </c>
      <c r="AG63" s="143"/>
    </row>
    <row r="64" spans="1:33" ht="294.75" customHeight="1" thickBot="1" x14ac:dyDescent="0.3">
      <c r="A64" s="9" t="s">
        <v>36</v>
      </c>
      <c r="B64" s="494" t="s">
        <v>712</v>
      </c>
      <c r="C64" s="41" t="s">
        <v>38</v>
      </c>
      <c r="D64" s="28" t="s">
        <v>39</v>
      </c>
      <c r="E64" s="41" t="s">
        <v>40</v>
      </c>
      <c r="F64" s="29" t="s">
        <v>119</v>
      </c>
      <c r="G64" s="30"/>
      <c r="H64" s="97"/>
      <c r="I64" s="97"/>
      <c r="J64" s="42" t="s">
        <v>713</v>
      </c>
      <c r="K64" s="36" t="s">
        <v>44</v>
      </c>
      <c r="L64" s="30" t="s">
        <v>714</v>
      </c>
      <c r="M64" s="31" t="s">
        <v>51</v>
      </c>
      <c r="N64" s="494" t="s">
        <v>62</v>
      </c>
      <c r="O64" s="59"/>
      <c r="P64" s="59"/>
      <c r="Q64" s="42" t="s">
        <v>715</v>
      </c>
      <c r="R64" s="36" t="s">
        <v>50</v>
      </c>
      <c r="S64" s="31" t="s">
        <v>51</v>
      </c>
      <c r="T64" s="36">
        <v>1</v>
      </c>
      <c r="U64" s="36" t="s">
        <v>52</v>
      </c>
      <c r="V64" s="494" t="s">
        <v>62</v>
      </c>
      <c r="W64" s="36"/>
      <c r="X64" s="36"/>
      <c r="Y64" s="30"/>
      <c r="Z64" s="30"/>
      <c r="AA64" s="30"/>
      <c r="AB64" s="42"/>
      <c r="AC64" s="36"/>
      <c r="AD64" s="56" t="s">
        <v>716</v>
      </c>
      <c r="AE64" s="36" t="s">
        <v>717</v>
      </c>
      <c r="AF64" s="17" t="s">
        <v>750</v>
      </c>
      <c r="AG64" s="143"/>
    </row>
    <row r="66" spans="1:33" x14ac:dyDescent="0.25">
      <c r="A66" s="4"/>
      <c r="B66" s="78"/>
      <c r="C66" s="79"/>
      <c r="D66" s="80"/>
      <c r="E66" s="81"/>
      <c r="F66" s="82"/>
      <c r="G66" s="72"/>
      <c r="H66" s="83"/>
      <c r="I66" s="84"/>
      <c r="J66" s="85"/>
      <c r="K66" s="72"/>
      <c r="L66" s="86"/>
      <c r="M66" s="72"/>
      <c r="N66" s="87"/>
      <c r="O66" s="1"/>
      <c r="P66" s="1"/>
      <c r="Q66" s="82"/>
      <c r="R66" s="73"/>
      <c r="S66" s="74"/>
      <c r="T66" s="88"/>
      <c r="U66" s="88"/>
      <c r="V66" s="87"/>
      <c r="W66" s="54"/>
      <c r="X66" s="54"/>
      <c r="Y66" s="89"/>
      <c r="Z66" s="89"/>
      <c r="AA66" s="89"/>
      <c r="AB66" s="90"/>
      <c r="AC66" s="54"/>
      <c r="AD66" s="54"/>
      <c r="AE66" s="54"/>
      <c r="AF66" s="54"/>
      <c r="AG66" s="54"/>
    </row>
    <row r="67" spans="1:33" x14ac:dyDescent="0.25">
      <c r="A67" s="4"/>
      <c r="B67" s="78"/>
      <c r="C67" s="79"/>
      <c r="D67" s="80"/>
      <c r="E67" s="81"/>
      <c r="F67" s="82"/>
      <c r="G67" s="72"/>
      <c r="H67" s="83"/>
      <c r="I67" s="84"/>
      <c r="J67" s="85"/>
      <c r="K67" s="72"/>
      <c r="L67" s="86"/>
      <c r="M67" s="72"/>
      <c r="N67" s="87"/>
      <c r="O67" s="1"/>
      <c r="P67" s="1"/>
      <c r="Q67" s="82"/>
      <c r="R67" s="73"/>
      <c r="S67" s="74"/>
      <c r="T67" s="88"/>
      <c r="U67" s="88"/>
      <c r="V67" s="87"/>
      <c r="W67" s="54"/>
      <c r="X67" s="54"/>
      <c r="Y67" s="89"/>
      <c r="Z67" s="89"/>
      <c r="AA67" s="89"/>
      <c r="AB67" s="90"/>
      <c r="AC67" s="54"/>
      <c r="AD67" s="54"/>
      <c r="AE67" s="54"/>
      <c r="AF67" s="54"/>
      <c r="AG67" s="54"/>
    </row>
    <row r="68" spans="1:33" x14ac:dyDescent="0.25">
      <c r="A68" s="4"/>
      <c r="B68" s="78"/>
      <c r="C68" s="79"/>
      <c r="D68" s="80"/>
      <c r="E68" s="81"/>
      <c r="F68" s="82"/>
      <c r="G68" s="72"/>
      <c r="H68" s="83"/>
      <c r="I68" s="84"/>
      <c r="J68" s="85"/>
      <c r="K68" s="72"/>
      <c r="L68" s="86"/>
      <c r="M68" s="72"/>
      <c r="N68" s="87"/>
      <c r="O68" s="1"/>
      <c r="P68" s="1"/>
      <c r="Q68" s="82"/>
      <c r="R68" s="73"/>
      <c r="S68" s="74"/>
      <c r="T68" s="88"/>
      <c r="U68" s="88"/>
      <c r="V68" s="87"/>
      <c r="W68" s="54"/>
      <c r="X68" s="54"/>
      <c r="Y68" s="89"/>
      <c r="Z68" s="89"/>
      <c r="AA68" s="89"/>
      <c r="AB68" s="90"/>
      <c r="AC68" s="54"/>
      <c r="AD68" s="54"/>
      <c r="AE68" s="54"/>
      <c r="AF68" s="54"/>
      <c r="AG68" s="54"/>
    </row>
    <row r="69" spans="1:33" x14ac:dyDescent="0.25">
      <c r="A69" s="4"/>
      <c r="B69" s="78"/>
      <c r="C69" s="79"/>
      <c r="D69" s="80"/>
      <c r="E69" s="81"/>
      <c r="F69" s="82"/>
      <c r="G69" s="72"/>
      <c r="H69" s="83"/>
      <c r="I69" s="84"/>
      <c r="J69" s="85"/>
      <c r="K69" s="72"/>
      <c r="L69" s="86"/>
      <c r="M69" s="72"/>
      <c r="N69" s="87"/>
      <c r="O69" s="1"/>
      <c r="P69" s="1"/>
      <c r="Q69" s="82"/>
      <c r="R69" s="73"/>
      <c r="S69" s="74"/>
      <c r="T69" s="88"/>
      <c r="U69" s="88"/>
      <c r="V69" s="87"/>
      <c r="W69" s="54"/>
      <c r="X69" s="54"/>
      <c r="Y69" s="89"/>
      <c r="Z69" s="89"/>
      <c r="AA69" s="89"/>
      <c r="AB69" s="90"/>
      <c r="AC69" s="54"/>
      <c r="AD69" s="54"/>
      <c r="AE69" s="54"/>
      <c r="AF69" s="54"/>
      <c r="AG69" s="54"/>
    </row>
    <row r="70" spans="1:33" x14ac:dyDescent="0.25">
      <c r="A70" s="4"/>
      <c r="B70" s="78"/>
      <c r="C70" s="79"/>
      <c r="D70" s="80"/>
      <c r="E70" s="81"/>
      <c r="F70" s="82"/>
      <c r="G70" s="72"/>
      <c r="H70" s="83"/>
      <c r="I70" s="84"/>
      <c r="J70" s="85"/>
      <c r="K70" s="72"/>
      <c r="L70" s="86"/>
      <c r="M70" s="72"/>
      <c r="N70" s="87"/>
      <c r="O70" s="1"/>
      <c r="P70" s="1"/>
      <c r="Q70" s="82"/>
      <c r="R70" s="73"/>
      <c r="S70" s="74"/>
      <c r="T70" s="88"/>
      <c r="U70" s="88"/>
      <c r="V70" s="87"/>
      <c r="W70" s="54"/>
      <c r="X70" s="54"/>
      <c r="Y70" s="89"/>
      <c r="Z70" s="89"/>
      <c r="AA70" s="89"/>
      <c r="AB70" s="90"/>
      <c r="AC70" s="54"/>
      <c r="AD70" s="54"/>
      <c r="AE70" s="54"/>
      <c r="AF70" s="54"/>
      <c r="AG70" s="54"/>
    </row>
    <row r="71" spans="1:33" x14ac:dyDescent="0.25">
      <c r="A71" s="4"/>
      <c r="B71" s="78"/>
      <c r="C71" s="79"/>
      <c r="D71" s="80"/>
      <c r="E71" s="81"/>
      <c r="F71" s="82"/>
      <c r="G71" s="72"/>
      <c r="H71" s="83"/>
      <c r="I71" s="84"/>
      <c r="J71" s="85"/>
      <c r="K71" s="72"/>
      <c r="L71" s="86"/>
      <c r="M71" s="72"/>
      <c r="N71" s="87"/>
      <c r="O71" s="1"/>
      <c r="P71" s="1"/>
      <c r="Q71" s="82"/>
      <c r="R71" s="73"/>
      <c r="S71" s="74"/>
      <c r="T71" s="88"/>
      <c r="U71" s="88"/>
      <c r="V71" s="87"/>
      <c r="W71" s="54"/>
      <c r="X71" s="54"/>
      <c r="Y71" s="89"/>
      <c r="Z71" s="89"/>
      <c r="AA71" s="89"/>
      <c r="AB71" s="90"/>
      <c r="AC71" s="54"/>
      <c r="AD71" s="54"/>
      <c r="AE71" s="54"/>
      <c r="AF71" s="54"/>
      <c r="AG71" s="54"/>
    </row>
    <row r="72" spans="1:33" x14ac:dyDescent="0.25">
      <c r="A72" s="4"/>
      <c r="B72" s="78"/>
      <c r="C72" s="79"/>
      <c r="D72" s="80"/>
      <c r="E72" s="81"/>
      <c r="F72" s="82"/>
      <c r="G72" s="72"/>
      <c r="H72" s="83"/>
      <c r="I72" s="84"/>
      <c r="J72" s="85"/>
      <c r="K72" s="72"/>
      <c r="L72" s="86"/>
      <c r="M72" s="72"/>
      <c r="N72" s="87"/>
      <c r="O72" s="1"/>
      <c r="P72" s="1"/>
      <c r="Q72" s="82"/>
      <c r="R72" s="73"/>
      <c r="S72" s="74"/>
      <c r="T72" s="88"/>
      <c r="U72" s="88"/>
      <c r="V72" s="87"/>
      <c r="W72" s="54"/>
      <c r="X72" s="54"/>
      <c r="Y72" s="89"/>
      <c r="Z72" s="89"/>
      <c r="AA72" s="89"/>
      <c r="AB72" s="90"/>
      <c r="AC72" s="54"/>
      <c r="AD72" s="54"/>
      <c r="AE72" s="54"/>
      <c r="AF72" s="54"/>
      <c r="AG72" s="54"/>
    </row>
    <row r="73" spans="1:33" x14ac:dyDescent="0.25">
      <c r="A73" s="4"/>
      <c r="B73" s="78"/>
      <c r="C73" s="79"/>
      <c r="D73" s="80"/>
      <c r="E73" s="81"/>
      <c r="F73" s="82"/>
      <c r="G73" s="72"/>
      <c r="H73" s="83"/>
      <c r="I73" s="84"/>
      <c r="J73" s="85"/>
      <c r="K73" s="72"/>
      <c r="L73" s="86"/>
      <c r="M73" s="72"/>
      <c r="N73" s="87"/>
      <c r="O73" s="1"/>
      <c r="P73" s="1"/>
      <c r="Q73" s="82"/>
      <c r="R73" s="73"/>
      <c r="S73" s="74"/>
      <c r="T73" s="88"/>
      <c r="U73" s="88"/>
      <c r="V73" s="87"/>
      <c r="W73" s="54"/>
      <c r="X73" s="54"/>
      <c r="Y73" s="89"/>
      <c r="Z73" s="89"/>
      <c r="AA73" s="89"/>
      <c r="AB73" s="90"/>
      <c r="AC73" s="54"/>
      <c r="AD73" s="54"/>
      <c r="AE73" s="54"/>
      <c r="AF73" s="54"/>
      <c r="AG73" s="54"/>
    </row>
    <row r="74" spans="1:33" x14ac:dyDescent="0.25">
      <c r="A74" s="4"/>
      <c r="B74" s="78"/>
      <c r="C74" s="79"/>
      <c r="D74" s="80"/>
      <c r="E74" s="81"/>
      <c r="F74" s="82"/>
      <c r="G74" s="72"/>
      <c r="H74" s="83"/>
      <c r="I74" s="84"/>
      <c r="J74" s="85"/>
      <c r="K74" s="72"/>
      <c r="L74" s="86"/>
      <c r="M74" s="72"/>
      <c r="N74" s="87"/>
      <c r="O74" s="1"/>
      <c r="P74" s="1"/>
      <c r="Q74" s="82"/>
      <c r="R74" s="73"/>
      <c r="S74" s="74"/>
      <c r="T74" s="88"/>
      <c r="U74" s="88"/>
      <c r="V74" s="87"/>
      <c r="W74" s="54"/>
      <c r="X74" s="54"/>
      <c r="Y74" s="89"/>
      <c r="Z74" s="89"/>
      <c r="AA74" s="89"/>
      <c r="AB74" s="90"/>
      <c r="AC74" s="54"/>
      <c r="AD74" s="54"/>
      <c r="AE74" s="54"/>
      <c r="AF74" s="54"/>
      <c r="AG74" s="54"/>
    </row>
    <row r="75" spans="1:33" x14ac:dyDescent="0.25">
      <c r="A75" s="4"/>
      <c r="B75" s="78"/>
      <c r="C75" s="79"/>
      <c r="D75" s="80"/>
      <c r="E75" s="81"/>
      <c r="F75" s="82"/>
      <c r="G75" s="72"/>
      <c r="H75" s="83"/>
      <c r="I75" s="84"/>
      <c r="J75" s="85"/>
      <c r="K75" s="72"/>
      <c r="L75" s="86"/>
      <c r="M75" s="72"/>
      <c r="N75" s="87"/>
      <c r="O75" s="1"/>
      <c r="P75" s="1"/>
      <c r="Q75" s="82"/>
      <c r="R75" s="73"/>
      <c r="S75" s="74"/>
      <c r="T75" s="88"/>
      <c r="U75" s="88"/>
      <c r="V75" s="87"/>
      <c r="W75" s="54"/>
      <c r="X75" s="54"/>
      <c r="Y75" s="89"/>
      <c r="Z75" s="89"/>
      <c r="AA75" s="89"/>
      <c r="AB75" s="90"/>
      <c r="AC75" s="54"/>
      <c r="AD75" s="54"/>
      <c r="AE75" s="54"/>
      <c r="AF75" s="54"/>
      <c r="AG75" s="54"/>
    </row>
    <row r="76" spans="1:33" x14ac:dyDescent="0.25">
      <c r="A76" s="4"/>
      <c r="B76" s="78"/>
      <c r="C76" s="79"/>
      <c r="D76" s="80"/>
      <c r="E76" s="81"/>
      <c r="F76" s="82"/>
      <c r="G76" s="72"/>
      <c r="H76" s="83"/>
      <c r="I76" s="84"/>
      <c r="J76" s="85"/>
      <c r="K76" s="72"/>
      <c r="L76" s="86"/>
      <c r="M76" s="72"/>
      <c r="N76" s="87"/>
      <c r="O76" s="1"/>
      <c r="P76" s="1"/>
      <c r="Q76" s="82"/>
      <c r="R76" s="73"/>
      <c r="S76" s="74"/>
      <c r="T76" s="88"/>
      <c r="U76" s="88"/>
      <c r="V76" s="87"/>
      <c r="W76" s="54"/>
      <c r="X76" s="54"/>
      <c r="Y76" s="89"/>
      <c r="Z76" s="89"/>
      <c r="AA76" s="89"/>
      <c r="AB76" s="90"/>
      <c r="AC76" s="54"/>
      <c r="AD76" s="54"/>
      <c r="AE76" s="54"/>
      <c r="AF76" s="54"/>
      <c r="AG76" s="54"/>
    </row>
    <row r="77" spans="1:33" x14ac:dyDescent="0.25">
      <c r="A77" s="4"/>
      <c r="B77" s="78"/>
      <c r="C77" s="79"/>
      <c r="D77" s="80"/>
      <c r="E77" s="81"/>
      <c r="F77" s="82"/>
      <c r="G77" s="72"/>
      <c r="H77" s="83"/>
      <c r="I77" s="84"/>
      <c r="J77" s="85"/>
      <c r="K77" s="72"/>
      <c r="L77" s="86"/>
      <c r="M77" s="72"/>
      <c r="N77" s="87"/>
      <c r="O77" s="1"/>
      <c r="P77" s="1"/>
      <c r="Q77" s="82"/>
      <c r="R77" s="73"/>
      <c r="S77" s="74"/>
      <c r="T77" s="88"/>
      <c r="U77" s="88"/>
      <c r="V77" s="87"/>
      <c r="W77" s="54"/>
      <c r="X77" s="54"/>
      <c r="Y77" s="89"/>
      <c r="Z77" s="89"/>
      <c r="AA77" s="89"/>
      <c r="AB77" s="90"/>
      <c r="AC77" s="54"/>
      <c r="AD77" s="54"/>
      <c r="AE77" s="54"/>
      <c r="AF77" s="54"/>
      <c r="AG77" s="54"/>
    </row>
    <row r="78" spans="1:33" x14ac:dyDescent="0.25">
      <c r="A78" s="18" t="s">
        <v>741</v>
      </c>
      <c r="B78" s="1"/>
      <c r="C78" s="1"/>
      <c r="D78" s="1"/>
      <c r="E78" s="91"/>
      <c r="F78" s="1"/>
      <c r="G78" s="1"/>
      <c r="H78" s="1"/>
      <c r="I78" s="1"/>
      <c r="J78" s="1"/>
      <c r="K78" s="1"/>
      <c r="L78" s="1"/>
      <c r="M78" s="1"/>
      <c r="N78" s="1"/>
      <c r="O78" s="1"/>
      <c r="P78" s="1"/>
      <c r="Q78" s="1"/>
      <c r="R78" s="18"/>
      <c r="S78" s="1"/>
      <c r="T78" s="1"/>
      <c r="U78" s="1"/>
      <c r="V78" s="1"/>
      <c r="W78" s="1"/>
      <c r="X78" s="1"/>
      <c r="Y78" s="1"/>
      <c r="Z78" s="1"/>
      <c r="AA78" s="1"/>
      <c r="AB78" s="1"/>
      <c r="AC78" s="1"/>
      <c r="AD78" s="1"/>
      <c r="AE78" s="1"/>
      <c r="AF78" s="1"/>
      <c r="AG78" s="1"/>
    </row>
    <row r="79" spans="1:33" x14ac:dyDescent="0.25">
      <c r="A79" s="18" t="s">
        <v>62</v>
      </c>
      <c r="B79" s="1"/>
      <c r="C79" s="1"/>
      <c r="D79" s="1"/>
      <c r="E79" s="91"/>
      <c r="F79" s="1"/>
      <c r="G79" s="1"/>
      <c r="H79" s="1"/>
      <c r="I79" s="1"/>
      <c r="J79" s="1"/>
      <c r="K79" s="1"/>
      <c r="L79" s="1"/>
      <c r="M79" s="1"/>
      <c r="N79" s="1"/>
      <c r="O79" s="1"/>
      <c r="P79" s="1"/>
      <c r="Q79" s="1"/>
      <c r="R79" s="18"/>
      <c r="S79" s="1"/>
      <c r="T79" s="1"/>
      <c r="U79" s="1"/>
      <c r="V79" s="1"/>
      <c r="W79" s="1"/>
      <c r="X79" s="1"/>
      <c r="Y79" s="1"/>
      <c r="Z79" s="1"/>
      <c r="AA79" s="1"/>
      <c r="AB79" s="1"/>
      <c r="AC79" s="1"/>
      <c r="AD79" s="1"/>
      <c r="AE79" s="1"/>
      <c r="AF79" s="1"/>
      <c r="AG79" s="1"/>
    </row>
    <row r="80" spans="1:33" x14ac:dyDescent="0.25">
      <c r="A80" s="18" t="s">
        <v>47</v>
      </c>
      <c r="B80" s="1"/>
      <c r="C80" s="1"/>
      <c r="D80" s="1"/>
      <c r="E80" s="91"/>
      <c r="F80" s="1"/>
      <c r="G80" s="1"/>
      <c r="H80" s="1"/>
      <c r="I80" s="1"/>
      <c r="J80" s="1"/>
      <c r="K80" s="1"/>
      <c r="L80" s="1"/>
      <c r="M80" s="1"/>
      <c r="N80" s="1"/>
      <c r="O80" s="1"/>
      <c r="P80" s="1"/>
      <c r="Q80" s="1"/>
      <c r="R80" s="18"/>
      <c r="S80" s="1"/>
      <c r="T80" s="1"/>
      <c r="U80" s="1"/>
      <c r="V80" s="1"/>
      <c r="W80" s="1"/>
      <c r="X80" s="1"/>
      <c r="Y80" s="1"/>
      <c r="Z80" s="1"/>
      <c r="AA80" s="1"/>
      <c r="AB80" s="1"/>
      <c r="AC80" s="1"/>
      <c r="AD80" s="1"/>
      <c r="AE80" s="1"/>
      <c r="AF80" s="1"/>
      <c r="AG80" s="1"/>
    </row>
    <row r="81" spans="1:33" x14ac:dyDescent="0.25">
      <c r="A81" s="18" t="s">
        <v>742</v>
      </c>
      <c r="B81" s="1"/>
      <c r="C81" s="1"/>
      <c r="D81" s="1"/>
      <c r="E81" s="91"/>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row>
    <row r="82" spans="1:33" x14ac:dyDescent="0.25">
      <c r="A82" s="18"/>
      <c r="B82" s="1"/>
      <c r="C82" s="1"/>
      <c r="D82" s="1"/>
      <c r="E82" s="18"/>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row>
    <row r="83" spans="1:33" x14ac:dyDescent="0.25">
      <c r="A83" s="18"/>
      <c r="B83" s="1"/>
      <c r="C83" s="1"/>
      <c r="D83" s="1"/>
      <c r="E83" s="18"/>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row>
    <row r="84" spans="1:33" x14ac:dyDescent="0.25">
      <c r="A84" s="18"/>
      <c r="B84" s="1"/>
      <c r="C84" s="1"/>
      <c r="D84" s="1"/>
      <c r="E84" s="18"/>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row>
    <row r="85" spans="1:33" x14ac:dyDescent="0.2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row>
    <row r="86" spans="1:33" x14ac:dyDescent="0.2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row>
    <row r="87" spans="1:33" x14ac:dyDescent="0.2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row>
    <row r="88" spans="1:33" x14ac:dyDescent="0.2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row>
    <row r="89" spans="1:33" x14ac:dyDescent="0.2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row>
    <row r="90" spans="1:33" x14ac:dyDescent="0.2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row>
    <row r="92" spans="1:33" ht="18.75" x14ac:dyDescent="0.25">
      <c r="A92" s="70" t="s">
        <v>346</v>
      </c>
    </row>
    <row r="93" spans="1:33" ht="18.75" x14ac:dyDescent="0.25">
      <c r="A93" s="70" t="s">
        <v>438</v>
      </c>
    </row>
    <row r="94" spans="1:33" ht="18.75" x14ac:dyDescent="0.25">
      <c r="A94" s="70" t="s">
        <v>40</v>
      </c>
      <c r="R94" s="19">
        <f>0.6+0.8+0.8+0.8+0.8+0.55</f>
        <v>4.3499999999999996</v>
      </c>
    </row>
    <row r="95" spans="1:33" ht="18.75" x14ac:dyDescent="0.25">
      <c r="A95" s="70" t="s">
        <v>194</v>
      </c>
    </row>
    <row r="96" spans="1:33" ht="18.75" x14ac:dyDescent="0.25">
      <c r="A96" s="70" t="s">
        <v>479</v>
      </c>
    </row>
    <row r="97" spans="1:1" ht="18.75" x14ac:dyDescent="0.25">
      <c r="A97" s="70" t="s">
        <v>743</v>
      </c>
    </row>
    <row r="98" spans="1:1" ht="18.75" x14ac:dyDescent="0.25">
      <c r="A98" s="70" t="s">
        <v>419</v>
      </c>
    </row>
    <row r="99" spans="1:1" ht="18.75" x14ac:dyDescent="0.25">
      <c r="A99" s="70" t="s">
        <v>494</v>
      </c>
    </row>
    <row r="100" spans="1:1" ht="18.75" x14ac:dyDescent="0.25">
      <c r="A100" s="70" t="s">
        <v>720</v>
      </c>
    </row>
    <row r="101" spans="1:1" ht="18.75" x14ac:dyDescent="0.25">
      <c r="A101" s="70" t="s">
        <v>744</v>
      </c>
    </row>
    <row r="102" spans="1:1" ht="18.75" x14ac:dyDescent="0.25">
      <c r="A102" s="70" t="s">
        <v>745</v>
      </c>
    </row>
    <row r="103" spans="1:1" ht="18.75" x14ac:dyDescent="0.25">
      <c r="A103" s="70" t="s">
        <v>609</v>
      </c>
    </row>
  </sheetData>
  <sheetProtection autoFilter="0"/>
  <autoFilter ref="A2:XDP64" xr:uid="{00000000-0009-0000-0000-000001000000}">
    <filterColumn colId="13">
      <filters>
        <filter val="EN PROCESO"/>
      </filters>
    </filterColumn>
  </autoFilter>
  <mergeCells count="25">
    <mergeCell ref="O39:O55"/>
    <mergeCell ref="P39:P55"/>
    <mergeCell ref="O26:O34"/>
    <mergeCell ref="P26:P34"/>
    <mergeCell ref="H24:H25"/>
    <mergeCell ref="I24:I25"/>
    <mergeCell ref="H36:H38"/>
    <mergeCell ref="I36:I38"/>
    <mergeCell ref="O36:O38"/>
    <mergeCell ref="P36:P38"/>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7" operator="containsText" id="{7CA2EA6B-6D04-4595-AFFF-FF245394E8EC}">
            <xm:f>NOT(ISERROR(SEARCH($A$81,N3)))</xm:f>
            <xm:f>$A$81</xm:f>
            <x14:dxf>
              <fill>
                <patternFill>
                  <bgColor rgb="FFFF0000"/>
                </patternFill>
              </fill>
            </x14:dxf>
          </x14:cfRule>
          <x14:cfRule type="containsText" priority="58" operator="containsText" id="{A05040F0-C5C2-4A56-827B-8E1C87EB0F3F}">
            <xm:f>NOT(ISERROR(SEARCH($A$80,N3)))</xm:f>
            <xm:f>$A$80</xm:f>
            <x14:dxf>
              <fill>
                <patternFill>
                  <bgColor rgb="FF92D050"/>
                </patternFill>
              </fill>
            </x14:dxf>
          </x14:cfRule>
          <x14:cfRule type="containsText" priority="59" operator="containsText" id="{1E2D2B1E-9E68-4488-A10E-975BF5DBEA6A}">
            <xm:f>NOT(ISERROR(SEARCH($A$79,N3)))</xm:f>
            <xm:f>$A$79</xm:f>
            <x14:dxf>
              <fill>
                <patternFill>
                  <bgColor rgb="FFFFFF00"/>
                </patternFill>
              </fill>
            </x14:dxf>
          </x14:cfRule>
          <x14:cfRule type="containsText" priority="60" operator="containsText" id="{D61332B8-B956-48DF-81D7-4B4B940ADF49}">
            <xm:f>NOT(ISERROR(SEARCH($A$78,N3)))</xm:f>
            <xm:f>$A$78</xm:f>
            <x14:dxf>
              <fill>
                <patternFill>
                  <bgColor theme="2" tint="-9.9948118533890809E-2"/>
                </patternFill>
              </fill>
            </x14:dxf>
          </x14:cfRule>
          <xm:sqref>V61 N4:N55 V3:V59</xm:sqref>
        </x14:conditionalFormatting>
        <x14:conditionalFormatting xmlns:xm="http://schemas.microsoft.com/office/excel/2006/main">
          <x14:cfRule type="containsText" priority="53" operator="containsText" id="{A40558A6-64FC-4655-9700-CEC3AAAEDE08}">
            <xm:f>NOT(ISERROR(SEARCH($A$81,N3)))</xm:f>
            <xm:f>$A$81</xm:f>
            <x14:dxf>
              <fill>
                <patternFill>
                  <bgColor rgb="FFFF0000"/>
                </patternFill>
              </fill>
            </x14:dxf>
          </x14:cfRule>
          <x14:cfRule type="containsText" priority="54" operator="containsText" id="{83699AB2-744B-4425-B459-FFE640D3EEAB}">
            <xm:f>NOT(ISERROR(SEARCH($A$80,N3)))</xm:f>
            <xm:f>$A$80</xm:f>
            <x14:dxf>
              <fill>
                <patternFill>
                  <bgColor rgb="FF92D050"/>
                </patternFill>
              </fill>
            </x14:dxf>
          </x14:cfRule>
          <x14:cfRule type="containsText" priority="55" operator="containsText" id="{06FD8CCE-E023-481F-B7EA-6E852550F92A}">
            <xm:f>NOT(ISERROR(SEARCH($A$79,N3)))</xm:f>
            <xm:f>$A$79</xm:f>
            <x14:dxf>
              <fill>
                <patternFill>
                  <bgColor rgb="FFFFFF00"/>
                </patternFill>
              </fill>
            </x14:dxf>
          </x14:cfRule>
          <x14:cfRule type="containsText" priority="56" operator="containsText" id="{C7F997B2-FCFD-41E4-9AD7-6D26E1CF8AFC}">
            <xm:f>NOT(ISERROR(SEARCH($A$78,N3)))</xm:f>
            <xm:f>$A$78</xm:f>
            <x14:dxf>
              <fill>
                <patternFill>
                  <bgColor theme="2" tint="-9.9948118533890809E-2"/>
                </patternFill>
              </fill>
            </x14:dxf>
          </x14:cfRule>
          <xm:sqref>N3</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 xmlns:xm="http://schemas.microsoft.com/office/excel/2006/main">
          <x14:cfRule type="containsText" priority="41" operator="containsText" id="{31BAA6A9-133F-4934-8214-B04A0FE6CFB6}">
            <xm:f>NOT(ISERROR(SEARCH($A$81,N56)))</xm:f>
            <xm:f>$A$81</xm:f>
            <x14:dxf>
              <fill>
                <patternFill>
                  <bgColor rgb="FFFF0000"/>
                </patternFill>
              </fill>
            </x14:dxf>
          </x14:cfRule>
          <x14:cfRule type="containsText" priority="42" operator="containsText" id="{E99B6250-58CA-403B-B6FB-7035C86F61BB}">
            <xm:f>NOT(ISERROR(SEARCH($A$80,N56)))</xm:f>
            <xm:f>$A$80</xm:f>
            <x14:dxf>
              <fill>
                <patternFill>
                  <bgColor rgb="FF92D050"/>
                </patternFill>
              </fill>
            </x14:dxf>
          </x14:cfRule>
          <x14:cfRule type="containsText" priority="43" operator="containsText" id="{EB39321A-1272-4731-83D4-1D61E2B9849B}">
            <xm:f>NOT(ISERROR(SEARCH($A$79,N56)))</xm:f>
            <xm:f>$A$79</xm:f>
            <x14:dxf>
              <fill>
                <patternFill>
                  <bgColor rgb="FFFFFF00"/>
                </patternFill>
              </fill>
            </x14:dxf>
          </x14:cfRule>
          <x14:cfRule type="containsText" priority="44" operator="containsText" id="{85DE7331-EF13-49BB-9B38-1009733407EB}">
            <xm:f>NOT(ISERROR(SEARCH($A$78,N56)))</xm:f>
            <xm:f>$A$78</xm:f>
            <x14:dxf>
              <fill>
                <patternFill>
                  <bgColor theme="2" tint="-9.9948118533890809E-2"/>
                </patternFill>
              </fill>
            </x14:dxf>
          </x14:cfRule>
          <xm:sqref>N56:N59</xm:sqref>
        </x14:conditionalFormatting>
        <x14:conditionalFormatting xmlns:xm="http://schemas.microsoft.com/office/excel/2006/main">
          <x14:cfRule type="containsText" priority="37" operator="containsText" id="{1E04185F-08FC-4B54-9DC1-B92C08D9AFDC}">
            <xm:f>NOT(ISERROR(SEARCH($A$81,N61)))</xm:f>
            <xm:f>$A$81</xm:f>
            <x14:dxf>
              <fill>
                <patternFill>
                  <bgColor rgb="FFFF0000"/>
                </patternFill>
              </fill>
            </x14:dxf>
          </x14:cfRule>
          <x14:cfRule type="containsText" priority="38" operator="containsText" id="{F235C695-C96D-4685-ACFD-D96C125DB8CF}">
            <xm:f>NOT(ISERROR(SEARCH($A$80,N61)))</xm:f>
            <xm:f>$A$80</xm:f>
            <x14:dxf>
              <fill>
                <patternFill>
                  <bgColor rgb="FF92D050"/>
                </patternFill>
              </fill>
            </x14:dxf>
          </x14:cfRule>
          <x14:cfRule type="containsText" priority="39" operator="containsText" id="{7C7EAF0B-7CDF-4AEA-9CBB-0AAAC0DB206A}">
            <xm:f>NOT(ISERROR(SEARCH($A$79,N61)))</xm:f>
            <xm:f>$A$79</xm:f>
            <x14:dxf>
              <fill>
                <patternFill>
                  <bgColor rgb="FFFFFF00"/>
                </patternFill>
              </fill>
            </x14:dxf>
          </x14:cfRule>
          <x14:cfRule type="containsText" priority="40" operator="containsText" id="{890B7CF7-241F-4769-8252-2BC19B96D154}">
            <xm:f>NOT(ISERROR(SEARCH($A$78,N61)))</xm:f>
            <xm:f>$A$78</xm:f>
            <x14:dxf>
              <fill>
                <patternFill>
                  <bgColor theme="2" tint="-9.9948118533890809E-2"/>
                </patternFill>
              </fill>
            </x14:dxf>
          </x14:cfRule>
          <xm:sqref>N61</xm:sqref>
        </x14:conditionalFormatting>
        <x14:conditionalFormatting xmlns:xm="http://schemas.microsoft.com/office/excel/2006/main">
          <x14:cfRule type="containsText" priority="33" operator="containsText" id="{06600DAE-C4B9-4DF7-AD94-1FFA31A9F8D7}">
            <xm:f>NOT(ISERROR(SEARCH($A$81,V60)))</xm:f>
            <xm:f>$A$81</xm:f>
            <x14:dxf>
              <fill>
                <patternFill>
                  <bgColor rgb="FFFF0000"/>
                </patternFill>
              </fill>
            </x14:dxf>
          </x14:cfRule>
          <x14:cfRule type="containsText" priority="34" operator="containsText" id="{28503DFF-2FCA-4429-BF96-A2CD04DD7BCD}">
            <xm:f>NOT(ISERROR(SEARCH($A$80,V60)))</xm:f>
            <xm:f>$A$80</xm:f>
            <x14:dxf>
              <fill>
                <patternFill>
                  <bgColor rgb="FF92D050"/>
                </patternFill>
              </fill>
            </x14:dxf>
          </x14:cfRule>
          <x14:cfRule type="containsText" priority="35" operator="containsText" id="{AC043CF2-29D7-41B3-A890-3935FBD78F17}">
            <xm:f>NOT(ISERROR(SEARCH($A$79,V60)))</xm:f>
            <xm:f>$A$79</xm:f>
            <x14:dxf>
              <fill>
                <patternFill>
                  <bgColor rgb="FFFFFF00"/>
                </patternFill>
              </fill>
            </x14:dxf>
          </x14:cfRule>
          <x14:cfRule type="containsText" priority="36" operator="containsText" id="{289F3FC0-2FB1-476C-B03E-B908FEF3A523}">
            <xm:f>NOT(ISERROR(SEARCH($A$78,V60)))</xm:f>
            <xm:f>$A$78</xm:f>
            <x14:dxf>
              <fill>
                <patternFill>
                  <bgColor theme="2" tint="-9.9948118533890809E-2"/>
                </patternFill>
              </fill>
            </x14:dxf>
          </x14:cfRule>
          <xm:sqref>V60</xm:sqref>
        </x14:conditionalFormatting>
        <x14:conditionalFormatting xmlns:xm="http://schemas.microsoft.com/office/excel/2006/main">
          <x14:cfRule type="containsText" priority="29" operator="containsText" id="{DFBFB3F4-7AFD-424B-A015-D84B68584807}">
            <xm:f>NOT(ISERROR(SEARCH($A$81,N60)))</xm:f>
            <xm:f>$A$81</xm:f>
            <x14:dxf>
              <fill>
                <patternFill>
                  <bgColor rgb="FFFF0000"/>
                </patternFill>
              </fill>
            </x14:dxf>
          </x14:cfRule>
          <x14:cfRule type="containsText" priority="30" operator="containsText" id="{C9111A59-188A-4E1E-A6F5-D429768F9AFA}">
            <xm:f>NOT(ISERROR(SEARCH($A$80,N60)))</xm:f>
            <xm:f>$A$80</xm:f>
            <x14:dxf>
              <fill>
                <patternFill>
                  <bgColor rgb="FF92D050"/>
                </patternFill>
              </fill>
            </x14:dxf>
          </x14:cfRule>
          <x14:cfRule type="containsText" priority="31" operator="containsText" id="{BF0A7725-4806-473A-A95A-1A094C317373}">
            <xm:f>NOT(ISERROR(SEARCH($A$79,N60)))</xm:f>
            <xm:f>$A$79</xm:f>
            <x14:dxf>
              <fill>
                <patternFill>
                  <bgColor rgb="FFFFFF00"/>
                </patternFill>
              </fill>
            </x14:dxf>
          </x14:cfRule>
          <x14:cfRule type="containsText" priority="32" operator="containsText" id="{FBEBCED3-C869-4A67-9F0D-8F47620671AD}">
            <xm:f>NOT(ISERROR(SEARCH($A$78,N60)))</xm:f>
            <xm:f>$A$78</xm:f>
            <x14:dxf>
              <fill>
                <patternFill>
                  <bgColor theme="2" tint="-9.9948118533890809E-2"/>
                </patternFill>
              </fill>
            </x14:dxf>
          </x14:cfRule>
          <xm:sqref>N60</xm:sqref>
        </x14:conditionalFormatting>
        <x14:conditionalFormatting xmlns:xm="http://schemas.microsoft.com/office/excel/2006/main">
          <x14:cfRule type="containsText" priority="21" operator="containsText" id="{DA464C20-7076-4EF7-93CB-F7CB87C6F95A}">
            <xm:f>NOT(ISERROR(SEARCH($A$81,V62)))</xm:f>
            <xm:f>$A$81</xm:f>
            <x14:dxf>
              <fill>
                <patternFill>
                  <bgColor rgb="FFFF0000"/>
                </patternFill>
              </fill>
            </x14:dxf>
          </x14:cfRule>
          <x14:cfRule type="containsText" priority="22" operator="containsText" id="{C5C272A6-A09F-4C15-BD20-626DA253276A}">
            <xm:f>NOT(ISERROR(SEARCH($A$80,V62)))</xm:f>
            <xm:f>$A$80</xm:f>
            <x14:dxf>
              <fill>
                <patternFill>
                  <bgColor rgb="FF92D050"/>
                </patternFill>
              </fill>
            </x14:dxf>
          </x14:cfRule>
          <x14:cfRule type="containsText" priority="23" operator="containsText" id="{2F3ADCFB-7828-40B6-A2BC-47FD24E8E2D0}">
            <xm:f>NOT(ISERROR(SEARCH($A$79,V62)))</xm:f>
            <xm:f>$A$79</xm:f>
            <x14:dxf>
              <fill>
                <patternFill>
                  <bgColor rgb="FFFFFF00"/>
                </patternFill>
              </fill>
            </x14:dxf>
          </x14:cfRule>
          <x14:cfRule type="containsText" priority="24" operator="containsText" id="{F6EEF0B4-216A-4B21-BE5A-28E67FBD0E44}">
            <xm:f>NOT(ISERROR(SEARCH($A$78,V62)))</xm:f>
            <xm:f>$A$78</xm:f>
            <x14:dxf>
              <fill>
                <patternFill>
                  <bgColor theme="2" tint="-9.9948118533890809E-2"/>
                </patternFill>
              </fill>
            </x14:dxf>
          </x14:cfRule>
          <xm:sqref>V62</xm:sqref>
        </x14:conditionalFormatting>
        <x14:conditionalFormatting xmlns:xm="http://schemas.microsoft.com/office/excel/2006/main">
          <x14:cfRule type="containsText" priority="17" operator="containsText" id="{B2DAC836-E615-4A3E-9EBC-CA0026127E91}">
            <xm:f>NOT(ISERROR(SEARCH($A$81,N62)))</xm:f>
            <xm:f>$A$81</xm:f>
            <x14:dxf>
              <fill>
                <patternFill>
                  <bgColor rgb="FFFF0000"/>
                </patternFill>
              </fill>
            </x14:dxf>
          </x14:cfRule>
          <x14:cfRule type="containsText" priority="18" operator="containsText" id="{F287F9D2-ADB8-4561-9764-6672AB2CCF4B}">
            <xm:f>NOT(ISERROR(SEARCH($A$80,N62)))</xm:f>
            <xm:f>$A$80</xm:f>
            <x14:dxf>
              <fill>
                <patternFill>
                  <bgColor rgb="FF92D050"/>
                </patternFill>
              </fill>
            </x14:dxf>
          </x14:cfRule>
          <x14:cfRule type="containsText" priority="19" operator="containsText" id="{559CB55C-D5DE-4A69-A4A9-A19E74BC3797}">
            <xm:f>NOT(ISERROR(SEARCH($A$79,N62)))</xm:f>
            <xm:f>$A$79</xm:f>
            <x14:dxf>
              <fill>
                <patternFill>
                  <bgColor rgb="FFFFFF00"/>
                </patternFill>
              </fill>
            </x14:dxf>
          </x14:cfRule>
          <x14:cfRule type="containsText" priority="20" operator="containsText" id="{B2BE5B59-5F80-4E9A-B8D9-1ACA03BEDFF2}">
            <xm:f>NOT(ISERROR(SEARCH($A$78,N62)))</xm:f>
            <xm:f>$A$78</xm:f>
            <x14:dxf>
              <fill>
                <patternFill>
                  <bgColor theme="2" tint="-9.9948118533890809E-2"/>
                </patternFill>
              </fill>
            </x14:dxf>
          </x14:cfRule>
          <xm:sqref>N62</xm:sqref>
        </x14:conditionalFormatting>
        <x14:conditionalFormatting xmlns:xm="http://schemas.microsoft.com/office/excel/2006/main">
          <x14:cfRule type="containsText" priority="13" operator="containsText" id="{0657B1D5-87C7-43DC-95EC-F571A827A4EB}">
            <xm:f>NOT(ISERROR(SEARCH($A$81,V64)))</xm:f>
            <xm:f>$A$81</xm:f>
            <x14:dxf>
              <fill>
                <patternFill>
                  <bgColor rgb="FFFF0000"/>
                </patternFill>
              </fill>
            </x14:dxf>
          </x14:cfRule>
          <x14:cfRule type="containsText" priority="14" operator="containsText" id="{049BDBC1-87D4-401A-B05E-D85F04B64558}">
            <xm:f>NOT(ISERROR(SEARCH($A$80,V64)))</xm:f>
            <xm:f>$A$80</xm:f>
            <x14:dxf>
              <fill>
                <patternFill>
                  <bgColor rgb="FF92D050"/>
                </patternFill>
              </fill>
            </x14:dxf>
          </x14:cfRule>
          <x14:cfRule type="containsText" priority="15" operator="containsText" id="{C7B34163-0180-48A2-BB31-4122C92AC75F}">
            <xm:f>NOT(ISERROR(SEARCH($A$79,V64)))</xm:f>
            <xm:f>$A$79</xm:f>
            <x14:dxf>
              <fill>
                <patternFill>
                  <bgColor rgb="FFFFFF00"/>
                </patternFill>
              </fill>
            </x14:dxf>
          </x14:cfRule>
          <x14:cfRule type="containsText" priority="16" operator="containsText" id="{A913680B-0584-466E-B6D2-AFE2ED47E5B2}">
            <xm:f>NOT(ISERROR(SEARCH($A$78,V64)))</xm:f>
            <xm:f>$A$78</xm:f>
            <x14:dxf>
              <fill>
                <patternFill>
                  <bgColor theme="2" tint="-9.9948118533890809E-2"/>
                </patternFill>
              </fill>
            </x14:dxf>
          </x14:cfRule>
          <xm:sqref>V64</xm:sqref>
        </x14:conditionalFormatting>
        <x14:conditionalFormatting xmlns:xm="http://schemas.microsoft.com/office/excel/2006/main">
          <x14:cfRule type="containsText" priority="9" operator="containsText" id="{55506148-8C12-4482-8FC9-AE61C281267A}">
            <xm:f>NOT(ISERROR(SEARCH($A$81,N64)))</xm:f>
            <xm:f>$A$81</xm:f>
            <x14:dxf>
              <fill>
                <patternFill>
                  <bgColor rgb="FFFF0000"/>
                </patternFill>
              </fill>
            </x14:dxf>
          </x14:cfRule>
          <x14:cfRule type="containsText" priority="10" operator="containsText" id="{C13BF52A-3072-4D89-8917-E0CCE71BBED3}">
            <xm:f>NOT(ISERROR(SEARCH($A$80,N64)))</xm:f>
            <xm:f>$A$80</xm:f>
            <x14:dxf>
              <fill>
                <patternFill>
                  <bgColor rgb="FF92D050"/>
                </patternFill>
              </fill>
            </x14:dxf>
          </x14:cfRule>
          <x14:cfRule type="containsText" priority="11" operator="containsText" id="{80044E73-3AF3-4A7B-81C7-3E57C0D123A5}">
            <xm:f>NOT(ISERROR(SEARCH($A$79,N64)))</xm:f>
            <xm:f>$A$79</xm:f>
            <x14:dxf>
              <fill>
                <patternFill>
                  <bgColor rgb="FFFFFF00"/>
                </patternFill>
              </fill>
            </x14:dxf>
          </x14:cfRule>
          <x14:cfRule type="containsText" priority="12" operator="containsText" id="{5FB8001A-FFA1-41B1-A9BB-EB79646EBCDB}">
            <xm:f>NOT(ISERROR(SEARCH($A$78,N64)))</xm:f>
            <xm:f>$A$78</xm:f>
            <x14:dxf>
              <fill>
                <patternFill>
                  <bgColor theme="2" tint="-9.9948118533890809E-2"/>
                </patternFill>
              </fill>
            </x14:dxf>
          </x14:cfRule>
          <xm:sqref>N64</xm:sqref>
        </x14:conditionalFormatting>
        <x14:conditionalFormatting xmlns:xm="http://schemas.microsoft.com/office/excel/2006/main">
          <x14:cfRule type="containsText" priority="5" operator="containsText" id="{36B5B039-3DF5-4CEF-A429-89B19054D451}">
            <xm:f>NOT(ISERROR(SEARCH($A$81,V63)))</xm:f>
            <xm:f>$A$81</xm:f>
            <x14:dxf>
              <fill>
                <patternFill>
                  <bgColor rgb="FFFF0000"/>
                </patternFill>
              </fill>
            </x14:dxf>
          </x14:cfRule>
          <x14:cfRule type="containsText" priority="6" operator="containsText" id="{C5472075-F077-4C9B-BD39-400E2C227803}">
            <xm:f>NOT(ISERROR(SEARCH($A$80,V63)))</xm:f>
            <xm:f>$A$80</xm:f>
            <x14:dxf>
              <fill>
                <patternFill>
                  <bgColor rgb="FF92D050"/>
                </patternFill>
              </fill>
            </x14:dxf>
          </x14:cfRule>
          <x14:cfRule type="containsText" priority="7" operator="containsText" id="{9814C998-33BB-4C72-AE53-64077BFF9737}">
            <xm:f>NOT(ISERROR(SEARCH($A$79,V63)))</xm:f>
            <xm:f>$A$79</xm:f>
            <x14:dxf>
              <fill>
                <patternFill>
                  <bgColor rgb="FFFFFF00"/>
                </patternFill>
              </fill>
            </x14:dxf>
          </x14:cfRule>
          <x14:cfRule type="containsText" priority="8" operator="containsText" id="{A864DFEC-3CA9-449C-9D9F-F738E98A94AE}">
            <xm:f>NOT(ISERROR(SEARCH($A$78,V63)))</xm:f>
            <xm:f>$A$78</xm:f>
            <x14:dxf>
              <fill>
                <patternFill>
                  <bgColor theme="2" tint="-9.9948118533890809E-2"/>
                </patternFill>
              </fill>
            </x14:dxf>
          </x14:cfRule>
          <xm:sqref>V63</xm:sqref>
        </x14:conditionalFormatting>
        <x14:conditionalFormatting xmlns:xm="http://schemas.microsoft.com/office/excel/2006/main">
          <x14:cfRule type="containsText" priority="1" operator="containsText" id="{C645A5CE-DBD7-432D-84A1-F7B9CEDAAE5A}">
            <xm:f>NOT(ISERROR(SEARCH($A$81,N63)))</xm:f>
            <xm:f>$A$81</xm:f>
            <x14:dxf>
              <fill>
                <patternFill>
                  <bgColor rgb="FFFF0000"/>
                </patternFill>
              </fill>
            </x14:dxf>
          </x14:cfRule>
          <x14:cfRule type="containsText" priority="2" operator="containsText" id="{F4CD96D1-885D-413B-BD18-B71E02890507}">
            <xm:f>NOT(ISERROR(SEARCH($A$80,N63)))</xm:f>
            <xm:f>$A$80</xm:f>
            <x14:dxf>
              <fill>
                <patternFill>
                  <bgColor rgb="FF92D050"/>
                </patternFill>
              </fill>
            </x14:dxf>
          </x14:cfRule>
          <x14:cfRule type="containsText" priority="3" operator="containsText" id="{4942A86F-373A-49C2-944F-B1D6DAAD98A3}">
            <xm:f>NOT(ISERROR(SEARCH($A$79,N63)))</xm:f>
            <xm:f>$A$79</xm:f>
            <x14:dxf>
              <fill>
                <patternFill>
                  <bgColor rgb="FFFFFF00"/>
                </patternFill>
              </fill>
            </x14:dxf>
          </x14:cfRule>
          <x14:cfRule type="containsText" priority="4" operator="containsText" id="{6E7B74FF-7FA2-4142-9331-4A749FEBE0A4}">
            <xm:f>NOT(ISERROR(SEARCH($A$78,N63)))</xm:f>
            <xm:f>$A$78</xm:f>
            <x14:dxf>
              <fill>
                <patternFill>
                  <bgColor theme="2" tint="-9.9948118533890809E-2"/>
                </patternFill>
              </fill>
            </x14:dxf>
          </x14:cfRule>
          <xm:sqref>N63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49"/>
  <sheetViews>
    <sheetView zoomScale="60" zoomScaleNormal="60" workbookViewId="0">
      <selection activeCell="W11" sqref="W11"/>
    </sheetView>
  </sheetViews>
  <sheetFormatPr baseColWidth="10" defaultColWidth="10.85546875" defaultRowHeight="18.75" x14ac:dyDescent="0.3"/>
  <cols>
    <col min="1" max="1" width="10.85546875" style="150"/>
    <col min="2" max="2" width="42.140625" style="150" customWidth="1"/>
    <col min="3" max="3" width="42" style="150" customWidth="1"/>
    <col min="4" max="4" width="64.5703125" style="150" customWidth="1"/>
    <col min="5" max="5" width="27.28515625" style="151" customWidth="1"/>
    <col min="6" max="6" width="10.140625" style="150" customWidth="1"/>
    <col min="7" max="7" width="54.7109375" style="150" customWidth="1"/>
    <col min="8" max="8" width="21" style="150" customWidth="1"/>
    <col min="9" max="11" width="17.85546875" style="150" hidden="1" customWidth="1"/>
    <col min="12" max="12" width="9.7109375" style="150" hidden="1" customWidth="1"/>
    <col min="13" max="13" width="68.7109375" style="150" hidden="1" customWidth="1"/>
    <col min="14" max="14" width="9.7109375" style="150" hidden="1" customWidth="1"/>
    <col min="15" max="15" width="68.7109375" style="150" hidden="1" customWidth="1"/>
    <col min="16" max="16" width="0" style="150" hidden="1" customWidth="1"/>
    <col min="17" max="17" width="68.42578125" style="150" hidden="1" customWidth="1"/>
    <col min="18" max="18" width="18.140625" style="150" hidden="1" customWidth="1"/>
    <col min="19" max="19" width="20" style="152" customWidth="1"/>
    <col min="20" max="20" width="29.42578125" style="150" customWidth="1"/>
    <col min="21" max="16384" width="10.85546875" style="150"/>
  </cols>
  <sheetData>
    <row r="1" spans="2:20" ht="61.5" x14ac:dyDescent="0.3">
      <c r="D1" s="860" t="s">
        <v>751</v>
      </c>
      <c r="E1" s="860"/>
      <c r="F1" s="860"/>
      <c r="G1" s="148"/>
      <c r="H1" s="148"/>
    </row>
    <row r="2" spans="2:20" ht="28.5" x14ac:dyDescent="0.3">
      <c r="D2" s="148"/>
      <c r="E2" s="181"/>
      <c r="F2" s="149" t="s">
        <v>752</v>
      </c>
      <c r="G2" s="148"/>
      <c r="H2" s="148"/>
    </row>
    <row r="3" spans="2:20" ht="28.5" x14ac:dyDescent="0.3">
      <c r="D3" s="148"/>
      <c r="E3" s="183"/>
      <c r="F3" s="149" t="s">
        <v>753</v>
      </c>
      <c r="G3" s="148"/>
      <c r="H3" s="148"/>
    </row>
    <row r="4" spans="2:20" x14ac:dyDescent="0.3">
      <c r="E4" s="184"/>
      <c r="F4" s="150" t="s">
        <v>754</v>
      </c>
    </row>
    <row r="5" spans="2:20" ht="19.5" thickBot="1" x14ac:dyDescent="0.35"/>
    <row r="6" spans="2:20" ht="19.5" thickBot="1" x14ac:dyDescent="0.35">
      <c r="B6" s="153"/>
      <c r="C6" s="153"/>
      <c r="D6" s="153"/>
      <c r="E6" s="154"/>
      <c r="F6" s="861">
        <v>2017</v>
      </c>
      <c r="G6" s="862"/>
      <c r="H6" s="863"/>
      <c r="I6" s="853" t="s">
        <v>755</v>
      </c>
    </row>
    <row r="7" spans="2:20" ht="39" customHeight="1" thickBot="1" x14ac:dyDescent="0.35">
      <c r="B7" s="155" t="s">
        <v>756</v>
      </c>
      <c r="C7" s="155" t="s">
        <v>5</v>
      </c>
      <c r="D7" s="155" t="s">
        <v>7</v>
      </c>
      <c r="E7" s="156" t="s">
        <v>18</v>
      </c>
      <c r="F7" s="157" t="s">
        <v>21</v>
      </c>
      <c r="G7" s="157" t="s">
        <v>11</v>
      </c>
      <c r="H7" s="157" t="s">
        <v>757</v>
      </c>
      <c r="I7" s="854"/>
      <c r="L7" s="158" t="s">
        <v>758</v>
      </c>
      <c r="M7" s="159" t="s">
        <v>759</v>
      </c>
      <c r="N7" s="160" t="s">
        <v>760</v>
      </c>
      <c r="O7" s="159" t="s">
        <v>759</v>
      </c>
      <c r="P7" s="159" t="s">
        <v>761</v>
      </c>
      <c r="Q7" s="159" t="s">
        <v>759</v>
      </c>
      <c r="R7" s="161">
        <v>43039</v>
      </c>
      <c r="T7" s="185" t="s">
        <v>762</v>
      </c>
    </row>
    <row r="8" spans="2:20" ht="50.1" customHeight="1" x14ac:dyDescent="0.3">
      <c r="B8" s="852" t="s">
        <v>763</v>
      </c>
      <c r="C8" s="852" t="s">
        <v>764</v>
      </c>
      <c r="D8" s="852" t="s">
        <v>41</v>
      </c>
      <c r="E8" s="852" t="s">
        <v>120</v>
      </c>
      <c r="F8" s="852">
        <v>3</v>
      </c>
      <c r="G8" s="146" t="s">
        <v>765</v>
      </c>
      <c r="H8" s="162">
        <f>+L8+N8+P8+R8</f>
        <v>0.5</v>
      </c>
      <c r="I8" s="858"/>
      <c r="L8" s="163">
        <v>0</v>
      </c>
      <c r="M8" s="164" t="s">
        <v>766</v>
      </c>
      <c r="N8" s="163">
        <v>0</v>
      </c>
      <c r="O8" s="164" t="s">
        <v>766</v>
      </c>
      <c r="P8" s="165">
        <v>0.5</v>
      </c>
      <c r="R8" s="165">
        <v>0</v>
      </c>
      <c r="T8" s="166"/>
    </row>
    <row r="9" spans="2:20" x14ac:dyDescent="0.3">
      <c r="B9" s="852"/>
      <c r="C9" s="852"/>
      <c r="D9" s="852"/>
      <c r="E9" s="852"/>
      <c r="F9" s="852"/>
      <c r="G9" s="167" t="s">
        <v>767</v>
      </c>
      <c r="H9" s="162">
        <f t="shared" ref="H9:H47" si="0">+L9+N9+P9+R9</f>
        <v>1</v>
      </c>
      <c r="I9" s="859"/>
      <c r="L9" s="163">
        <v>0</v>
      </c>
      <c r="M9" s="164" t="s">
        <v>766</v>
      </c>
      <c r="N9" s="163">
        <v>1</v>
      </c>
      <c r="O9" s="164" t="s">
        <v>766</v>
      </c>
      <c r="P9" s="165">
        <v>0</v>
      </c>
      <c r="R9" s="165">
        <v>0</v>
      </c>
      <c r="T9" s="167"/>
    </row>
    <row r="10" spans="2:20" x14ac:dyDescent="0.3">
      <c r="B10" s="852"/>
      <c r="C10" s="852"/>
      <c r="D10" s="852"/>
      <c r="E10" s="852"/>
      <c r="F10" s="852"/>
      <c r="G10" s="146" t="s">
        <v>768</v>
      </c>
      <c r="H10" s="162">
        <f t="shared" si="0"/>
        <v>0.5</v>
      </c>
      <c r="I10" s="859"/>
      <c r="L10" s="163">
        <v>0</v>
      </c>
      <c r="M10" s="164" t="s">
        <v>766</v>
      </c>
      <c r="N10" s="163">
        <v>0</v>
      </c>
      <c r="O10" s="164" t="s">
        <v>766</v>
      </c>
      <c r="P10" s="165">
        <v>0.5</v>
      </c>
      <c r="R10" s="165">
        <v>0</v>
      </c>
      <c r="T10" s="167"/>
    </row>
    <row r="11" spans="2:20" ht="85.5" customHeight="1" x14ac:dyDescent="0.3">
      <c r="B11" s="852"/>
      <c r="C11" s="852"/>
      <c r="D11" s="147" t="s">
        <v>769</v>
      </c>
      <c r="E11" s="748" t="s">
        <v>120</v>
      </c>
      <c r="F11" s="748">
        <v>1</v>
      </c>
      <c r="G11" s="146" t="s">
        <v>770</v>
      </c>
      <c r="H11" s="162">
        <f t="shared" si="0"/>
        <v>0.5</v>
      </c>
      <c r="I11" s="166"/>
      <c r="L11" s="163">
        <v>0</v>
      </c>
      <c r="M11" s="164" t="s">
        <v>766</v>
      </c>
      <c r="N11" s="163">
        <v>0</v>
      </c>
      <c r="O11" s="164" t="s">
        <v>766</v>
      </c>
      <c r="P11" s="165">
        <v>0.5</v>
      </c>
      <c r="R11" s="165">
        <v>0</v>
      </c>
      <c r="T11" s="167"/>
    </row>
    <row r="12" spans="2:20" ht="99.95" customHeight="1" x14ac:dyDescent="0.3">
      <c r="B12" s="852"/>
      <c r="C12" s="852"/>
      <c r="D12" s="852" t="s">
        <v>119</v>
      </c>
      <c r="E12" s="852" t="s">
        <v>120</v>
      </c>
      <c r="F12" s="852">
        <v>2</v>
      </c>
      <c r="G12" s="180" t="s">
        <v>771</v>
      </c>
      <c r="H12" s="162">
        <f t="shared" si="0"/>
        <v>0</v>
      </c>
      <c r="I12" s="855"/>
      <c r="L12" s="163">
        <v>0</v>
      </c>
      <c r="M12" s="164" t="s">
        <v>766</v>
      </c>
      <c r="N12" s="163">
        <v>0</v>
      </c>
      <c r="O12" s="164" t="s">
        <v>766</v>
      </c>
      <c r="P12" s="165">
        <v>0</v>
      </c>
      <c r="R12" s="168">
        <v>0</v>
      </c>
      <c r="S12" s="169" t="s">
        <v>772</v>
      </c>
      <c r="T12" s="170"/>
    </row>
    <row r="13" spans="2:20" ht="56.1" customHeight="1" x14ac:dyDescent="0.3">
      <c r="B13" s="852"/>
      <c r="C13" s="852"/>
      <c r="D13" s="852"/>
      <c r="E13" s="852"/>
      <c r="F13" s="852"/>
      <c r="G13" s="167" t="s">
        <v>773</v>
      </c>
      <c r="H13" s="162">
        <f t="shared" si="0"/>
        <v>1</v>
      </c>
      <c r="I13" s="856"/>
      <c r="L13" s="163">
        <v>0</v>
      </c>
      <c r="M13" s="164" t="s">
        <v>766</v>
      </c>
      <c r="N13" s="163">
        <v>1</v>
      </c>
      <c r="O13" s="164" t="s">
        <v>766</v>
      </c>
      <c r="P13" s="165">
        <v>0</v>
      </c>
      <c r="R13" s="165">
        <v>0</v>
      </c>
      <c r="T13" s="167"/>
    </row>
    <row r="14" spans="2:20" ht="37.5" x14ac:dyDescent="0.3">
      <c r="B14" s="852"/>
      <c r="C14" s="852"/>
      <c r="D14" s="852" t="s">
        <v>774</v>
      </c>
      <c r="E14" s="852" t="s">
        <v>120</v>
      </c>
      <c r="F14" s="852">
        <v>2</v>
      </c>
      <c r="G14" s="167" t="s">
        <v>253</v>
      </c>
      <c r="H14" s="162">
        <f t="shared" si="0"/>
        <v>1</v>
      </c>
      <c r="I14" s="855"/>
      <c r="L14" s="163">
        <v>0</v>
      </c>
      <c r="M14" s="164" t="s">
        <v>766</v>
      </c>
      <c r="N14" s="163">
        <v>0</v>
      </c>
      <c r="O14" s="164" t="s">
        <v>766</v>
      </c>
      <c r="P14" s="165">
        <v>1</v>
      </c>
      <c r="R14" s="165">
        <v>0</v>
      </c>
      <c r="T14" s="167"/>
    </row>
    <row r="15" spans="2:20" x14ac:dyDescent="0.3">
      <c r="B15" s="852"/>
      <c r="C15" s="852"/>
      <c r="D15" s="852"/>
      <c r="E15" s="852"/>
      <c r="F15" s="852"/>
      <c r="G15" s="180" t="s">
        <v>775</v>
      </c>
      <c r="H15" s="162">
        <f t="shared" si="0"/>
        <v>0</v>
      </c>
      <c r="I15" s="857"/>
      <c r="L15" s="163">
        <v>0</v>
      </c>
      <c r="M15" s="164" t="s">
        <v>766</v>
      </c>
      <c r="N15" s="163">
        <v>0</v>
      </c>
      <c r="O15" s="164" t="s">
        <v>766</v>
      </c>
      <c r="P15" s="171">
        <v>0</v>
      </c>
      <c r="Q15" s="150" t="s">
        <v>776</v>
      </c>
      <c r="R15" s="171">
        <v>0</v>
      </c>
      <c r="T15" s="164"/>
    </row>
    <row r="16" spans="2:20" x14ac:dyDescent="0.3">
      <c r="B16" s="852"/>
      <c r="C16" s="852"/>
      <c r="D16" s="852"/>
      <c r="E16" s="852"/>
      <c r="F16" s="852"/>
      <c r="G16" s="146" t="s">
        <v>777</v>
      </c>
      <c r="H16" s="162">
        <f t="shared" si="0"/>
        <v>0.5</v>
      </c>
      <c r="I16" s="856"/>
      <c r="L16" s="163">
        <v>0</v>
      </c>
      <c r="M16" s="164" t="s">
        <v>766</v>
      </c>
      <c r="N16" s="163">
        <v>0</v>
      </c>
      <c r="O16" s="164" t="s">
        <v>766</v>
      </c>
      <c r="P16" s="165">
        <v>0</v>
      </c>
      <c r="Q16" s="150" t="s">
        <v>776</v>
      </c>
      <c r="R16" s="165">
        <v>0.5</v>
      </c>
      <c r="T16" s="172"/>
    </row>
    <row r="17" spans="2:20" ht="101.45" customHeight="1" thickBot="1" x14ac:dyDescent="0.35">
      <c r="B17" s="852"/>
      <c r="C17" s="852"/>
      <c r="D17" s="147" t="s">
        <v>141</v>
      </c>
      <c r="E17" s="748" t="s">
        <v>120</v>
      </c>
      <c r="F17" s="748">
        <v>1</v>
      </c>
      <c r="G17" s="167" t="s">
        <v>778</v>
      </c>
      <c r="H17" s="162">
        <f t="shared" si="0"/>
        <v>1</v>
      </c>
      <c r="I17" s="172"/>
      <c r="L17" s="162">
        <v>0</v>
      </c>
      <c r="M17" s="164" t="s">
        <v>766</v>
      </c>
      <c r="N17" s="162">
        <v>1</v>
      </c>
      <c r="O17" s="164" t="s">
        <v>766</v>
      </c>
      <c r="P17" s="165">
        <v>0</v>
      </c>
      <c r="Q17" s="150" t="s">
        <v>56</v>
      </c>
      <c r="R17" s="165">
        <v>0</v>
      </c>
      <c r="T17" s="172"/>
    </row>
    <row r="18" spans="2:20" ht="107.1" customHeight="1" thickBot="1" x14ac:dyDescent="0.35">
      <c r="B18" s="852"/>
      <c r="C18" s="852"/>
      <c r="D18" s="147" t="s">
        <v>779</v>
      </c>
      <c r="E18" s="748" t="s">
        <v>120</v>
      </c>
      <c r="F18" s="748">
        <v>1</v>
      </c>
      <c r="G18" s="182" t="s">
        <v>780</v>
      </c>
      <c r="H18" s="162">
        <f t="shared" si="0"/>
        <v>0</v>
      </c>
      <c r="I18" s="173" t="s">
        <v>781</v>
      </c>
      <c r="L18" s="162">
        <v>0</v>
      </c>
      <c r="M18" s="164" t="s">
        <v>766</v>
      </c>
      <c r="N18" s="162">
        <v>0</v>
      </c>
      <c r="O18" s="164" t="s">
        <v>766</v>
      </c>
      <c r="P18" s="165">
        <v>0</v>
      </c>
      <c r="R18" s="174">
        <v>0</v>
      </c>
      <c r="S18" s="169" t="s">
        <v>782</v>
      </c>
      <c r="T18" s="172"/>
    </row>
    <row r="19" spans="2:20" ht="78" customHeight="1" thickBot="1" x14ac:dyDescent="0.35">
      <c r="B19" s="852"/>
      <c r="C19" s="852"/>
      <c r="D19" s="852" t="s">
        <v>164</v>
      </c>
      <c r="E19" s="852" t="s">
        <v>120</v>
      </c>
      <c r="F19" s="852">
        <v>2</v>
      </c>
      <c r="G19" s="180" t="s">
        <v>783</v>
      </c>
      <c r="H19" s="162">
        <f t="shared" si="0"/>
        <v>0</v>
      </c>
      <c r="I19" s="173" t="s">
        <v>784</v>
      </c>
      <c r="L19" s="175">
        <v>0</v>
      </c>
      <c r="M19" s="164" t="s">
        <v>766</v>
      </c>
      <c r="N19" s="175">
        <v>0</v>
      </c>
      <c r="O19" s="164" t="s">
        <v>766</v>
      </c>
      <c r="P19" s="171">
        <v>0</v>
      </c>
      <c r="R19" s="171">
        <v>0</v>
      </c>
      <c r="S19" s="169" t="s">
        <v>782</v>
      </c>
      <c r="T19" s="164"/>
    </row>
    <row r="20" spans="2:20" ht="78" customHeight="1" x14ac:dyDescent="0.3">
      <c r="B20" s="852"/>
      <c r="C20" s="852"/>
      <c r="D20" s="852"/>
      <c r="E20" s="852"/>
      <c r="F20" s="852"/>
      <c r="G20" s="146" t="s">
        <v>785</v>
      </c>
      <c r="H20" s="162">
        <f t="shared" si="0"/>
        <v>0.5</v>
      </c>
      <c r="I20" s="176"/>
      <c r="L20" s="163">
        <v>0</v>
      </c>
      <c r="M20" s="164"/>
      <c r="N20" s="163">
        <v>0</v>
      </c>
      <c r="O20" s="164"/>
      <c r="P20" s="165">
        <v>0.5</v>
      </c>
      <c r="R20" s="165">
        <v>0</v>
      </c>
      <c r="T20" s="172"/>
    </row>
    <row r="21" spans="2:20" ht="78" customHeight="1" x14ac:dyDescent="0.3">
      <c r="B21" s="852"/>
      <c r="C21" s="852"/>
      <c r="D21" s="852"/>
      <c r="E21" s="852"/>
      <c r="F21" s="852"/>
      <c r="G21" s="146" t="s">
        <v>786</v>
      </c>
      <c r="H21" s="162">
        <f t="shared" si="0"/>
        <v>0.5</v>
      </c>
      <c r="I21" s="164"/>
      <c r="L21" s="163">
        <v>0</v>
      </c>
      <c r="M21" s="164"/>
      <c r="N21" s="163">
        <v>0</v>
      </c>
      <c r="O21" s="164"/>
      <c r="P21" s="165">
        <v>0.5</v>
      </c>
      <c r="R21" s="165">
        <v>0</v>
      </c>
      <c r="T21" s="172"/>
    </row>
    <row r="22" spans="2:20" ht="122.45" customHeight="1" x14ac:dyDescent="0.3">
      <c r="B22" s="852"/>
      <c r="C22" s="852"/>
      <c r="D22" s="852"/>
      <c r="E22" s="852"/>
      <c r="F22" s="852"/>
      <c r="G22" s="182" t="s">
        <v>787</v>
      </c>
      <c r="H22" s="162">
        <f t="shared" si="0"/>
        <v>0</v>
      </c>
      <c r="I22" s="164"/>
      <c r="L22" s="163">
        <v>0</v>
      </c>
      <c r="M22" s="164" t="s">
        <v>766</v>
      </c>
      <c r="N22" s="163">
        <v>0</v>
      </c>
      <c r="O22" s="164" t="s">
        <v>766</v>
      </c>
      <c r="P22" s="165">
        <v>0</v>
      </c>
      <c r="Q22" s="150" t="s">
        <v>788</v>
      </c>
      <c r="R22" s="165">
        <v>0</v>
      </c>
      <c r="T22" s="172"/>
    </row>
    <row r="23" spans="2:20" ht="95.45" customHeight="1" x14ac:dyDescent="0.3">
      <c r="B23" s="852"/>
      <c r="C23" s="852"/>
      <c r="D23" s="852"/>
      <c r="E23" s="852"/>
      <c r="F23" s="852"/>
      <c r="G23" s="182" t="s">
        <v>789</v>
      </c>
      <c r="H23" s="162">
        <f t="shared" si="0"/>
        <v>1</v>
      </c>
      <c r="I23" s="164"/>
      <c r="L23" s="163">
        <v>0</v>
      </c>
      <c r="M23" s="164"/>
      <c r="N23" s="163">
        <v>0</v>
      </c>
      <c r="O23" s="164"/>
      <c r="P23" s="165">
        <v>0.5</v>
      </c>
      <c r="R23" s="165">
        <v>0.5</v>
      </c>
      <c r="T23" s="172"/>
    </row>
    <row r="24" spans="2:20" ht="45.95" customHeight="1" x14ac:dyDescent="0.3">
      <c r="B24" s="852"/>
      <c r="C24" s="852"/>
      <c r="D24" s="852"/>
      <c r="E24" s="852"/>
      <c r="F24" s="852"/>
      <c r="G24" s="167" t="s">
        <v>790</v>
      </c>
      <c r="H24" s="162">
        <f t="shared" si="0"/>
        <v>1</v>
      </c>
      <c r="I24" s="164"/>
      <c r="L24" s="163">
        <v>0</v>
      </c>
      <c r="M24" s="164" t="s">
        <v>766</v>
      </c>
      <c r="N24" s="163">
        <v>0</v>
      </c>
      <c r="O24" s="164" t="s">
        <v>766</v>
      </c>
      <c r="P24" s="165">
        <v>1</v>
      </c>
      <c r="R24" s="165">
        <v>0</v>
      </c>
      <c r="T24" s="172"/>
    </row>
    <row r="25" spans="2:20" ht="61.5" customHeight="1" x14ac:dyDescent="0.3">
      <c r="B25" s="852"/>
      <c r="C25" s="852"/>
      <c r="D25" s="852" t="s">
        <v>791</v>
      </c>
      <c r="E25" s="852" t="s">
        <v>120</v>
      </c>
      <c r="F25" s="852">
        <v>2</v>
      </c>
      <c r="G25" s="182" t="s">
        <v>792</v>
      </c>
      <c r="H25" s="162">
        <f t="shared" si="0"/>
        <v>0</v>
      </c>
      <c r="I25" s="164"/>
      <c r="L25" s="163">
        <v>0</v>
      </c>
      <c r="M25" s="164" t="s">
        <v>766</v>
      </c>
      <c r="N25" s="163">
        <v>0</v>
      </c>
      <c r="O25" s="164" t="s">
        <v>766</v>
      </c>
      <c r="P25" s="165">
        <v>0</v>
      </c>
      <c r="Q25" s="150" t="s">
        <v>793</v>
      </c>
      <c r="R25" s="165">
        <v>0</v>
      </c>
      <c r="T25" s="172"/>
    </row>
    <row r="26" spans="2:20" ht="61.5" customHeight="1" thickBot="1" x14ac:dyDescent="0.35">
      <c r="B26" s="852"/>
      <c r="C26" s="852"/>
      <c r="D26" s="852"/>
      <c r="E26" s="852"/>
      <c r="F26" s="852"/>
      <c r="G26" s="167" t="s">
        <v>794</v>
      </c>
      <c r="H26" s="162">
        <f t="shared" si="0"/>
        <v>1</v>
      </c>
      <c r="L26" s="163">
        <v>0</v>
      </c>
      <c r="M26" s="164"/>
      <c r="N26" s="163">
        <v>0</v>
      </c>
      <c r="O26" s="164"/>
      <c r="P26" s="165">
        <v>1</v>
      </c>
      <c r="R26" s="165">
        <v>0</v>
      </c>
      <c r="T26" s="172"/>
    </row>
    <row r="27" spans="2:20" ht="38.25" thickBot="1" x14ac:dyDescent="0.35">
      <c r="B27" s="852"/>
      <c r="C27" s="852"/>
      <c r="D27" s="852"/>
      <c r="E27" s="852"/>
      <c r="F27" s="852"/>
      <c r="G27" s="180" t="s">
        <v>795</v>
      </c>
      <c r="H27" s="162">
        <f t="shared" si="0"/>
        <v>0</v>
      </c>
      <c r="I27" s="173" t="s">
        <v>781</v>
      </c>
      <c r="L27" s="163">
        <v>0</v>
      </c>
      <c r="M27" s="164" t="s">
        <v>766</v>
      </c>
      <c r="N27" s="163">
        <v>0</v>
      </c>
      <c r="O27" s="164" t="s">
        <v>766</v>
      </c>
      <c r="P27" s="165">
        <v>0</v>
      </c>
      <c r="R27" s="165">
        <v>0</v>
      </c>
      <c r="T27" s="170"/>
    </row>
    <row r="28" spans="2:20" ht="60" customHeight="1" x14ac:dyDescent="0.3">
      <c r="B28" s="852"/>
      <c r="C28" s="852"/>
      <c r="D28" s="852"/>
      <c r="E28" s="852"/>
      <c r="F28" s="852"/>
      <c r="G28" s="146" t="s">
        <v>796</v>
      </c>
      <c r="H28" s="162">
        <f t="shared" si="0"/>
        <v>0.5</v>
      </c>
      <c r="I28" s="176"/>
      <c r="L28" s="163">
        <v>0</v>
      </c>
      <c r="M28" s="164"/>
      <c r="N28" s="163">
        <v>0</v>
      </c>
      <c r="O28" s="164"/>
      <c r="P28" s="165">
        <v>0</v>
      </c>
      <c r="R28" s="165">
        <v>0.5</v>
      </c>
      <c r="T28" s="172"/>
    </row>
    <row r="29" spans="2:20" ht="113.45" customHeight="1" x14ac:dyDescent="0.3">
      <c r="B29" s="852"/>
      <c r="C29" s="852"/>
      <c r="D29" s="146" t="s">
        <v>797</v>
      </c>
      <c r="E29" s="748" t="s">
        <v>798</v>
      </c>
      <c r="F29" s="177">
        <v>1</v>
      </c>
      <c r="G29" s="147" t="s">
        <v>225</v>
      </c>
      <c r="H29" s="162">
        <f t="shared" si="0"/>
        <v>0.83330000000000004</v>
      </c>
      <c r="I29" s="164"/>
      <c r="L29" s="165">
        <v>0.25</v>
      </c>
      <c r="M29" s="178" t="s">
        <v>232</v>
      </c>
      <c r="N29" s="165">
        <v>0.25</v>
      </c>
      <c r="O29" s="179" t="s">
        <v>799</v>
      </c>
      <c r="P29" s="165">
        <v>0.25</v>
      </c>
      <c r="R29" s="165">
        <v>8.3299999999999999E-2</v>
      </c>
      <c r="T29" s="172"/>
    </row>
    <row r="30" spans="2:20" ht="113.45" customHeight="1" x14ac:dyDescent="0.3">
      <c r="B30" s="852" t="s">
        <v>800</v>
      </c>
      <c r="C30" s="852" t="s">
        <v>263</v>
      </c>
      <c r="D30" s="748" t="s">
        <v>801</v>
      </c>
      <c r="E30" s="748" t="s">
        <v>802</v>
      </c>
      <c r="F30" s="748">
        <v>1</v>
      </c>
      <c r="G30" s="167" t="s">
        <v>803</v>
      </c>
      <c r="H30" s="162">
        <f t="shared" si="0"/>
        <v>1</v>
      </c>
      <c r="I30" s="164"/>
      <c r="L30" s="165">
        <v>0</v>
      </c>
      <c r="M30" s="178">
        <v>0</v>
      </c>
      <c r="N30" s="165">
        <v>0</v>
      </c>
      <c r="O30" s="178" t="s">
        <v>804</v>
      </c>
      <c r="P30" s="165">
        <v>0.5</v>
      </c>
      <c r="Q30" s="178" t="s">
        <v>805</v>
      </c>
      <c r="R30" s="165">
        <v>0.5</v>
      </c>
      <c r="T30" s="172"/>
    </row>
    <row r="31" spans="2:20" ht="89.45" customHeight="1" x14ac:dyDescent="0.3">
      <c r="B31" s="852"/>
      <c r="C31" s="852"/>
      <c r="D31" s="852" t="s">
        <v>806</v>
      </c>
      <c r="E31" s="748" t="s">
        <v>280</v>
      </c>
      <c r="F31" s="748">
        <v>1</v>
      </c>
      <c r="G31" s="167" t="s">
        <v>807</v>
      </c>
      <c r="H31" s="162">
        <f t="shared" si="0"/>
        <v>1</v>
      </c>
      <c r="I31" s="164"/>
      <c r="L31" s="165">
        <v>0</v>
      </c>
      <c r="M31" s="178">
        <v>0</v>
      </c>
      <c r="N31" s="165">
        <v>0</v>
      </c>
      <c r="O31" s="178" t="s">
        <v>331</v>
      </c>
      <c r="P31" s="165">
        <v>0.6</v>
      </c>
      <c r="Q31" s="178" t="s">
        <v>805</v>
      </c>
      <c r="R31" s="165">
        <v>0.4</v>
      </c>
      <c r="T31" s="172"/>
    </row>
    <row r="32" spans="2:20" ht="89.45" customHeight="1" x14ac:dyDescent="0.3">
      <c r="B32" s="852"/>
      <c r="C32" s="852"/>
      <c r="D32" s="852"/>
      <c r="E32" s="748" t="s">
        <v>808</v>
      </c>
      <c r="F32" s="748">
        <v>1</v>
      </c>
      <c r="G32" s="167" t="s">
        <v>294</v>
      </c>
      <c r="H32" s="162">
        <f t="shared" si="0"/>
        <v>1</v>
      </c>
      <c r="I32" s="164"/>
      <c r="L32" s="165">
        <v>0</v>
      </c>
      <c r="M32" s="178">
        <v>0</v>
      </c>
      <c r="N32" s="165">
        <v>0</v>
      </c>
      <c r="O32" s="178" t="s">
        <v>809</v>
      </c>
      <c r="P32" s="165">
        <v>0.5</v>
      </c>
      <c r="Q32" s="178" t="s">
        <v>805</v>
      </c>
      <c r="R32" s="165">
        <v>0.5</v>
      </c>
      <c r="T32" s="172"/>
    </row>
    <row r="33" spans="2:20" ht="172.5" customHeight="1" x14ac:dyDescent="0.3">
      <c r="B33" s="852"/>
      <c r="C33" s="852"/>
      <c r="D33" s="852"/>
      <c r="E33" s="748" t="s">
        <v>313</v>
      </c>
      <c r="F33" s="748">
        <v>1</v>
      </c>
      <c r="G33" s="146" t="s">
        <v>810</v>
      </c>
      <c r="H33" s="162">
        <f t="shared" si="0"/>
        <v>0</v>
      </c>
      <c r="I33" s="164"/>
      <c r="L33" s="165">
        <v>0</v>
      </c>
      <c r="M33" s="178">
        <v>0</v>
      </c>
      <c r="N33" s="165">
        <v>0</v>
      </c>
      <c r="O33" s="178" t="s">
        <v>811</v>
      </c>
      <c r="P33" s="165">
        <v>0</v>
      </c>
      <c r="Q33" s="178" t="s">
        <v>805</v>
      </c>
      <c r="R33" s="165">
        <v>0</v>
      </c>
      <c r="T33" s="172"/>
    </row>
    <row r="34" spans="2:20" ht="180" customHeight="1" x14ac:dyDescent="0.3">
      <c r="B34" s="852"/>
      <c r="C34" s="852"/>
      <c r="D34" s="852"/>
      <c r="E34" s="748" t="s">
        <v>812</v>
      </c>
      <c r="F34" s="748">
        <v>1</v>
      </c>
      <c r="G34" s="167" t="s">
        <v>813</v>
      </c>
      <c r="H34" s="162">
        <f t="shared" si="0"/>
        <v>1</v>
      </c>
      <c r="I34" s="164"/>
      <c r="L34" s="165">
        <v>0</v>
      </c>
      <c r="M34" s="178" t="s">
        <v>814</v>
      </c>
      <c r="N34" s="165">
        <v>0</v>
      </c>
      <c r="O34" s="178" t="s">
        <v>815</v>
      </c>
      <c r="P34" s="165">
        <v>1</v>
      </c>
      <c r="Q34" s="178" t="s">
        <v>332</v>
      </c>
      <c r="R34" s="165">
        <v>0</v>
      </c>
      <c r="T34" s="172"/>
    </row>
    <row r="35" spans="2:20" ht="169.5" customHeight="1" x14ac:dyDescent="0.3">
      <c r="B35" s="852"/>
      <c r="C35" s="852"/>
      <c r="D35" s="852" t="s">
        <v>816</v>
      </c>
      <c r="E35" s="748" t="s">
        <v>817</v>
      </c>
      <c r="F35" s="748">
        <v>5</v>
      </c>
      <c r="G35" s="167" t="s">
        <v>817</v>
      </c>
      <c r="H35" s="162">
        <f t="shared" si="0"/>
        <v>1</v>
      </c>
      <c r="I35" s="164"/>
      <c r="L35" s="165">
        <v>0</v>
      </c>
      <c r="M35" s="178">
        <v>0</v>
      </c>
      <c r="N35" s="165">
        <v>1</v>
      </c>
      <c r="O35" s="178" t="s">
        <v>343</v>
      </c>
      <c r="P35" s="165">
        <v>0</v>
      </c>
      <c r="Q35" s="178" t="s">
        <v>344</v>
      </c>
      <c r="R35" s="165">
        <v>0</v>
      </c>
      <c r="T35" s="172"/>
    </row>
    <row r="36" spans="2:20" ht="147.75" customHeight="1" x14ac:dyDescent="0.3">
      <c r="B36" s="852"/>
      <c r="C36" s="852"/>
      <c r="D36" s="852"/>
      <c r="E36" s="748" t="s">
        <v>347</v>
      </c>
      <c r="F36" s="748">
        <v>2</v>
      </c>
      <c r="G36" s="167" t="s">
        <v>348</v>
      </c>
      <c r="H36" s="162">
        <f t="shared" si="0"/>
        <v>1</v>
      </c>
      <c r="I36" s="164"/>
      <c r="L36" s="165">
        <v>0.5</v>
      </c>
      <c r="M36" s="178" t="s">
        <v>818</v>
      </c>
      <c r="N36" s="165">
        <v>0.5</v>
      </c>
      <c r="O36" s="178" t="s">
        <v>354</v>
      </c>
      <c r="P36" s="165">
        <v>0</v>
      </c>
      <c r="Q36" s="178" t="s">
        <v>344</v>
      </c>
      <c r="R36" s="165">
        <v>0</v>
      </c>
      <c r="T36" s="172"/>
    </row>
    <row r="37" spans="2:20" ht="409.5" x14ac:dyDescent="0.3">
      <c r="B37" s="852"/>
      <c r="C37" s="852"/>
      <c r="D37" s="852" t="s">
        <v>819</v>
      </c>
      <c r="E37" s="748" t="s">
        <v>820</v>
      </c>
      <c r="F37" s="177">
        <v>0.95</v>
      </c>
      <c r="G37" s="146" t="s">
        <v>360</v>
      </c>
      <c r="H37" s="162">
        <f t="shared" si="0"/>
        <v>0.77777777777777768</v>
      </c>
      <c r="I37" s="164"/>
      <c r="L37" s="165">
        <v>0</v>
      </c>
      <c r="M37" s="178">
        <v>0</v>
      </c>
      <c r="N37" s="165">
        <v>0.33333333333333331</v>
      </c>
      <c r="O37" s="178" t="s">
        <v>366</v>
      </c>
      <c r="P37" s="165">
        <v>0.44444444444444442</v>
      </c>
      <c r="Q37" s="178" t="s">
        <v>369</v>
      </c>
      <c r="R37" s="165"/>
      <c r="T37" s="172"/>
    </row>
    <row r="38" spans="2:20" ht="225" x14ac:dyDescent="0.3">
      <c r="B38" s="852"/>
      <c r="C38" s="852"/>
      <c r="D38" s="852"/>
      <c r="E38" s="748" t="s">
        <v>821</v>
      </c>
      <c r="F38" s="748">
        <v>1</v>
      </c>
      <c r="G38" s="146" t="s">
        <v>822</v>
      </c>
      <c r="H38" s="162">
        <f t="shared" si="0"/>
        <v>0</v>
      </c>
      <c r="I38" s="164"/>
      <c r="L38" s="165">
        <v>0</v>
      </c>
      <c r="M38" s="164">
        <v>0</v>
      </c>
      <c r="N38" s="165">
        <v>0</v>
      </c>
      <c r="O38" s="178" t="s">
        <v>376</v>
      </c>
      <c r="P38" s="165">
        <v>0</v>
      </c>
      <c r="Q38" s="178" t="s">
        <v>805</v>
      </c>
      <c r="R38" s="165">
        <v>0</v>
      </c>
      <c r="T38" s="172"/>
    </row>
    <row r="39" spans="2:20" ht="281.25" x14ac:dyDescent="0.3">
      <c r="B39" s="852"/>
      <c r="C39" s="852"/>
      <c r="D39" s="852"/>
      <c r="E39" s="748" t="s">
        <v>823</v>
      </c>
      <c r="F39" s="177">
        <v>0.95</v>
      </c>
      <c r="G39" s="146" t="s">
        <v>381</v>
      </c>
      <c r="H39" s="162">
        <f t="shared" si="0"/>
        <v>0.75</v>
      </c>
      <c r="I39" s="164"/>
      <c r="L39" s="165">
        <v>0.25</v>
      </c>
      <c r="M39" s="178" t="s">
        <v>824</v>
      </c>
      <c r="N39" s="165">
        <v>0.25</v>
      </c>
      <c r="O39" s="178" t="s">
        <v>825</v>
      </c>
      <c r="P39" s="165">
        <v>0.25</v>
      </c>
      <c r="Q39" s="178" t="s">
        <v>826</v>
      </c>
      <c r="R39" s="165">
        <v>0</v>
      </c>
      <c r="T39" s="172"/>
    </row>
    <row r="40" spans="2:20" ht="150.75" customHeight="1" x14ac:dyDescent="0.3">
      <c r="B40" s="852" t="s">
        <v>827</v>
      </c>
      <c r="C40" s="852"/>
      <c r="D40" s="852" t="s">
        <v>828</v>
      </c>
      <c r="E40" s="748" t="s">
        <v>393</v>
      </c>
      <c r="F40" s="748">
        <v>1</v>
      </c>
      <c r="G40" s="146" t="s">
        <v>394</v>
      </c>
      <c r="H40" s="162">
        <f t="shared" si="0"/>
        <v>0.89999999999999991</v>
      </c>
      <c r="I40" s="164"/>
      <c r="L40" s="165">
        <v>0</v>
      </c>
      <c r="M40" s="178" t="s">
        <v>829</v>
      </c>
      <c r="N40" s="165">
        <v>0</v>
      </c>
      <c r="O40" s="178" t="s">
        <v>830</v>
      </c>
      <c r="P40" s="165">
        <v>0.6</v>
      </c>
      <c r="Q40" s="178" t="s">
        <v>805</v>
      </c>
      <c r="R40" s="165">
        <v>0.3</v>
      </c>
      <c r="T40" s="172"/>
    </row>
    <row r="41" spans="2:20" ht="141.6" customHeight="1" x14ac:dyDescent="0.3">
      <c r="B41" s="852"/>
      <c r="C41" s="852"/>
      <c r="D41" s="852"/>
      <c r="E41" s="748" t="s">
        <v>831</v>
      </c>
      <c r="F41" s="748">
        <v>1</v>
      </c>
      <c r="G41" s="167" t="s">
        <v>407</v>
      </c>
      <c r="H41" s="162">
        <f t="shared" si="0"/>
        <v>1</v>
      </c>
      <c r="I41" s="164"/>
      <c r="L41" s="165">
        <v>0</v>
      </c>
      <c r="M41" s="178" t="s">
        <v>832</v>
      </c>
      <c r="N41" s="165">
        <v>0.55000000000000004</v>
      </c>
      <c r="O41" s="178" t="s">
        <v>833</v>
      </c>
      <c r="P41" s="165">
        <v>0.45</v>
      </c>
      <c r="Q41" s="178" t="s">
        <v>414</v>
      </c>
      <c r="R41" s="165">
        <v>0</v>
      </c>
      <c r="T41" s="172"/>
    </row>
    <row r="42" spans="2:20" ht="187.5" x14ac:dyDescent="0.3">
      <c r="B42" s="748" t="s">
        <v>834</v>
      </c>
      <c r="C42" s="852" t="s">
        <v>418</v>
      </c>
      <c r="D42" s="147" t="s">
        <v>835</v>
      </c>
      <c r="E42" s="748" t="s">
        <v>421</v>
      </c>
      <c r="F42" s="748">
        <v>1</v>
      </c>
      <c r="G42" s="146" t="s">
        <v>836</v>
      </c>
      <c r="H42" s="162">
        <f t="shared" si="0"/>
        <v>0.6</v>
      </c>
      <c r="I42" s="164"/>
      <c r="L42" s="165">
        <v>0</v>
      </c>
      <c r="M42" s="178">
        <v>0</v>
      </c>
      <c r="N42" s="165">
        <v>0</v>
      </c>
      <c r="O42" s="178" t="s">
        <v>837</v>
      </c>
      <c r="P42" s="165">
        <v>0.6</v>
      </c>
      <c r="Q42" s="178" t="s">
        <v>805</v>
      </c>
      <c r="R42" s="165">
        <v>0</v>
      </c>
      <c r="T42" s="166"/>
    </row>
    <row r="43" spans="2:20" ht="116.25" customHeight="1" x14ac:dyDescent="0.3">
      <c r="B43" s="178" t="s">
        <v>838</v>
      </c>
      <c r="C43" s="852"/>
      <c r="D43" s="147" t="s">
        <v>839</v>
      </c>
      <c r="E43" s="748" t="s">
        <v>840</v>
      </c>
      <c r="F43" s="177">
        <v>1</v>
      </c>
      <c r="G43" s="147" t="s">
        <v>441</v>
      </c>
      <c r="H43" s="162">
        <f t="shared" si="0"/>
        <v>0.80333333333333334</v>
      </c>
      <c r="I43" s="164"/>
      <c r="L43" s="165">
        <v>0</v>
      </c>
      <c r="M43" s="178">
        <v>0</v>
      </c>
      <c r="N43" s="165">
        <v>0</v>
      </c>
      <c r="O43" s="178">
        <v>0</v>
      </c>
      <c r="P43" s="165">
        <v>0.53333333333333333</v>
      </c>
      <c r="Q43" s="178" t="s">
        <v>841</v>
      </c>
      <c r="R43" s="165">
        <v>0.27</v>
      </c>
      <c r="T43" s="166"/>
    </row>
    <row r="44" spans="2:20" ht="93.75" x14ac:dyDescent="0.3">
      <c r="B44" s="852" t="s">
        <v>834</v>
      </c>
      <c r="C44" s="852"/>
      <c r="D44" s="147" t="s">
        <v>842</v>
      </c>
      <c r="E44" s="748" t="s">
        <v>481</v>
      </c>
      <c r="F44" s="177">
        <v>1</v>
      </c>
      <c r="G44" s="146" t="s">
        <v>482</v>
      </c>
      <c r="H44" s="162">
        <f t="shared" si="0"/>
        <v>0.67</v>
      </c>
      <c r="I44" s="164"/>
      <c r="L44" s="165">
        <v>0</v>
      </c>
      <c r="M44" s="178">
        <v>0</v>
      </c>
      <c r="N44" s="165">
        <v>0</v>
      </c>
      <c r="O44" s="178">
        <v>0</v>
      </c>
      <c r="P44" s="165">
        <v>0.5</v>
      </c>
      <c r="Q44" s="178" t="s">
        <v>805</v>
      </c>
      <c r="R44" s="165">
        <v>0.17</v>
      </c>
      <c r="T44" s="166"/>
    </row>
    <row r="45" spans="2:20" ht="131.25" x14ac:dyDescent="0.3">
      <c r="B45" s="852"/>
      <c r="C45" s="852"/>
      <c r="D45" s="147" t="s">
        <v>843</v>
      </c>
      <c r="E45" s="748" t="s">
        <v>535</v>
      </c>
      <c r="F45" s="177">
        <v>1</v>
      </c>
      <c r="G45" s="146" t="s">
        <v>482</v>
      </c>
      <c r="H45" s="162">
        <f t="shared" si="0"/>
        <v>0.87625000000000008</v>
      </c>
      <c r="I45" s="164"/>
      <c r="L45" s="165">
        <v>0.33750000000000002</v>
      </c>
      <c r="M45" s="178" t="s">
        <v>844</v>
      </c>
      <c r="N45" s="165">
        <v>0.25</v>
      </c>
      <c r="O45" s="178" t="s">
        <v>845</v>
      </c>
      <c r="P45" s="165">
        <v>0.16875000000000001</v>
      </c>
      <c r="Q45" s="178" t="s">
        <v>846</v>
      </c>
      <c r="R45" s="165">
        <v>0.12</v>
      </c>
      <c r="T45" s="172"/>
    </row>
    <row r="46" spans="2:20" ht="168.75" x14ac:dyDescent="0.3">
      <c r="B46" s="178" t="s">
        <v>847</v>
      </c>
      <c r="C46" s="852"/>
      <c r="D46" s="147" t="s">
        <v>848</v>
      </c>
      <c r="E46" s="748" t="s">
        <v>519</v>
      </c>
      <c r="F46" s="177">
        <v>0.92</v>
      </c>
      <c r="G46" s="146" t="s">
        <v>520</v>
      </c>
      <c r="H46" s="162">
        <f t="shared" si="0"/>
        <v>0.70998052201012851</v>
      </c>
      <c r="I46" s="164"/>
      <c r="L46" s="165">
        <v>0.27002986625113623</v>
      </c>
      <c r="M46" s="178" t="s">
        <v>849</v>
      </c>
      <c r="N46" s="165">
        <v>0.18997532787949617</v>
      </c>
      <c r="O46" s="178" t="s">
        <v>850</v>
      </c>
      <c r="P46" s="165">
        <v>0.18997532787949617</v>
      </c>
      <c r="Q46" s="178" t="s">
        <v>851</v>
      </c>
      <c r="R46" s="165">
        <v>0.06</v>
      </c>
      <c r="T46" s="172"/>
    </row>
    <row r="47" spans="2:20" x14ac:dyDescent="0.3">
      <c r="G47" s="176" t="s">
        <v>852</v>
      </c>
      <c r="H47" s="162">
        <f t="shared" si="0"/>
        <v>0.7015038550928876</v>
      </c>
      <c r="L47" s="168">
        <f>SUM(L8:L46)/31</f>
        <v>5.1855802137133422E-2</v>
      </c>
      <c r="N47" s="168">
        <f>SUM(N8:N46)/31</f>
        <v>0.20397769874880095</v>
      </c>
      <c r="P47" s="168">
        <f>SUM(P8:P46)/37</f>
        <v>0.34017575961235869</v>
      </c>
      <c r="R47" s="168">
        <f>SUM(R8:R46)/37</f>
        <v>0.10549459459459459</v>
      </c>
    </row>
    <row r="49" spans="8:8" x14ac:dyDescent="0.3">
      <c r="H49" s="168"/>
    </row>
  </sheetData>
  <mergeCells count="32">
    <mergeCell ref="D19:D24"/>
    <mergeCell ref="E19:E24"/>
    <mergeCell ref="F19:F24"/>
    <mergeCell ref="D1:F1"/>
    <mergeCell ref="F6:H6"/>
    <mergeCell ref="I6:I7"/>
    <mergeCell ref="I12:I13"/>
    <mergeCell ref="D14:D16"/>
    <mergeCell ref="E14:E16"/>
    <mergeCell ref="F14:F16"/>
    <mergeCell ref="I14:I16"/>
    <mergeCell ref="D8:D10"/>
    <mergeCell ref="E8:E10"/>
    <mergeCell ref="F8:F10"/>
    <mergeCell ref="I8:I10"/>
    <mergeCell ref="D12:D13"/>
    <mergeCell ref="E12:E13"/>
    <mergeCell ref="F12:F13"/>
    <mergeCell ref="D40:D41"/>
    <mergeCell ref="D25:D28"/>
    <mergeCell ref="E25:E28"/>
    <mergeCell ref="F25:F28"/>
    <mergeCell ref="D31:D34"/>
    <mergeCell ref="D35:D36"/>
    <mergeCell ref="D37:D39"/>
    <mergeCell ref="B8:B29"/>
    <mergeCell ref="B30:B39"/>
    <mergeCell ref="B40:B41"/>
    <mergeCell ref="B44:B45"/>
    <mergeCell ref="C30:C41"/>
    <mergeCell ref="C42:C46"/>
    <mergeCell ref="C8:C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Z507"/>
  <sheetViews>
    <sheetView tabSelected="1" zoomScale="60" zoomScaleNormal="60" workbookViewId="0">
      <pane ySplit="4" topLeftCell="A157" activePane="bottomLeft" state="frozen"/>
      <selection pane="bottomLeft" activeCell="CD157" sqref="CD157"/>
    </sheetView>
  </sheetViews>
  <sheetFormatPr baseColWidth="10" defaultColWidth="10.85546875" defaultRowHeight="15.75" x14ac:dyDescent="0.25"/>
  <cols>
    <col min="1" max="1" width="12" style="192" customWidth="1"/>
    <col min="2" max="2" width="15.85546875" style="192" hidden="1" customWidth="1"/>
    <col min="3" max="3" width="14.85546875" style="192" hidden="1" customWidth="1"/>
    <col min="4" max="4" width="28" style="192" hidden="1" customWidth="1"/>
    <col min="5" max="5" width="17.85546875" style="192" hidden="1" customWidth="1"/>
    <col min="6" max="6" width="33.42578125" style="202" hidden="1" customWidth="1"/>
    <col min="7" max="7" width="27.42578125" style="202" hidden="1" customWidth="1"/>
    <col min="8" max="8" width="11.42578125" style="187" hidden="1" customWidth="1"/>
    <col min="9" max="9" width="24.28515625" style="194" hidden="1" customWidth="1"/>
    <col min="10" max="10" width="26.140625" style="194" hidden="1" customWidth="1"/>
    <col min="11" max="11" width="24.85546875" style="194" hidden="1" customWidth="1"/>
    <col min="12" max="12" width="158.7109375" style="187" hidden="1" customWidth="1"/>
    <col min="13" max="13" width="37.5703125" style="194" customWidth="1"/>
    <col min="14" max="14" width="30.7109375" style="189" customWidth="1"/>
    <col min="15" max="15" width="12" style="189" customWidth="1"/>
    <col min="16" max="16" width="28.28515625" style="552" customWidth="1"/>
    <col min="17" max="17" width="13.140625" style="548" customWidth="1"/>
    <col min="18" max="18" width="52.140625" style="187" customWidth="1"/>
    <col min="19" max="19" width="10.28515625" style="187" customWidth="1"/>
    <col min="20" max="20" width="24" style="559" customWidth="1"/>
    <col min="21" max="21" width="17.28515625" style="194" hidden="1" customWidth="1"/>
    <col min="22" max="23" width="14.5703125" style="194" hidden="1" customWidth="1"/>
    <col min="24" max="24" width="15.7109375" style="194" hidden="1" customWidth="1"/>
    <col min="25" max="25" width="16.42578125" style="194" hidden="1" customWidth="1"/>
    <col min="26" max="26" width="15.42578125" style="194" hidden="1" customWidth="1"/>
    <col min="27" max="27" width="14.5703125" style="194" hidden="1" customWidth="1"/>
    <col min="28" max="28" width="16.28515625" style="194" hidden="1" customWidth="1"/>
    <col min="29" max="29" width="16" style="194" hidden="1" customWidth="1"/>
    <col min="30" max="30" width="15.7109375" style="194" hidden="1" customWidth="1"/>
    <col min="31" max="31" width="16" style="194" hidden="1" customWidth="1"/>
    <col min="32" max="32" width="15.42578125" style="194" hidden="1" customWidth="1"/>
    <col min="33" max="33" width="16.7109375" style="194" hidden="1" customWidth="1"/>
    <col min="34" max="37" width="38.7109375" style="194" hidden="1" customWidth="1"/>
    <col min="38" max="38" width="25.28515625" style="194" hidden="1" customWidth="1"/>
    <col min="39" max="39" width="34.42578125" style="194" hidden="1" customWidth="1"/>
    <col min="40" max="40" width="33.85546875" style="194" hidden="1" customWidth="1"/>
    <col min="41" max="41" width="36.5703125" style="194" hidden="1" customWidth="1"/>
    <col min="42" max="42" width="29" style="194" hidden="1" customWidth="1"/>
    <col min="43" max="43" width="37.7109375" style="194" hidden="1" customWidth="1"/>
    <col min="44" max="44" width="41.140625" style="194" hidden="1" customWidth="1"/>
    <col min="45" max="45" width="40.140625" style="194" hidden="1" customWidth="1"/>
    <col min="46" max="46" width="29" style="552" customWidth="1"/>
    <col min="47" max="47" width="11.85546875" style="194" customWidth="1"/>
    <col min="48" max="48" width="11.7109375" style="194" customWidth="1"/>
    <col min="49" max="49" width="16.42578125" style="552" customWidth="1"/>
    <col min="50" max="50" width="32.140625" style="194" hidden="1" customWidth="1"/>
    <col min="51" max="51" width="17.140625" style="194" hidden="1" customWidth="1"/>
    <col min="52" max="52" width="25.140625" style="194" hidden="1" customWidth="1"/>
    <col min="53" max="53" width="25" style="194" hidden="1" customWidth="1"/>
    <col min="54" max="54" width="18.85546875" style="194" hidden="1" customWidth="1"/>
    <col min="55" max="55" width="25.28515625" style="194" hidden="1" customWidth="1"/>
    <col min="56" max="56" width="39.7109375" style="194" hidden="1" customWidth="1"/>
    <col min="57" max="57" width="32" style="194" hidden="1" customWidth="1"/>
    <col min="58" max="58" width="34.7109375" style="194" hidden="1" customWidth="1"/>
    <col min="59" max="59" width="32.140625" style="194" hidden="1" customWidth="1"/>
    <col min="60" max="60" width="34.7109375" style="194" hidden="1" customWidth="1"/>
    <col min="61" max="61" width="33.5703125" style="194" hidden="1" customWidth="1"/>
    <col min="62" max="62" width="41" style="194" hidden="1" customWidth="1"/>
    <col min="63" max="63" width="18.140625" style="187" customWidth="1"/>
    <col min="64" max="64" width="30.7109375" style="193" customWidth="1"/>
    <col min="65" max="65" width="26" style="193" customWidth="1"/>
    <col min="66" max="66" width="34.28515625" style="600" customWidth="1"/>
    <col min="67" max="67" width="65.28515625" style="187" hidden="1" customWidth="1"/>
    <col min="68" max="68" width="59.85546875" style="187" hidden="1" customWidth="1"/>
    <col min="69" max="69" width="77.42578125" style="187" hidden="1" customWidth="1"/>
    <col min="70" max="70" width="77.28515625" style="187" hidden="1" customWidth="1"/>
    <col min="71" max="71" width="55.85546875" style="187" hidden="1" customWidth="1"/>
    <col min="72" max="72" width="93.42578125" style="187" hidden="1" customWidth="1"/>
    <col min="73" max="73" width="53.42578125" style="187" hidden="1" customWidth="1"/>
    <col min="74" max="75" width="53.42578125" style="186" hidden="1" customWidth="1"/>
    <col min="76" max="78" width="53.42578125" style="187" hidden="1" customWidth="1"/>
    <col min="79" max="16384" width="10.85546875" style="187"/>
  </cols>
  <sheetData>
    <row r="1" spans="1:78" ht="31.5" x14ac:dyDescent="0.25">
      <c r="A1" s="1021" t="s">
        <v>853</v>
      </c>
      <c r="B1" s="1022"/>
      <c r="C1" s="1022"/>
      <c r="D1" s="1022"/>
      <c r="E1" s="1022"/>
      <c r="F1" s="1022"/>
      <c r="G1" s="1022"/>
      <c r="H1" s="1022"/>
      <c r="I1" s="1022"/>
      <c r="J1" s="1022"/>
      <c r="K1" s="1022"/>
      <c r="L1" s="1022"/>
      <c r="M1" s="1022"/>
      <c r="N1" s="1022"/>
      <c r="O1" s="1022"/>
      <c r="P1" s="1022"/>
      <c r="Q1" s="1022"/>
      <c r="R1" s="1022"/>
      <c r="S1" s="1022"/>
      <c r="T1" s="1022"/>
      <c r="U1" s="1022"/>
      <c r="V1" s="1022"/>
      <c r="W1" s="1022"/>
      <c r="X1" s="1022"/>
      <c r="Y1" s="1022"/>
      <c r="Z1" s="1022"/>
      <c r="AA1" s="1022"/>
      <c r="AB1" s="1022"/>
      <c r="AC1" s="1022"/>
      <c r="AD1" s="1022"/>
      <c r="AE1" s="1022"/>
      <c r="AF1" s="1022"/>
      <c r="AG1" s="1022"/>
      <c r="AH1" s="1022"/>
      <c r="AI1" s="1022"/>
      <c r="AJ1" s="1022"/>
      <c r="AK1" s="1022"/>
      <c r="AL1" s="1022"/>
      <c r="AM1" s="1022"/>
      <c r="AN1" s="1022"/>
      <c r="AO1" s="1022"/>
      <c r="AP1" s="1022"/>
      <c r="AQ1" s="1022"/>
      <c r="AR1" s="1022"/>
      <c r="AS1" s="1022"/>
      <c r="AT1" s="1022"/>
      <c r="AU1" s="1022"/>
      <c r="AV1" s="1022"/>
      <c r="AW1" s="1022"/>
      <c r="AX1" s="1022"/>
      <c r="AY1" s="1022"/>
      <c r="AZ1" s="1022"/>
      <c r="BA1" s="1022"/>
      <c r="BB1" s="1022"/>
      <c r="BC1" s="1022"/>
      <c r="BD1" s="1022"/>
      <c r="BE1" s="1022"/>
      <c r="BF1" s="1022"/>
      <c r="BG1" s="1022"/>
      <c r="BH1" s="1022"/>
      <c r="BI1" s="1022"/>
      <c r="BJ1" s="1022"/>
      <c r="BK1" s="1022"/>
      <c r="BL1" s="1022"/>
      <c r="BM1" s="1022"/>
      <c r="BN1" s="1022"/>
      <c r="BO1" s="292"/>
      <c r="BP1" s="292"/>
      <c r="BQ1" s="292"/>
      <c r="BR1" s="292"/>
      <c r="BS1" s="292"/>
      <c r="BT1" s="292"/>
      <c r="BU1" s="292"/>
      <c r="BV1" s="368"/>
      <c r="BW1" s="368"/>
      <c r="BX1" s="292"/>
      <c r="BY1" s="292"/>
      <c r="BZ1" s="292"/>
    </row>
    <row r="2" spans="1:78" ht="23.25" customHeight="1" x14ac:dyDescent="0.25">
      <c r="A2" s="191"/>
      <c r="B2" s="887" t="s">
        <v>1918</v>
      </c>
      <c r="C2" s="887"/>
      <c r="D2" s="887"/>
      <c r="E2" s="887"/>
      <c r="F2" s="887"/>
      <c r="G2" s="887"/>
      <c r="H2" s="887"/>
      <c r="I2" s="887"/>
      <c r="J2" s="887"/>
      <c r="K2" s="887"/>
      <c r="L2" s="887"/>
      <c r="M2" s="887"/>
      <c r="N2" s="887"/>
      <c r="O2" s="887"/>
      <c r="P2" s="887"/>
      <c r="Q2" s="887"/>
      <c r="R2" s="887"/>
      <c r="S2" s="887"/>
      <c r="T2" s="887"/>
      <c r="U2" s="887"/>
      <c r="V2" s="887"/>
      <c r="W2" s="887"/>
      <c r="X2" s="887"/>
      <c r="Y2" s="887"/>
      <c r="Z2" s="887"/>
      <c r="AA2" s="887"/>
      <c r="AB2" s="887"/>
      <c r="AC2" s="887"/>
      <c r="AD2" s="887"/>
      <c r="AE2" s="887"/>
      <c r="AF2" s="887"/>
      <c r="AG2" s="887"/>
      <c r="AH2" s="887"/>
      <c r="AI2" s="887"/>
      <c r="AJ2" s="887"/>
      <c r="AK2" s="887"/>
      <c r="AL2" s="887"/>
      <c r="AM2" s="887"/>
      <c r="AN2" s="887"/>
      <c r="AO2" s="887"/>
      <c r="AP2" s="887"/>
      <c r="AQ2" s="887"/>
      <c r="AR2" s="887"/>
      <c r="AS2" s="887"/>
      <c r="AT2" s="887"/>
      <c r="AU2" s="887"/>
      <c r="AV2" s="887"/>
      <c r="AW2" s="887"/>
      <c r="AX2" s="887"/>
      <c r="AY2" s="887"/>
      <c r="AZ2" s="887"/>
      <c r="BA2" s="887"/>
      <c r="BB2" s="887"/>
      <c r="BC2" s="887"/>
      <c r="BD2" s="887"/>
      <c r="BE2" s="887"/>
      <c r="BF2" s="887"/>
      <c r="BG2" s="887"/>
      <c r="BH2" s="887"/>
      <c r="BI2" s="887"/>
      <c r="BJ2" s="887"/>
      <c r="BK2" s="887"/>
      <c r="BL2" s="887"/>
      <c r="BM2" s="887"/>
      <c r="BN2" s="887"/>
      <c r="BO2" s="292"/>
      <c r="BP2" s="292"/>
      <c r="BQ2" s="292"/>
      <c r="BR2" s="292"/>
      <c r="BS2" s="292"/>
      <c r="BT2" s="292"/>
      <c r="BU2" s="292"/>
      <c r="BV2" s="368"/>
      <c r="BW2" s="368"/>
      <c r="BX2" s="292"/>
      <c r="BY2" s="292"/>
      <c r="BZ2" s="292"/>
    </row>
    <row r="3" spans="1:78" ht="31.5" x14ac:dyDescent="0.25">
      <c r="A3" s="210"/>
      <c r="B3" s="909" t="s">
        <v>854</v>
      </c>
      <c r="C3" s="910"/>
      <c r="D3" s="910"/>
      <c r="E3" s="911"/>
      <c r="F3" s="918" t="s">
        <v>855</v>
      </c>
      <c r="G3" s="919"/>
      <c r="H3" s="920"/>
      <c r="I3" s="921" t="s">
        <v>856</v>
      </c>
      <c r="J3" s="922"/>
      <c r="K3" s="923"/>
      <c r="L3" s="289" t="s">
        <v>857</v>
      </c>
      <c r="M3" s="290"/>
      <c r="N3" s="291"/>
      <c r="O3" s="295"/>
      <c r="P3" s="550"/>
      <c r="Q3" s="541" t="s">
        <v>858</v>
      </c>
      <c r="R3" s="287"/>
      <c r="S3" s="287"/>
      <c r="T3" s="550"/>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560"/>
      <c r="AU3" s="293"/>
      <c r="AV3" s="287"/>
      <c r="AW3" s="550"/>
      <c r="AX3" s="287"/>
      <c r="AY3" s="287"/>
      <c r="AZ3" s="287"/>
      <c r="BA3" s="287"/>
      <c r="BB3" s="287"/>
      <c r="BC3" s="287"/>
      <c r="BD3" s="287"/>
      <c r="BE3" s="287"/>
      <c r="BF3" s="287"/>
      <c r="BG3" s="287"/>
      <c r="BH3" s="287"/>
      <c r="BI3" s="287"/>
      <c r="BJ3" s="287"/>
      <c r="BK3" s="287"/>
      <c r="BL3" s="287"/>
      <c r="BM3" s="287"/>
      <c r="BN3" s="593"/>
      <c r="BO3" s="940" t="s">
        <v>859</v>
      </c>
      <c r="BP3" s="940"/>
      <c r="BQ3" s="940"/>
      <c r="BR3" s="940"/>
      <c r="BS3" s="940"/>
      <c r="BT3" s="940"/>
      <c r="BU3" s="940"/>
      <c r="BV3" s="940"/>
      <c r="BW3" s="940"/>
      <c r="BX3" s="940"/>
      <c r="BY3" s="940"/>
      <c r="BZ3" s="940"/>
    </row>
    <row r="4" spans="1:78" ht="65.25" customHeight="1" x14ac:dyDescent="0.25">
      <c r="A4" s="370" t="s">
        <v>860</v>
      </c>
      <c r="B4" s="393" t="s">
        <v>861</v>
      </c>
      <c r="C4" s="393" t="s">
        <v>862</v>
      </c>
      <c r="D4" s="393" t="s">
        <v>863</v>
      </c>
      <c r="E4" s="393" t="s">
        <v>864</v>
      </c>
      <c r="F4" s="394" t="s">
        <v>865</v>
      </c>
      <c r="G4" s="395" t="s">
        <v>866</v>
      </c>
      <c r="H4" s="396" t="s">
        <v>867</v>
      </c>
      <c r="I4" s="397" t="s">
        <v>868</v>
      </c>
      <c r="J4" s="398" t="s">
        <v>869</v>
      </c>
      <c r="K4" s="398" t="s">
        <v>870</v>
      </c>
      <c r="L4" s="399" t="s">
        <v>871</v>
      </c>
      <c r="M4" s="400" t="s">
        <v>872</v>
      </c>
      <c r="N4" s="401" t="s">
        <v>18</v>
      </c>
      <c r="O4" s="402" t="s">
        <v>873</v>
      </c>
      <c r="P4" s="549" t="s">
        <v>874</v>
      </c>
      <c r="Q4" s="538" t="s">
        <v>875</v>
      </c>
      <c r="R4" s="403" t="s">
        <v>876</v>
      </c>
      <c r="S4" s="403" t="s">
        <v>877</v>
      </c>
      <c r="T4" s="557" t="s">
        <v>878</v>
      </c>
      <c r="U4" s="404">
        <v>44197</v>
      </c>
      <c r="V4" s="404">
        <v>44228</v>
      </c>
      <c r="W4" s="404">
        <v>44256</v>
      </c>
      <c r="X4" s="404">
        <v>44287</v>
      </c>
      <c r="Y4" s="404">
        <v>44317</v>
      </c>
      <c r="Z4" s="404">
        <v>44348</v>
      </c>
      <c r="AA4" s="404">
        <v>44378</v>
      </c>
      <c r="AB4" s="404">
        <v>44409</v>
      </c>
      <c r="AC4" s="404">
        <v>44440</v>
      </c>
      <c r="AD4" s="404">
        <v>44470</v>
      </c>
      <c r="AE4" s="404">
        <v>44501</v>
      </c>
      <c r="AF4" s="404">
        <v>44531</v>
      </c>
      <c r="AG4" s="404">
        <v>44562</v>
      </c>
      <c r="AH4" s="405" t="s">
        <v>879</v>
      </c>
      <c r="AI4" s="405" t="s">
        <v>880</v>
      </c>
      <c r="AJ4" s="405" t="s">
        <v>881</v>
      </c>
      <c r="AK4" s="405" t="s">
        <v>882</v>
      </c>
      <c r="AL4" s="405" t="s">
        <v>883</v>
      </c>
      <c r="AM4" s="405" t="s">
        <v>884</v>
      </c>
      <c r="AN4" s="405" t="s">
        <v>885</v>
      </c>
      <c r="AO4" s="405" t="s">
        <v>886</v>
      </c>
      <c r="AP4" s="405" t="s">
        <v>887</v>
      </c>
      <c r="AQ4" s="405" t="s">
        <v>888</v>
      </c>
      <c r="AR4" s="405" t="s">
        <v>889</v>
      </c>
      <c r="AS4" s="405" t="s">
        <v>890</v>
      </c>
      <c r="AT4" s="553" t="s">
        <v>891</v>
      </c>
      <c r="AU4" s="406" t="s">
        <v>18</v>
      </c>
      <c r="AV4" s="406" t="s">
        <v>21</v>
      </c>
      <c r="AW4" s="726" t="s">
        <v>892</v>
      </c>
      <c r="AX4" s="406" t="s">
        <v>893</v>
      </c>
      <c r="AY4" s="406" t="s">
        <v>894</v>
      </c>
      <c r="AZ4" s="406" t="s">
        <v>895</v>
      </c>
      <c r="BA4" s="406" t="s">
        <v>896</v>
      </c>
      <c r="BB4" s="406" t="s">
        <v>897</v>
      </c>
      <c r="BC4" s="406" t="s">
        <v>898</v>
      </c>
      <c r="BD4" s="406" t="s">
        <v>899</v>
      </c>
      <c r="BE4" s="406" t="s">
        <v>900</v>
      </c>
      <c r="BF4" s="406" t="s">
        <v>901</v>
      </c>
      <c r="BG4" s="406" t="s">
        <v>902</v>
      </c>
      <c r="BH4" s="406" t="s">
        <v>903</v>
      </c>
      <c r="BI4" s="406" t="s">
        <v>904</v>
      </c>
      <c r="BJ4" s="406" t="s">
        <v>905</v>
      </c>
      <c r="BK4" s="579" t="s">
        <v>906</v>
      </c>
      <c r="BL4" s="580" t="s">
        <v>907</v>
      </c>
      <c r="BM4" s="582" t="s">
        <v>908</v>
      </c>
      <c r="BN4" s="581" t="s">
        <v>909</v>
      </c>
      <c r="BO4" s="288" t="s">
        <v>910</v>
      </c>
      <c r="BP4" s="213" t="s">
        <v>25</v>
      </c>
      <c r="BQ4" s="213" t="s">
        <v>26</v>
      </c>
      <c r="BR4" s="213" t="s">
        <v>27</v>
      </c>
      <c r="BS4" s="213" t="s">
        <v>28</v>
      </c>
      <c r="BT4" s="213" t="s">
        <v>29</v>
      </c>
      <c r="BU4" s="213" t="s">
        <v>30</v>
      </c>
      <c r="BV4" s="213" t="s">
        <v>31</v>
      </c>
      <c r="BW4" s="213" t="s">
        <v>32</v>
      </c>
      <c r="BX4" s="213" t="s">
        <v>33</v>
      </c>
      <c r="BY4" s="213" t="s">
        <v>34</v>
      </c>
      <c r="BZ4" s="213" t="s">
        <v>35</v>
      </c>
    </row>
    <row r="5" spans="1:78" ht="21" customHeight="1" x14ac:dyDescent="0.25">
      <c r="A5" s="392"/>
      <c r="B5" s="407" t="s">
        <v>911</v>
      </c>
      <c r="C5" s="407"/>
      <c r="D5" s="407"/>
      <c r="E5" s="407"/>
      <c r="F5" s="390"/>
      <c r="G5" s="391"/>
      <c r="H5" s="391"/>
      <c r="I5" s="391"/>
      <c r="J5" s="391"/>
      <c r="K5" s="391"/>
      <c r="L5" s="391"/>
      <c r="M5" s="391"/>
      <c r="N5" s="391"/>
      <c r="O5" s="391"/>
      <c r="P5" s="551"/>
      <c r="Q5" s="542" t="s">
        <v>912</v>
      </c>
      <c r="R5" s="391" t="s">
        <v>913</v>
      </c>
      <c r="S5" s="391"/>
      <c r="T5" s="55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542"/>
      <c r="AU5" s="391"/>
      <c r="AV5" s="391"/>
      <c r="AW5" s="551"/>
      <c r="AX5" s="391"/>
      <c r="AY5" s="391"/>
      <c r="AZ5" s="391"/>
      <c r="BA5" s="391"/>
      <c r="BB5" s="391"/>
      <c r="BC5" s="391"/>
      <c r="BD5" s="391"/>
      <c r="BE5" s="391"/>
      <c r="BF5" s="391"/>
      <c r="BG5" s="391"/>
      <c r="BH5" s="391"/>
      <c r="BI5" s="391"/>
      <c r="BJ5" s="391"/>
      <c r="BK5" s="477"/>
      <c r="BL5" s="478"/>
      <c r="BM5" s="467"/>
      <c r="BN5" s="594"/>
      <c r="BO5" s="205" t="s">
        <v>914</v>
      </c>
      <c r="BP5" s="206"/>
      <c r="BQ5" s="206"/>
      <c r="BR5" s="206"/>
      <c r="BS5" s="206"/>
      <c r="BT5" s="206"/>
      <c r="BU5" s="206"/>
      <c r="BV5" s="206"/>
      <c r="BW5" s="206"/>
      <c r="BX5" s="206"/>
      <c r="BY5" s="206"/>
      <c r="BZ5" s="206"/>
    </row>
    <row r="6" spans="1:78" ht="50.1" customHeight="1" x14ac:dyDescent="0.25">
      <c r="A6" s="941" t="s">
        <v>37</v>
      </c>
      <c r="B6" s="958" t="s">
        <v>915</v>
      </c>
      <c r="C6" s="964" t="s">
        <v>916</v>
      </c>
      <c r="D6" s="912" t="s">
        <v>917</v>
      </c>
      <c r="E6" s="944" t="s">
        <v>918</v>
      </c>
      <c r="F6" s="912" t="s">
        <v>919</v>
      </c>
      <c r="G6" s="961" t="s">
        <v>920</v>
      </c>
      <c r="H6" s="912" t="s">
        <v>921</v>
      </c>
      <c r="I6" s="912" t="s">
        <v>922</v>
      </c>
      <c r="J6" s="912" t="s">
        <v>923</v>
      </c>
      <c r="K6" s="912" t="s">
        <v>924</v>
      </c>
      <c r="L6" s="896" t="s">
        <v>925</v>
      </c>
      <c r="M6" s="912" t="s">
        <v>926</v>
      </c>
      <c r="N6" s="835" t="s">
        <v>927</v>
      </c>
      <c r="O6" s="835">
        <v>1</v>
      </c>
      <c r="P6" s="973" t="s">
        <v>928</v>
      </c>
      <c r="Q6" s="758" t="s">
        <v>912</v>
      </c>
      <c r="R6" s="766" t="s">
        <v>929</v>
      </c>
      <c r="S6" s="374">
        <v>0.25</v>
      </c>
      <c r="T6" s="301" t="s">
        <v>1033</v>
      </c>
      <c r="U6" s="320" t="s">
        <v>931</v>
      </c>
      <c r="V6" s="320" t="s">
        <v>931</v>
      </c>
      <c r="W6" s="320" t="s">
        <v>931</v>
      </c>
      <c r="X6" s="320" t="s">
        <v>931</v>
      </c>
      <c r="Y6" s="320" t="s">
        <v>931</v>
      </c>
      <c r="Z6" s="320" t="s">
        <v>931</v>
      </c>
      <c r="AA6" s="320" t="s">
        <v>931</v>
      </c>
      <c r="AB6" s="320" t="s">
        <v>932</v>
      </c>
      <c r="AC6" s="320" t="s">
        <v>931</v>
      </c>
      <c r="AD6" s="320" t="s">
        <v>931</v>
      </c>
      <c r="AE6" s="320" t="s">
        <v>931</v>
      </c>
      <c r="AF6" s="320" t="s">
        <v>931</v>
      </c>
      <c r="AG6" s="320" t="s">
        <v>931</v>
      </c>
      <c r="AH6" s="305" t="s">
        <v>741</v>
      </c>
      <c r="AI6" s="305" t="s">
        <v>741</v>
      </c>
      <c r="AJ6" s="702" t="s">
        <v>741</v>
      </c>
      <c r="AK6" s="702" t="s">
        <v>741</v>
      </c>
      <c r="AL6" s="702" t="s">
        <v>741</v>
      </c>
      <c r="AM6" s="702" t="s">
        <v>741</v>
      </c>
      <c r="AN6" s="702" t="s">
        <v>741</v>
      </c>
      <c r="AO6" s="702" t="s">
        <v>741</v>
      </c>
      <c r="AP6" s="702" t="s">
        <v>741</v>
      </c>
      <c r="AQ6" s="702" t="s">
        <v>741</v>
      </c>
      <c r="AR6" s="702" t="s">
        <v>741</v>
      </c>
      <c r="AS6" s="702" t="s">
        <v>741</v>
      </c>
      <c r="AT6" s="915" t="s">
        <v>933</v>
      </c>
      <c r="AU6" s="870" t="s">
        <v>318</v>
      </c>
      <c r="AV6" s="870">
        <v>1</v>
      </c>
      <c r="AW6" s="884" t="s">
        <v>996</v>
      </c>
      <c r="AX6" s="881" t="s">
        <v>741</v>
      </c>
      <c r="AY6" s="881" t="s">
        <v>741</v>
      </c>
      <c r="AZ6" s="898" t="s">
        <v>741</v>
      </c>
      <c r="BA6" s="898" t="s">
        <v>741</v>
      </c>
      <c r="BB6" s="898" t="s">
        <v>741</v>
      </c>
      <c r="BC6" s="898" t="s">
        <v>741</v>
      </c>
      <c r="BD6" s="898" t="s">
        <v>741</v>
      </c>
      <c r="BE6" s="898" t="s">
        <v>741</v>
      </c>
      <c r="BF6" s="898" t="s">
        <v>741</v>
      </c>
      <c r="BG6" s="898" t="s">
        <v>741</v>
      </c>
      <c r="BH6" s="898" t="s">
        <v>741</v>
      </c>
      <c r="BI6" s="898" t="s">
        <v>741</v>
      </c>
      <c r="BJ6" s="898" t="s">
        <v>741</v>
      </c>
      <c r="BK6" s="896" t="s">
        <v>934</v>
      </c>
      <c r="BL6" s="935">
        <v>1434052560</v>
      </c>
      <c r="BM6" s="931">
        <v>6000000000</v>
      </c>
      <c r="BN6" s="896" t="s">
        <v>935</v>
      </c>
      <c r="BO6" s="564" t="s">
        <v>936</v>
      </c>
      <c r="BP6" s="564" t="s">
        <v>937</v>
      </c>
      <c r="BQ6" s="204" t="s">
        <v>938</v>
      </c>
      <c r="BR6" s="204" t="s">
        <v>939</v>
      </c>
      <c r="BS6" s="204" t="s">
        <v>940</v>
      </c>
      <c r="BT6" s="564"/>
      <c r="BU6" s="204"/>
      <c r="BV6" s="204"/>
      <c r="BW6" s="204"/>
      <c r="BX6" s="204"/>
      <c r="BY6" s="204"/>
      <c r="BZ6" s="204"/>
    </row>
    <row r="7" spans="1:78" ht="50.1" customHeight="1" x14ac:dyDescent="0.25">
      <c r="A7" s="942"/>
      <c r="B7" s="959"/>
      <c r="C7" s="965"/>
      <c r="D7" s="913"/>
      <c r="E7" s="945"/>
      <c r="F7" s="913"/>
      <c r="G7" s="962"/>
      <c r="H7" s="913"/>
      <c r="I7" s="913"/>
      <c r="J7" s="913"/>
      <c r="K7" s="913"/>
      <c r="L7" s="908"/>
      <c r="M7" s="913"/>
      <c r="N7" s="837"/>
      <c r="O7" s="837"/>
      <c r="P7" s="973"/>
      <c r="Q7" s="375" t="s">
        <v>912</v>
      </c>
      <c r="R7" s="302" t="s">
        <v>941</v>
      </c>
      <c r="S7" s="44">
        <v>0.15</v>
      </c>
      <c r="T7" s="372" t="s">
        <v>946</v>
      </c>
      <c r="U7" s="319" t="s">
        <v>931</v>
      </c>
      <c r="V7" s="319" t="s">
        <v>931</v>
      </c>
      <c r="W7" s="319" t="s">
        <v>931</v>
      </c>
      <c r="X7" s="319" t="s">
        <v>931</v>
      </c>
      <c r="Y7" s="319" t="s">
        <v>931</v>
      </c>
      <c r="Z7" s="319" t="s">
        <v>931</v>
      </c>
      <c r="AA7" s="319" t="s">
        <v>931</v>
      </c>
      <c r="AB7" s="319" t="s">
        <v>931</v>
      </c>
      <c r="AC7" s="319" t="s">
        <v>932</v>
      </c>
      <c r="AD7" s="319" t="s">
        <v>931</v>
      </c>
      <c r="AE7" s="319" t="s">
        <v>931</v>
      </c>
      <c r="AF7" s="319" t="s">
        <v>931</v>
      </c>
      <c r="AG7" s="319" t="s">
        <v>931</v>
      </c>
      <c r="AH7" s="303" t="s">
        <v>741</v>
      </c>
      <c r="AI7" s="305" t="s">
        <v>741</v>
      </c>
      <c r="AJ7" s="702" t="s">
        <v>741</v>
      </c>
      <c r="AK7" s="702" t="s">
        <v>741</v>
      </c>
      <c r="AL7" s="702" t="s">
        <v>741</v>
      </c>
      <c r="AM7" s="702" t="s">
        <v>741</v>
      </c>
      <c r="AN7" s="702" t="s">
        <v>741</v>
      </c>
      <c r="AO7" s="702" t="s">
        <v>741</v>
      </c>
      <c r="AP7" s="702" t="s">
        <v>741</v>
      </c>
      <c r="AQ7" s="702" t="s">
        <v>741</v>
      </c>
      <c r="AR7" s="702" t="s">
        <v>741</v>
      </c>
      <c r="AS7" s="702" t="s">
        <v>741</v>
      </c>
      <c r="AT7" s="916"/>
      <c r="AU7" s="907"/>
      <c r="AV7" s="907"/>
      <c r="AW7" s="886"/>
      <c r="AX7" s="882"/>
      <c r="AY7" s="882"/>
      <c r="AZ7" s="900"/>
      <c r="BA7" s="900"/>
      <c r="BB7" s="900"/>
      <c r="BC7" s="900"/>
      <c r="BD7" s="900"/>
      <c r="BE7" s="900"/>
      <c r="BF7" s="900"/>
      <c r="BG7" s="900"/>
      <c r="BH7" s="900"/>
      <c r="BI7" s="900"/>
      <c r="BJ7" s="900"/>
      <c r="BK7" s="908"/>
      <c r="BL7" s="936"/>
      <c r="BM7" s="932"/>
      <c r="BN7" s="908"/>
      <c r="BO7" s="564" t="s">
        <v>942</v>
      </c>
      <c r="BP7" s="564" t="s">
        <v>937</v>
      </c>
      <c r="BQ7" s="204" t="s">
        <v>938</v>
      </c>
      <c r="BR7" s="204" t="s">
        <v>939</v>
      </c>
      <c r="BS7" s="204" t="s">
        <v>940</v>
      </c>
      <c r="BT7" s="306"/>
      <c r="BU7" s="204"/>
      <c r="BV7" s="204"/>
      <c r="BW7" s="204"/>
      <c r="BX7" s="204"/>
      <c r="BY7" s="204"/>
      <c r="BZ7" s="204"/>
    </row>
    <row r="8" spans="1:78" ht="50.1" customHeight="1" x14ac:dyDescent="0.25">
      <c r="A8" s="942"/>
      <c r="B8" s="959"/>
      <c r="C8" s="965"/>
      <c r="D8" s="913"/>
      <c r="E8" s="945"/>
      <c r="F8" s="913"/>
      <c r="G8" s="962"/>
      <c r="H8" s="913"/>
      <c r="I8" s="913"/>
      <c r="J8" s="913"/>
      <c r="K8" s="913"/>
      <c r="L8" s="908"/>
      <c r="M8" s="913"/>
      <c r="N8" s="837"/>
      <c r="O8" s="837"/>
      <c r="P8" s="973"/>
      <c r="Q8" s="375" t="s">
        <v>943</v>
      </c>
      <c r="R8" s="302" t="s">
        <v>944</v>
      </c>
      <c r="S8" s="44">
        <v>0.05</v>
      </c>
      <c r="T8" s="372" t="s">
        <v>948</v>
      </c>
      <c r="U8" s="319" t="s">
        <v>931</v>
      </c>
      <c r="V8" s="319" t="s">
        <v>931</v>
      </c>
      <c r="W8" s="319" t="s">
        <v>931</v>
      </c>
      <c r="X8" s="319" t="s">
        <v>931</v>
      </c>
      <c r="Y8" s="319" t="s">
        <v>931</v>
      </c>
      <c r="Z8" s="319" t="s">
        <v>931</v>
      </c>
      <c r="AA8" s="319" t="s">
        <v>931</v>
      </c>
      <c r="AB8" s="319" t="s">
        <v>931</v>
      </c>
      <c r="AC8" s="319" t="s">
        <v>931</v>
      </c>
      <c r="AD8" s="319" t="s">
        <v>932</v>
      </c>
      <c r="AE8" s="319" t="s">
        <v>931</v>
      </c>
      <c r="AF8" s="319" t="s">
        <v>931</v>
      </c>
      <c r="AG8" s="319" t="s">
        <v>931</v>
      </c>
      <c r="AH8" s="303" t="s">
        <v>741</v>
      </c>
      <c r="AI8" s="305" t="s">
        <v>741</v>
      </c>
      <c r="AJ8" s="702" t="s">
        <v>741</v>
      </c>
      <c r="AK8" s="702" t="s">
        <v>741</v>
      </c>
      <c r="AL8" s="702" t="s">
        <v>741</v>
      </c>
      <c r="AM8" s="702" t="s">
        <v>741</v>
      </c>
      <c r="AN8" s="702" t="s">
        <v>741</v>
      </c>
      <c r="AO8" s="702" t="s">
        <v>741</v>
      </c>
      <c r="AP8" s="702" t="s">
        <v>741</v>
      </c>
      <c r="AQ8" s="702" t="s">
        <v>741</v>
      </c>
      <c r="AR8" s="702" t="s">
        <v>741</v>
      </c>
      <c r="AS8" s="702" t="s">
        <v>741</v>
      </c>
      <c r="AT8" s="916"/>
      <c r="AU8" s="907"/>
      <c r="AV8" s="907"/>
      <c r="AW8" s="886"/>
      <c r="AX8" s="882"/>
      <c r="AY8" s="882"/>
      <c r="AZ8" s="900"/>
      <c r="BA8" s="900"/>
      <c r="BB8" s="900"/>
      <c r="BC8" s="900"/>
      <c r="BD8" s="900"/>
      <c r="BE8" s="900"/>
      <c r="BF8" s="900"/>
      <c r="BG8" s="900"/>
      <c r="BH8" s="900"/>
      <c r="BI8" s="900"/>
      <c r="BJ8" s="900"/>
      <c r="BK8" s="908"/>
      <c r="BL8" s="936"/>
      <c r="BM8" s="932"/>
      <c r="BN8" s="908"/>
      <c r="BO8" s="564" t="s">
        <v>942</v>
      </c>
      <c r="BP8" s="564" t="s">
        <v>937</v>
      </c>
      <c r="BQ8" s="204" t="s">
        <v>938</v>
      </c>
      <c r="BR8" s="204" t="s">
        <v>939</v>
      </c>
      <c r="BS8" s="204" t="s">
        <v>940</v>
      </c>
      <c r="BT8" s="564"/>
      <c r="BU8" s="204"/>
      <c r="BV8" s="204"/>
      <c r="BW8" s="204"/>
      <c r="BX8" s="204"/>
      <c r="BY8" s="204"/>
      <c r="BZ8" s="204"/>
    </row>
    <row r="9" spans="1:78" ht="60" customHeight="1" x14ac:dyDescent="0.25">
      <c r="A9" s="942"/>
      <c r="B9" s="959"/>
      <c r="C9" s="965"/>
      <c r="D9" s="913"/>
      <c r="E9" s="945"/>
      <c r="F9" s="913"/>
      <c r="G9" s="962"/>
      <c r="H9" s="913"/>
      <c r="I9" s="913"/>
      <c r="J9" s="913"/>
      <c r="K9" s="913"/>
      <c r="L9" s="908"/>
      <c r="M9" s="913"/>
      <c r="N9" s="837"/>
      <c r="O9" s="837"/>
      <c r="P9" s="973"/>
      <c r="Q9" s="375" t="s">
        <v>912</v>
      </c>
      <c r="R9" s="302" t="s">
        <v>945</v>
      </c>
      <c r="S9" s="44">
        <v>0.2</v>
      </c>
      <c r="T9" s="372" t="s">
        <v>948</v>
      </c>
      <c r="U9" s="319" t="s">
        <v>931</v>
      </c>
      <c r="V9" s="319" t="s">
        <v>931</v>
      </c>
      <c r="W9" s="319" t="s">
        <v>931</v>
      </c>
      <c r="X9" s="319" t="s">
        <v>931</v>
      </c>
      <c r="Y9" s="319" t="s">
        <v>931</v>
      </c>
      <c r="Z9" s="319" t="s">
        <v>931</v>
      </c>
      <c r="AA9" s="319" t="s">
        <v>931</v>
      </c>
      <c r="AB9" s="319" t="s">
        <v>931</v>
      </c>
      <c r="AC9" s="319" t="s">
        <v>931</v>
      </c>
      <c r="AD9" s="319" t="s">
        <v>932</v>
      </c>
      <c r="AE9" s="319" t="s">
        <v>931</v>
      </c>
      <c r="AF9" s="319" t="s">
        <v>931</v>
      </c>
      <c r="AG9" s="319" t="s">
        <v>931</v>
      </c>
      <c r="AH9" s="303" t="s">
        <v>741</v>
      </c>
      <c r="AI9" s="305" t="s">
        <v>741</v>
      </c>
      <c r="AJ9" s="702" t="s">
        <v>741</v>
      </c>
      <c r="AK9" s="702" t="s">
        <v>741</v>
      </c>
      <c r="AL9" s="702" t="s">
        <v>741</v>
      </c>
      <c r="AM9" s="702" t="s">
        <v>741</v>
      </c>
      <c r="AN9" s="702" t="s">
        <v>741</v>
      </c>
      <c r="AO9" s="702" t="s">
        <v>741</v>
      </c>
      <c r="AP9" s="702" t="s">
        <v>741</v>
      </c>
      <c r="AQ9" s="702" t="s">
        <v>741</v>
      </c>
      <c r="AR9" s="702" t="s">
        <v>741</v>
      </c>
      <c r="AS9" s="702" t="s">
        <v>741</v>
      </c>
      <c r="AT9" s="916"/>
      <c r="AU9" s="907"/>
      <c r="AV9" s="907"/>
      <c r="AW9" s="886"/>
      <c r="AX9" s="882"/>
      <c r="AY9" s="882"/>
      <c r="AZ9" s="900"/>
      <c r="BA9" s="900"/>
      <c r="BB9" s="900"/>
      <c r="BC9" s="900"/>
      <c r="BD9" s="900"/>
      <c r="BE9" s="900"/>
      <c r="BF9" s="900"/>
      <c r="BG9" s="900"/>
      <c r="BH9" s="900"/>
      <c r="BI9" s="900"/>
      <c r="BJ9" s="900"/>
      <c r="BK9" s="908"/>
      <c r="BL9" s="936"/>
      <c r="BM9" s="932"/>
      <c r="BN9" s="908"/>
      <c r="BO9" s="564" t="s">
        <v>942</v>
      </c>
      <c r="BP9" s="564" t="s">
        <v>937</v>
      </c>
      <c r="BQ9" s="204" t="s">
        <v>938</v>
      </c>
      <c r="BR9" s="204" t="s">
        <v>939</v>
      </c>
      <c r="BS9" s="204" t="s">
        <v>940</v>
      </c>
      <c r="BT9" s="564"/>
      <c r="BU9" s="204"/>
      <c r="BV9" s="204"/>
      <c r="BW9" s="204"/>
      <c r="BX9" s="204"/>
      <c r="BY9" s="204"/>
      <c r="BZ9" s="204"/>
    </row>
    <row r="10" spans="1:78" ht="50.1" customHeight="1" x14ac:dyDescent="0.25">
      <c r="A10" s="942"/>
      <c r="B10" s="959"/>
      <c r="C10" s="965"/>
      <c r="D10" s="913"/>
      <c r="E10" s="945"/>
      <c r="F10" s="913"/>
      <c r="G10" s="962"/>
      <c r="H10" s="913"/>
      <c r="I10" s="913"/>
      <c r="J10" s="913"/>
      <c r="K10" s="913"/>
      <c r="L10" s="908"/>
      <c r="M10" s="913"/>
      <c r="N10" s="837"/>
      <c r="O10" s="837"/>
      <c r="P10" s="973"/>
      <c r="Q10" s="375" t="s">
        <v>912</v>
      </c>
      <c r="R10" s="302" t="s">
        <v>947</v>
      </c>
      <c r="S10" s="44">
        <v>0.15</v>
      </c>
      <c r="T10" s="372" t="s">
        <v>952</v>
      </c>
      <c r="U10" s="319" t="s">
        <v>931</v>
      </c>
      <c r="V10" s="319" t="s">
        <v>931</v>
      </c>
      <c r="W10" s="319" t="s">
        <v>931</v>
      </c>
      <c r="X10" s="319" t="s">
        <v>931</v>
      </c>
      <c r="Y10" s="319" t="s">
        <v>931</v>
      </c>
      <c r="Z10" s="319" t="s">
        <v>931</v>
      </c>
      <c r="AA10" s="319" t="s">
        <v>931</v>
      </c>
      <c r="AB10" s="319" t="s">
        <v>931</v>
      </c>
      <c r="AC10" s="319" t="s">
        <v>931</v>
      </c>
      <c r="AD10" s="319" t="s">
        <v>931</v>
      </c>
      <c r="AE10" s="319" t="s">
        <v>932</v>
      </c>
      <c r="AF10" s="319" t="s">
        <v>931</v>
      </c>
      <c r="AG10" s="319" t="s">
        <v>931</v>
      </c>
      <c r="AH10" s="303" t="s">
        <v>741</v>
      </c>
      <c r="AI10" s="305" t="s">
        <v>741</v>
      </c>
      <c r="AJ10" s="702" t="s">
        <v>741</v>
      </c>
      <c r="AK10" s="702" t="s">
        <v>741</v>
      </c>
      <c r="AL10" s="702" t="s">
        <v>741</v>
      </c>
      <c r="AM10" s="702" t="s">
        <v>741</v>
      </c>
      <c r="AN10" s="702" t="s">
        <v>741</v>
      </c>
      <c r="AO10" s="702" t="s">
        <v>741</v>
      </c>
      <c r="AP10" s="702" t="s">
        <v>741</v>
      </c>
      <c r="AQ10" s="702" t="s">
        <v>741</v>
      </c>
      <c r="AR10" s="702" t="s">
        <v>741</v>
      </c>
      <c r="AS10" s="702" t="s">
        <v>741</v>
      </c>
      <c r="AT10" s="916"/>
      <c r="AU10" s="907"/>
      <c r="AV10" s="907"/>
      <c r="AW10" s="886"/>
      <c r="AX10" s="882"/>
      <c r="AY10" s="882"/>
      <c r="AZ10" s="900"/>
      <c r="BA10" s="900"/>
      <c r="BB10" s="900"/>
      <c r="BC10" s="900"/>
      <c r="BD10" s="900"/>
      <c r="BE10" s="900"/>
      <c r="BF10" s="900"/>
      <c r="BG10" s="900"/>
      <c r="BH10" s="900"/>
      <c r="BI10" s="900"/>
      <c r="BJ10" s="900"/>
      <c r="BK10" s="908"/>
      <c r="BL10" s="936"/>
      <c r="BM10" s="932"/>
      <c r="BN10" s="908"/>
      <c r="BO10" s="564" t="s">
        <v>942</v>
      </c>
      <c r="BP10" s="564" t="s">
        <v>937</v>
      </c>
      <c r="BQ10" s="204" t="s">
        <v>938</v>
      </c>
      <c r="BR10" s="204" t="s">
        <v>939</v>
      </c>
      <c r="BS10" s="204" t="s">
        <v>940</v>
      </c>
      <c r="BT10" s="564"/>
      <c r="BU10" s="204"/>
      <c r="BV10" s="204"/>
      <c r="BW10" s="204"/>
      <c r="BX10" s="204"/>
      <c r="BY10" s="204"/>
      <c r="BZ10" s="204"/>
    </row>
    <row r="11" spans="1:78" s="633" customFormat="1" ht="50.1" customHeight="1" x14ac:dyDescent="0.25">
      <c r="A11" s="942"/>
      <c r="B11" s="959"/>
      <c r="C11" s="965"/>
      <c r="D11" s="913"/>
      <c r="E11" s="945"/>
      <c r="F11" s="913"/>
      <c r="G11" s="962"/>
      <c r="H11" s="913"/>
      <c r="I11" s="913"/>
      <c r="J11" s="913"/>
      <c r="K11" s="913"/>
      <c r="L11" s="908"/>
      <c r="M11" s="913"/>
      <c r="N11" s="837"/>
      <c r="O11" s="837"/>
      <c r="P11" s="973"/>
      <c r="Q11" s="375" t="s">
        <v>912</v>
      </c>
      <c r="R11" s="302" t="s">
        <v>949</v>
      </c>
      <c r="S11" s="44">
        <v>0.15</v>
      </c>
      <c r="T11" s="372" t="s">
        <v>996</v>
      </c>
      <c r="U11" s="319" t="s">
        <v>931</v>
      </c>
      <c r="V11" s="319" t="s">
        <v>931</v>
      </c>
      <c r="W11" s="319" t="s">
        <v>931</v>
      </c>
      <c r="X11" s="319" t="s">
        <v>931</v>
      </c>
      <c r="Y11" s="319" t="s">
        <v>931</v>
      </c>
      <c r="Z11" s="319" t="s">
        <v>931</v>
      </c>
      <c r="AA11" s="319" t="s">
        <v>931</v>
      </c>
      <c r="AB11" s="319" t="s">
        <v>931</v>
      </c>
      <c r="AC11" s="319" t="s">
        <v>931</v>
      </c>
      <c r="AD11" s="319" t="s">
        <v>931</v>
      </c>
      <c r="AE11" s="319" t="s">
        <v>931</v>
      </c>
      <c r="AF11" s="319" t="s">
        <v>932</v>
      </c>
      <c r="AG11" s="319" t="s">
        <v>931</v>
      </c>
      <c r="AH11" s="303" t="s">
        <v>741</v>
      </c>
      <c r="AI11" s="305" t="s">
        <v>741</v>
      </c>
      <c r="AJ11" s="702" t="s">
        <v>741</v>
      </c>
      <c r="AK11" s="702" t="s">
        <v>741</v>
      </c>
      <c r="AL11" s="702" t="s">
        <v>741</v>
      </c>
      <c r="AM11" s="702" t="s">
        <v>741</v>
      </c>
      <c r="AN11" s="702" t="s">
        <v>741</v>
      </c>
      <c r="AO11" s="702" t="s">
        <v>741</v>
      </c>
      <c r="AP11" s="702" t="s">
        <v>741</v>
      </c>
      <c r="AQ11" s="702" t="s">
        <v>741</v>
      </c>
      <c r="AR11" s="702" t="s">
        <v>741</v>
      </c>
      <c r="AS11" s="702" t="s">
        <v>741</v>
      </c>
      <c r="AT11" s="916"/>
      <c r="AU11" s="907"/>
      <c r="AV11" s="907"/>
      <c r="AW11" s="886"/>
      <c r="AX11" s="882"/>
      <c r="AY11" s="882"/>
      <c r="AZ11" s="900"/>
      <c r="BA11" s="900"/>
      <c r="BB11" s="900"/>
      <c r="BC11" s="900"/>
      <c r="BD11" s="900"/>
      <c r="BE11" s="900"/>
      <c r="BF11" s="900"/>
      <c r="BG11" s="900"/>
      <c r="BH11" s="900"/>
      <c r="BI11" s="900"/>
      <c r="BJ11" s="900"/>
      <c r="BK11" s="908"/>
      <c r="BL11" s="936"/>
      <c r="BM11" s="932"/>
      <c r="BN11" s="908"/>
      <c r="BO11" s="564" t="s">
        <v>942</v>
      </c>
      <c r="BP11" s="564" t="s">
        <v>937</v>
      </c>
      <c r="BQ11" s="204" t="s">
        <v>938</v>
      </c>
      <c r="BR11" s="204" t="s">
        <v>939</v>
      </c>
      <c r="BS11" s="204" t="s">
        <v>940</v>
      </c>
      <c r="BT11" s="564"/>
      <c r="BU11" s="204"/>
      <c r="BV11" s="204"/>
      <c r="BW11" s="204"/>
      <c r="BX11" s="204"/>
      <c r="BY11" s="204"/>
      <c r="BZ11" s="204"/>
    </row>
    <row r="12" spans="1:78" s="292" customFormat="1" ht="50.1" customHeight="1" x14ac:dyDescent="0.25">
      <c r="A12" s="943"/>
      <c r="B12" s="959"/>
      <c r="C12" s="965"/>
      <c r="D12" s="913"/>
      <c r="E12" s="945"/>
      <c r="F12" s="913"/>
      <c r="G12" s="962"/>
      <c r="H12" s="913"/>
      <c r="I12" s="913"/>
      <c r="J12" s="913"/>
      <c r="K12" s="913"/>
      <c r="L12" s="908"/>
      <c r="M12" s="913"/>
      <c r="N12" s="837"/>
      <c r="O12" s="836"/>
      <c r="P12" s="974"/>
      <c r="Q12" s="302" t="s">
        <v>950</v>
      </c>
      <c r="R12" s="302" t="s">
        <v>951</v>
      </c>
      <c r="S12" s="44">
        <v>0.05</v>
      </c>
      <c r="T12" s="372" t="s">
        <v>996</v>
      </c>
      <c r="U12" s="319" t="s">
        <v>931</v>
      </c>
      <c r="V12" s="319" t="s">
        <v>931</v>
      </c>
      <c r="W12" s="319" t="s">
        <v>931</v>
      </c>
      <c r="X12" s="319" t="s">
        <v>931</v>
      </c>
      <c r="Y12" s="319" t="s">
        <v>931</v>
      </c>
      <c r="Z12" s="319" t="s">
        <v>931</v>
      </c>
      <c r="AA12" s="319" t="s">
        <v>931</v>
      </c>
      <c r="AB12" s="319" t="s">
        <v>931</v>
      </c>
      <c r="AC12" s="319" t="s">
        <v>931</v>
      </c>
      <c r="AD12" s="319" t="s">
        <v>931</v>
      </c>
      <c r="AE12" s="319" t="s">
        <v>931</v>
      </c>
      <c r="AF12" s="319" t="s">
        <v>932</v>
      </c>
      <c r="AG12" s="319" t="s">
        <v>931</v>
      </c>
      <c r="AH12" s="303" t="s">
        <v>741</v>
      </c>
      <c r="AI12" s="305" t="s">
        <v>741</v>
      </c>
      <c r="AJ12" s="702" t="s">
        <v>741</v>
      </c>
      <c r="AK12" s="702" t="s">
        <v>741</v>
      </c>
      <c r="AL12" s="702" t="s">
        <v>741</v>
      </c>
      <c r="AM12" s="702" t="s">
        <v>741</v>
      </c>
      <c r="AN12" s="702" t="s">
        <v>741</v>
      </c>
      <c r="AO12" s="702" t="s">
        <v>741</v>
      </c>
      <c r="AP12" s="702" t="s">
        <v>741</v>
      </c>
      <c r="AQ12" s="702" t="s">
        <v>741</v>
      </c>
      <c r="AR12" s="702" t="s">
        <v>741</v>
      </c>
      <c r="AS12" s="702" t="s">
        <v>741</v>
      </c>
      <c r="AT12" s="917"/>
      <c r="AU12" s="871"/>
      <c r="AV12" s="871"/>
      <c r="AW12" s="885"/>
      <c r="AX12" s="883"/>
      <c r="AY12" s="883"/>
      <c r="AZ12" s="899"/>
      <c r="BA12" s="899"/>
      <c r="BB12" s="899"/>
      <c r="BC12" s="899"/>
      <c r="BD12" s="899"/>
      <c r="BE12" s="899"/>
      <c r="BF12" s="899"/>
      <c r="BG12" s="899"/>
      <c r="BH12" s="899"/>
      <c r="BI12" s="899"/>
      <c r="BJ12" s="899"/>
      <c r="BK12" s="897"/>
      <c r="BL12" s="936"/>
      <c r="BM12" s="932"/>
      <c r="BN12" s="897"/>
      <c r="BO12" s="564" t="s">
        <v>942</v>
      </c>
      <c r="BP12" s="564" t="s">
        <v>937</v>
      </c>
      <c r="BQ12" s="204" t="s">
        <v>938</v>
      </c>
      <c r="BR12" s="204" t="s">
        <v>939</v>
      </c>
      <c r="BS12" s="204" t="s">
        <v>940</v>
      </c>
      <c r="BT12" s="809"/>
      <c r="BU12" s="309"/>
      <c r="BV12" s="309"/>
      <c r="BW12" s="309"/>
      <c r="BX12" s="309"/>
      <c r="BY12" s="309"/>
      <c r="BZ12" s="727"/>
    </row>
    <row r="13" spans="1:78" s="463" customFormat="1" ht="50.1" customHeight="1" x14ac:dyDescent="0.25">
      <c r="A13" s="941" t="s">
        <v>60</v>
      </c>
      <c r="B13" s="959"/>
      <c r="C13" s="965"/>
      <c r="D13" s="913"/>
      <c r="E13" s="945"/>
      <c r="F13" s="913"/>
      <c r="G13" s="962"/>
      <c r="H13" s="913"/>
      <c r="I13" s="913"/>
      <c r="J13" s="913"/>
      <c r="K13" s="913"/>
      <c r="L13" s="908"/>
      <c r="M13" s="913"/>
      <c r="N13" s="837"/>
      <c r="O13" s="835">
        <v>1</v>
      </c>
      <c r="P13" s="947" t="s">
        <v>953</v>
      </c>
      <c r="Q13" s="375" t="s">
        <v>912</v>
      </c>
      <c r="R13" s="302" t="s">
        <v>945</v>
      </c>
      <c r="S13" s="44">
        <v>0.4</v>
      </c>
      <c r="T13" s="372" t="s">
        <v>954</v>
      </c>
      <c r="U13" s="319" t="s">
        <v>931</v>
      </c>
      <c r="V13" s="319" t="s">
        <v>932</v>
      </c>
      <c r="W13" s="319" t="s">
        <v>931</v>
      </c>
      <c r="X13" s="319" t="s">
        <v>931</v>
      </c>
      <c r="Y13" s="319" t="s">
        <v>931</v>
      </c>
      <c r="Z13" s="319" t="s">
        <v>931</v>
      </c>
      <c r="AA13" s="319" t="s">
        <v>931</v>
      </c>
      <c r="AB13" s="319" t="s">
        <v>931</v>
      </c>
      <c r="AC13" s="319" t="s">
        <v>931</v>
      </c>
      <c r="AD13" s="319" t="s">
        <v>931</v>
      </c>
      <c r="AE13" s="319" t="s">
        <v>931</v>
      </c>
      <c r="AF13" s="319" t="s">
        <v>931</v>
      </c>
      <c r="AG13" s="319" t="s">
        <v>931</v>
      </c>
      <c r="AH13" s="305" t="s">
        <v>62</v>
      </c>
      <c r="AI13" s="305" t="s">
        <v>47</v>
      </c>
      <c r="AJ13" s="702" t="s">
        <v>955</v>
      </c>
      <c r="AK13" s="702" t="s">
        <v>955</v>
      </c>
      <c r="AL13" s="702" t="s">
        <v>955</v>
      </c>
      <c r="AM13" s="702" t="s">
        <v>955</v>
      </c>
      <c r="AN13" s="702" t="s">
        <v>955</v>
      </c>
      <c r="AO13" s="702" t="s">
        <v>955</v>
      </c>
      <c r="AP13" s="702" t="s">
        <v>955</v>
      </c>
      <c r="AQ13" s="702" t="s">
        <v>955</v>
      </c>
      <c r="AR13" s="702" t="s">
        <v>955</v>
      </c>
      <c r="AS13" s="702" t="s">
        <v>955</v>
      </c>
      <c r="AT13" s="915" t="s">
        <v>933</v>
      </c>
      <c r="AU13" s="870" t="s">
        <v>318</v>
      </c>
      <c r="AV13" s="870">
        <v>1</v>
      </c>
      <c r="AW13" s="884" t="s">
        <v>565</v>
      </c>
      <c r="AX13" s="881" t="s">
        <v>62</v>
      </c>
      <c r="AY13" s="881" t="s">
        <v>47</v>
      </c>
      <c r="AZ13" s="898" t="s">
        <v>955</v>
      </c>
      <c r="BA13" s="898" t="s">
        <v>955</v>
      </c>
      <c r="BB13" s="898" t="s">
        <v>955</v>
      </c>
      <c r="BC13" s="898" t="s">
        <v>741</v>
      </c>
      <c r="BD13" s="898" t="s">
        <v>741</v>
      </c>
      <c r="BE13" s="898" t="s">
        <v>741</v>
      </c>
      <c r="BF13" s="898" t="s">
        <v>741</v>
      </c>
      <c r="BG13" s="898" t="s">
        <v>741</v>
      </c>
      <c r="BH13" s="898" t="s">
        <v>741</v>
      </c>
      <c r="BI13" s="898" t="s">
        <v>741</v>
      </c>
      <c r="BJ13" s="898" t="s">
        <v>741</v>
      </c>
      <c r="BK13" s="896" t="s">
        <v>934</v>
      </c>
      <c r="BL13" s="936"/>
      <c r="BM13" s="932"/>
      <c r="BN13" s="896" t="s">
        <v>935</v>
      </c>
      <c r="BO13" s="568" t="s">
        <v>956</v>
      </c>
      <c r="BP13" s="568" t="s">
        <v>957</v>
      </c>
      <c r="BQ13" s="703" t="s">
        <v>958</v>
      </c>
      <c r="BR13" s="204" t="s">
        <v>959</v>
      </c>
      <c r="BS13" s="204" t="s">
        <v>959</v>
      </c>
      <c r="BT13" s="564"/>
      <c r="BU13" s="204"/>
      <c r="BV13" s="204"/>
      <c r="BW13" s="204"/>
      <c r="BX13" s="204"/>
      <c r="BY13" s="204"/>
      <c r="BZ13" s="204"/>
    </row>
    <row r="14" spans="1:78" ht="50.1" customHeight="1" x14ac:dyDescent="0.25">
      <c r="A14" s="942"/>
      <c r="B14" s="959"/>
      <c r="C14" s="965"/>
      <c r="D14" s="913"/>
      <c r="E14" s="945"/>
      <c r="F14" s="913"/>
      <c r="G14" s="962"/>
      <c r="H14" s="913"/>
      <c r="I14" s="913"/>
      <c r="J14" s="913"/>
      <c r="K14" s="913"/>
      <c r="L14" s="908"/>
      <c r="M14" s="913"/>
      <c r="N14" s="837"/>
      <c r="O14" s="837"/>
      <c r="P14" s="948"/>
      <c r="Q14" s="375" t="s">
        <v>912</v>
      </c>
      <c r="R14" s="302" t="s">
        <v>947</v>
      </c>
      <c r="S14" s="44">
        <v>0.3</v>
      </c>
      <c r="T14" s="372" t="s">
        <v>960</v>
      </c>
      <c r="U14" s="319" t="s">
        <v>931</v>
      </c>
      <c r="V14" s="319" t="s">
        <v>931</v>
      </c>
      <c r="W14" s="319" t="s">
        <v>932</v>
      </c>
      <c r="X14" s="319" t="s">
        <v>931</v>
      </c>
      <c r="Y14" s="319" t="s">
        <v>931</v>
      </c>
      <c r="Z14" s="319" t="s">
        <v>931</v>
      </c>
      <c r="AA14" s="319" t="s">
        <v>931</v>
      </c>
      <c r="AB14" s="319" t="s">
        <v>931</v>
      </c>
      <c r="AC14" s="319" t="s">
        <v>931</v>
      </c>
      <c r="AD14" s="319" t="s">
        <v>931</v>
      </c>
      <c r="AE14" s="319" t="s">
        <v>931</v>
      </c>
      <c r="AF14" s="319" t="s">
        <v>931</v>
      </c>
      <c r="AG14" s="319" t="s">
        <v>931</v>
      </c>
      <c r="AH14" s="303" t="s">
        <v>741</v>
      </c>
      <c r="AI14" s="303" t="s">
        <v>47</v>
      </c>
      <c r="AJ14" s="702" t="s">
        <v>955</v>
      </c>
      <c r="AK14" s="702" t="s">
        <v>955</v>
      </c>
      <c r="AL14" s="702" t="s">
        <v>955</v>
      </c>
      <c r="AM14" s="702" t="s">
        <v>955</v>
      </c>
      <c r="AN14" s="702" t="s">
        <v>955</v>
      </c>
      <c r="AO14" s="702" t="s">
        <v>955</v>
      </c>
      <c r="AP14" s="702" t="s">
        <v>955</v>
      </c>
      <c r="AQ14" s="702" t="s">
        <v>955</v>
      </c>
      <c r="AR14" s="702" t="s">
        <v>955</v>
      </c>
      <c r="AS14" s="702" t="s">
        <v>955</v>
      </c>
      <c r="AT14" s="916"/>
      <c r="AU14" s="907"/>
      <c r="AV14" s="907"/>
      <c r="AW14" s="886"/>
      <c r="AX14" s="882"/>
      <c r="AY14" s="882"/>
      <c r="AZ14" s="900"/>
      <c r="BA14" s="900"/>
      <c r="BB14" s="900"/>
      <c r="BC14" s="900"/>
      <c r="BD14" s="900"/>
      <c r="BE14" s="900"/>
      <c r="BF14" s="900"/>
      <c r="BG14" s="900"/>
      <c r="BH14" s="900"/>
      <c r="BI14" s="900"/>
      <c r="BJ14" s="900"/>
      <c r="BK14" s="908"/>
      <c r="BL14" s="936"/>
      <c r="BM14" s="932"/>
      <c r="BN14" s="908"/>
      <c r="BO14" s="564" t="s">
        <v>942</v>
      </c>
      <c r="BP14" s="204" t="s">
        <v>961</v>
      </c>
      <c r="BQ14" s="703" t="s">
        <v>958</v>
      </c>
      <c r="BR14" s="204" t="s">
        <v>959</v>
      </c>
      <c r="BS14" s="204" t="s">
        <v>959</v>
      </c>
      <c r="BT14" s="564"/>
      <c r="BU14" s="204"/>
      <c r="BV14" s="204"/>
      <c r="BW14" s="204"/>
      <c r="BX14" s="204"/>
      <c r="BY14" s="204"/>
      <c r="BZ14" s="204"/>
    </row>
    <row r="15" spans="1:78" ht="50.1" customHeight="1" x14ac:dyDescent="0.25">
      <c r="A15" s="942"/>
      <c r="B15" s="959"/>
      <c r="C15" s="965"/>
      <c r="D15" s="913"/>
      <c r="E15" s="945"/>
      <c r="F15" s="913"/>
      <c r="G15" s="962"/>
      <c r="H15" s="913"/>
      <c r="I15" s="913"/>
      <c r="J15" s="913"/>
      <c r="K15" s="913"/>
      <c r="L15" s="908"/>
      <c r="M15" s="913"/>
      <c r="N15" s="837"/>
      <c r="O15" s="837"/>
      <c r="P15" s="948"/>
      <c r="Q15" s="375" t="s">
        <v>912</v>
      </c>
      <c r="R15" s="302" t="s">
        <v>949</v>
      </c>
      <c r="S15" s="44">
        <v>0.2</v>
      </c>
      <c r="T15" s="372" t="s">
        <v>960</v>
      </c>
      <c r="U15" s="319" t="s">
        <v>931</v>
      </c>
      <c r="V15" s="319" t="s">
        <v>931</v>
      </c>
      <c r="W15" s="319" t="s">
        <v>932</v>
      </c>
      <c r="X15" s="319" t="s">
        <v>931</v>
      </c>
      <c r="Y15" s="319" t="s">
        <v>931</v>
      </c>
      <c r="Z15" s="319" t="s">
        <v>931</v>
      </c>
      <c r="AA15" s="319" t="s">
        <v>931</v>
      </c>
      <c r="AB15" s="319" t="s">
        <v>931</v>
      </c>
      <c r="AC15" s="319" t="s">
        <v>931</v>
      </c>
      <c r="AD15" s="319" t="s">
        <v>931</v>
      </c>
      <c r="AE15" s="319" t="s">
        <v>931</v>
      </c>
      <c r="AF15" s="319" t="s">
        <v>931</v>
      </c>
      <c r="AG15" s="319" t="s">
        <v>931</v>
      </c>
      <c r="AH15" s="303" t="s">
        <v>741</v>
      </c>
      <c r="AI15" s="303" t="s">
        <v>47</v>
      </c>
      <c r="AJ15" s="702" t="s">
        <v>955</v>
      </c>
      <c r="AK15" s="702" t="s">
        <v>955</v>
      </c>
      <c r="AL15" s="702" t="s">
        <v>955</v>
      </c>
      <c r="AM15" s="702" t="s">
        <v>955</v>
      </c>
      <c r="AN15" s="702" t="s">
        <v>955</v>
      </c>
      <c r="AO15" s="702" t="s">
        <v>955</v>
      </c>
      <c r="AP15" s="702" t="s">
        <v>955</v>
      </c>
      <c r="AQ15" s="702" t="s">
        <v>955</v>
      </c>
      <c r="AR15" s="702" t="s">
        <v>955</v>
      </c>
      <c r="AS15" s="702" t="s">
        <v>955</v>
      </c>
      <c r="AT15" s="916"/>
      <c r="AU15" s="907"/>
      <c r="AV15" s="907"/>
      <c r="AW15" s="886"/>
      <c r="AX15" s="882"/>
      <c r="AY15" s="882"/>
      <c r="AZ15" s="900"/>
      <c r="BA15" s="900"/>
      <c r="BB15" s="900"/>
      <c r="BC15" s="900"/>
      <c r="BD15" s="900"/>
      <c r="BE15" s="900"/>
      <c r="BF15" s="900"/>
      <c r="BG15" s="900"/>
      <c r="BH15" s="900"/>
      <c r="BI15" s="900"/>
      <c r="BJ15" s="900"/>
      <c r="BK15" s="908"/>
      <c r="BL15" s="936"/>
      <c r="BM15" s="932"/>
      <c r="BN15" s="908"/>
      <c r="BO15" s="564" t="s">
        <v>942</v>
      </c>
      <c r="BP15" s="204" t="s">
        <v>962</v>
      </c>
      <c r="BQ15" s="703" t="s">
        <v>958</v>
      </c>
      <c r="BR15" s="204" t="s">
        <v>959</v>
      </c>
      <c r="BS15" s="204" t="s">
        <v>959</v>
      </c>
      <c r="BT15" s="564"/>
      <c r="BU15" s="204"/>
      <c r="BV15" s="204"/>
      <c r="BW15" s="204"/>
      <c r="BX15" s="204"/>
      <c r="BY15" s="204"/>
      <c r="BZ15" s="204"/>
    </row>
    <row r="16" spans="1:78" ht="50.1" customHeight="1" x14ac:dyDescent="0.25">
      <c r="A16" s="943"/>
      <c r="B16" s="959"/>
      <c r="C16" s="965"/>
      <c r="D16" s="913"/>
      <c r="E16" s="945"/>
      <c r="F16" s="913"/>
      <c r="G16" s="962"/>
      <c r="H16" s="913"/>
      <c r="I16" s="913"/>
      <c r="J16" s="913"/>
      <c r="K16" s="913"/>
      <c r="L16" s="908"/>
      <c r="M16" s="913"/>
      <c r="N16" s="837"/>
      <c r="O16" s="836"/>
      <c r="P16" s="949"/>
      <c r="Q16" s="375" t="s">
        <v>950</v>
      </c>
      <c r="R16" s="302" t="s">
        <v>951</v>
      </c>
      <c r="S16" s="44">
        <v>0.1</v>
      </c>
      <c r="T16" s="372" t="s">
        <v>960</v>
      </c>
      <c r="U16" s="319" t="s">
        <v>931</v>
      </c>
      <c r="V16" s="319" t="s">
        <v>931</v>
      </c>
      <c r="W16" s="319" t="s">
        <v>932</v>
      </c>
      <c r="X16" s="319" t="s">
        <v>931</v>
      </c>
      <c r="Y16" s="319" t="s">
        <v>931</v>
      </c>
      <c r="Z16" s="319" t="s">
        <v>931</v>
      </c>
      <c r="AA16" s="319" t="s">
        <v>931</v>
      </c>
      <c r="AB16" s="319" t="s">
        <v>931</v>
      </c>
      <c r="AC16" s="319" t="s">
        <v>931</v>
      </c>
      <c r="AD16" s="319" t="s">
        <v>931</v>
      </c>
      <c r="AE16" s="319" t="s">
        <v>931</v>
      </c>
      <c r="AF16" s="319" t="s">
        <v>931</v>
      </c>
      <c r="AG16" s="319" t="s">
        <v>931</v>
      </c>
      <c r="AH16" s="303" t="s">
        <v>741</v>
      </c>
      <c r="AI16" s="303" t="s">
        <v>47</v>
      </c>
      <c r="AJ16" s="702" t="s">
        <v>955</v>
      </c>
      <c r="AK16" s="702" t="s">
        <v>955</v>
      </c>
      <c r="AL16" s="702" t="s">
        <v>955</v>
      </c>
      <c r="AM16" s="702" t="s">
        <v>955</v>
      </c>
      <c r="AN16" s="702" t="s">
        <v>955</v>
      </c>
      <c r="AO16" s="702" t="s">
        <v>955</v>
      </c>
      <c r="AP16" s="702" t="s">
        <v>955</v>
      </c>
      <c r="AQ16" s="702" t="s">
        <v>955</v>
      </c>
      <c r="AR16" s="702" t="s">
        <v>955</v>
      </c>
      <c r="AS16" s="702" t="s">
        <v>955</v>
      </c>
      <c r="AT16" s="917"/>
      <c r="AU16" s="871"/>
      <c r="AV16" s="871"/>
      <c r="AW16" s="885"/>
      <c r="AX16" s="883"/>
      <c r="AY16" s="883"/>
      <c r="AZ16" s="899"/>
      <c r="BA16" s="899"/>
      <c r="BB16" s="899"/>
      <c r="BC16" s="899"/>
      <c r="BD16" s="899"/>
      <c r="BE16" s="899"/>
      <c r="BF16" s="899"/>
      <c r="BG16" s="899"/>
      <c r="BH16" s="899"/>
      <c r="BI16" s="899"/>
      <c r="BJ16" s="899"/>
      <c r="BK16" s="897"/>
      <c r="BL16" s="936"/>
      <c r="BM16" s="932"/>
      <c r="BN16" s="897"/>
      <c r="BO16" s="564" t="s">
        <v>942</v>
      </c>
      <c r="BP16" s="643" t="s">
        <v>963</v>
      </c>
      <c r="BQ16" s="703" t="s">
        <v>958</v>
      </c>
      <c r="BR16" s="204" t="s">
        <v>959</v>
      </c>
      <c r="BS16" s="204" t="s">
        <v>959</v>
      </c>
      <c r="BT16" s="564"/>
      <c r="BU16" s="204"/>
      <c r="BV16" s="204"/>
      <c r="BW16" s="204"/>
      <c r="BX16" s="204"/>
      <c r="BY16" s="204"/>
      <c r="BZ16" s="204"/>
    </row>
    <row r="17" spans="1:78" ht="50.1" customHeight="1" x14ac:dyDescent="0.25">
      <c r="A17" s="941" t="s">
        <v>72</v>
      </c>
      <c r="B17" s="959"/>
      <c r="C17" s="965"/>
      <c r="D17" s="913"/>
      <c r="E17" s="945"/>
      <c r="F17" s="913"/>
      <c r="G17" s="962"/>
      <c r="H17" s="913"/>
      <c r="I17" s="913"/>
      <c r="J17" s="913"/>
      <c r="K17" s="913"/>
      <c r="L17" s="908"/>
      <c r="M17" s="913"/>
      <c r="N17" s="837"/>
      <c r="O17" s="835">
        <v>1</v>
      </c>
      <c r="P17" s="947" t="s">
        <v>964</v>
      </c>
      <c r="Q17" s="375" t="s">
        <v>912</v>
      </c>
      <c r="R17" s="302" t="s">
        <v>929</v>
      </c>
      <c r="S17" s="44">
        <v>0.25</v>
      </c>
      <c r="T17" s="372" t="s">
        <v>960</v>
      </c>
      <c r="U17" s="319" t="s">
        <v>931</v>
      </c>
      <c r="V17" s="319" t="s">
        <v>931</v>
      </c>
      <c r="W17" s="319" t="s">
        <v>932</v>
      </c>
      <c r="X17" s="319" t="s">
        <v>931</v>
      </c>
      <c r="Y17" s="319" t="s">
        <v>931</v>
      </c>
      <c r="Z17" s="319" t="s">
        <v>931</v>
      </c>
      <c r="AA17" s="319" t="s">
        <v>931</v>
      </c>
      <c r="AB17" s="319" t="s">
        <v>931</v>
      </c>
      <c r="AC17" s="319" t="s">
        <v>931</v>
      </c>
      <c r="AD17" s="319" t="s">
        <v>931</v>
      </c>
      <c r="AE17" s="319" t="s">
        <v>931</v>
      </c>
      <c r="AF17" s="319" t="s">
        <v>931</v>
      </c>
      <c r="AG17" s="319" t="s">
        <v>931</v>
      </c>
      <c r="AH17" s="303" t="s">
        <v>741</v>
      </c>
      <c r="AI17" s="303" t="s">
        <v>741</v>
      </c>
      <c r="AJ17" s="702" t="s">
        <v>47</v>
      </c>
      <c r="AK17" s="702" t="s">
        <v>955</v>
      </c>
      <c r="AL17" s="702" t="s">
        <v>955</v>
      </c>
      <c r="AM17" s="702" t="s">
        <v>955</v>
      </c>
      <c r="AN17" s="702" t="s">
        <v>955</v>
      </c>
      <c r="AO17" s="702" t="s">
        <v>955</v>
      </c>
      <c r="AP17" s="702" t="s">
        <v>955</v>
      </c>
      <c r="AQ17" s="702" t="s">
        <v>955</v>
      </c>
      <c r="AR17" s="702" t="s">
        <v>955</v>
      </c>
      <c r="AS17" s="702" t="s">
        <v>955</v>
      </c>
      <c r="AT17" s="915" t="s">
        <v>933</v>
      </c>
      <c r="AU17" s="870" t="s">
        <v>318</v>
      </c>
      <c r="AV17" s="870">
        <v>1</v>
      </c>
      <c r="AW17" s="884" t="s">
        <v>946</v>
      </c>
      <c r="AX17" s="881" t="s">
        <v>741</v>
      </c>
      <c r="AY17" s="881" t="s">
        <v>741</v>
      </c>
      <c r="AZ17" s="898" t="s">
        <v>62</v>
      </c>
      <c r="BA17" s="898" t="s">
        <v>741</v>
      </c>
      <c r="BB17" s="898" t="s">
        <v>62</v>
      </c>
      <c r="BC17" s="898" t="s">
        <v>741</v>
      </c>
      <c r="BD17" s="898" t="s">
        <v>741</v>
      </c>
      <c r="BE17" s="898" t="s">
        <v>741</v>
      </c>
      <c r="BF17" s="898" t="s">
        <v>741</v>
      </c>
      <c r="BG17" s="898" t="s">
        <v>741</v>
      </c>
      <c r="BH17" s="898" t="s">
        <v>741</v>
      </c>
      <c r="BI17" s="898" t="s">
        <v>741</v>
      </c>
      <c r="BJ17" s="898" t="s">
        <v>741</v>
      </c>
      <c r="BK17" s="896" t="s">
        <v>934</v>
      </c>
      <c r="BL17" s="936"/>
      <c r="BM17" s="932"/>
      <c r="BN17" s="896" t="s">
        <v>935</v>
      </c>
      <c r="BO17" s="564" t="s">
        <v>942</v>
      </c>
      <c r="BP17" s="204" t="s">
        <v>937</v>
      </c>
      <c r="BQ17" s="564" t="s">
        <v>965</v>
      </c>
      <c r="BR17" s="204" t="s">
        <v>966</v>
      </c>
      <c r="BS17" s="204" t="s">
        <v>967</v>
      </c>
      <c r="BT17" s="564"/>
      <c r="BU17" s="204"/>
      <c r="BV17" s="204"/>
      <c r="BW17" s="204"/>
      <c r="BX17" s="204"/>
      <c r="BY17" s="204"/>
      <c r="BZ17" s="204"/>
    </row>
    <row r="18" spans="1:78" ht="50.1" customHeight="1" x14ac:dyDescent="0.25">
      <c r="A18" s="942"/>
      <c r="B18" s="959"/>
      <c r="C18" s="965"/>
      <c r="D18" s="913"/>
      <c r="E18" s="945"/>
      <c r="F18" s="913"/>
      <c r="G18" s="962"/>
      <c r="H18" s="913"/>
      <c r="I18" s="913"/>
      <c r="J18" s="913"/>
      <c r="K18" s="913"/>
      <c r="L18" s="908"/>
      <c r="M18" s="913"/>
      <c r="N18" s="837"/>
      <c r="O18" s="837"/>
      <c r="P18" s="948"/>
      <c r="Q18" s="375" t="s">
        <v>912</v>
      </c>
      <c r="R18" s="302" t="s">
        <v>941</v>
      </c>
      <c r="S18" s="44">
        <v>0.15</v>
      </c>
      <c r="T18" s="372" t="s">
        <v>968</v>
      </c>
      <c r="U18" s="319" t="s">
        <v>931</v>
      </c>
      <c r="V18" s="319" t="s">
        <v>931</v>
      </c>
      <c r="W18" s="319" t="s">
        <v>931</v>
      </c>
      <c r="X18" s="319" t="s">
        <v>931</v>
      </c>
      <c r="Y18" s="319" t="s">
        <v>932</v>
      </c>
      <c r="Z18" s="319" t="s">
        <v>931</v>
      </c>
      <c r="AA18" s="319" t="s">
        <v>931</v>
      </c>
      <c r="AB18" s="319" t="s">
        <v>931</v>
      </c>
      <c r="AC18" s="319" t="s">
        <v>931</v>
      </c>
      <c r="AD18" s="319" t="s">
        <v>931</v>
      </c>
      <c r="AE18" s="319" t="s">
        <v>931</v>
      </c>
      <c r="AF18" s="319" t="s">
        <v>931</v>
      </c>
      <c r="AG18" s="319" t="s">
        <v>931</v>
      </c>
      <c r="AH18" s="303" t="s">
        <v>741</v>
      </c>
      <c r="AI18" s="303" t="s">
        <v>741</v>
      </c>
      <c r="AJ18" s="702" t="s">
        <v>741</v>
      </c>
      <c r="AK18" s="702" t="s">
        <v>741</v>
      </c>
      <c r="AL18" s="702" t="s">
        <v>47</v>
      </c>
      <c r="AM18" s="702" t="s">
        <v>741</v>
      </c>
      <c r="AN18" s="702" t="s">
        <v>741</v>
      </c>
      <c r="AO18" s="702" t="s">
        <v>741</v>
      </c>
      <c r="AP18" s="702" t="s">
        <v>741</v>
      </c>
      <c r="AQ18" s="702" t="s">
        <v>741</v>
      </c>
      <c r="AR18" s="702" t="s">
        <v>741</v>
      </c>
      <c r="AS18" s="702" t="s">
        <v>741</v>
      </c>
      <c r="AT18" s="916"/>
      <c r="AU18" s="907"/>
      <c r="AV18" s="907"/>
      <c r="AW18" s="886"/>
      <c r="AX18" s="882"/>
      <c r="AY18" s="882"/>
      <c r="AZ18" s="900"/>
      <c r="BA18" s="900"/>
      <c r="BB18" s="900"/>
      <c r="BC18" s="900"/>
      <c r="BD18" s="900"/>
      <c r="BE18" s="900"/>
      <c r="BF18" s="900"/>
      <c r="BG18" s="900"/>
      <c r="BH18" s="900"/>
      <c r="BI18" s="900"/>
      <c r="BJ18" s="900"/>
      <c r="BK18" s="908"/>
      <c r="BL18" s="936"/>
      <c r="BM18" s="932"/>
      <c r="BN18" s="908"/>
      <c r="BO18" s="564" t="s">
        <v>942</v>
      </c>
      <c r="BP18" s="204" t="s">
        <v>937</v>
      </c>
      <c r="BQ18" s="204" t="s">
        <v>938</v>
      </c>
      <c r="BR18" s="204" t="s">
        <v>939</v>
      </c>
      <c r="BS18" s="204" t="s">
        <v>969</v>
      </c>
      <c r="BT18" s="564"/>
      <c r="BU18" s="204"/>
      <c r="BV18" s="204"/>
      <c r="BW18" s="204"/>
      <c r="BX18" s="204"/>
      <c r="BY18" s="204"/>
      <c r="BZ18" s="204"/>
    </row>
    <row r="19" spans="1:78" ht="50.1" customHeight="1" x14ac:dyDescent="0.25">
      <c r="A19" s="942"/>
      <c r="B19" s="959"/>
      <c r="C19" s="965"/>
      <c r="D19" s="913"/>
      <c r="E19" s="945"/>
      <c r="F19" s="913"/>
      <c r="G19" s="962"/>
      <c r="H19" s="913"/>
      <c r="I19" s="913"/>
      <c r="J19" s="913"/>
      <c r="K19" s="913"/>
      <c r="L19" s="908"/>
      <c r="M19" s="913"/>
      <c r="N19" s="837"/>
      <c r="O19" s="837"/>
      <c r="P19" s="948"/>
      <c r="Q19" s="302" t="s">
        <v>943</v>
      </c>
      <c r="R19" s="302" t="s">
        <v>944</v>
      </c>
      <c r="S19" s="44">
        <v>0.05</v>
      </c>
      <c r="T19" s="372" t="s">
        <v>970</v>
      </c>
      <c r="U19" s="319" t="s">
        <v>931</v>
      </c>
      <c r="V19" s="319" t="s">
        <v>931</v>
      </c>
      <c r="W19" s="319" t="s">
        <v>931</v>
      </c>
      <c r="X19" s="319" t="s">
        <v>931</v>
      </c>
      <c r="Y19" s="319" t="s">
        <v>931</v>
      </c>
      <c r="Z19" s="319" t="s">
        <v>932</v>
      </c>
      <c r="AA19" s="319" t="s">
        <v>931</v>
      </c>
      <c r="AB19" s="319" t="s">
        <v>931</v>
      </c>
      <c r="AC19" s="319" t="s">
        <v>931</v>
      </c>
      <c r="AD19" s="319" t="s">
        <v>931</v>
      </c>
      <c r="AE19" s="319" t="s">
        <v>931</v>
      </c>
      <c r="AF19" s="319" t="s">
        <v>931</v>
      </c>
      <c r="AG19" s="319" t="s">
        <v>931</v>
      </c>
      <c r="AH19" s="303" t="s">
        <v>741</v>
      </c>
      <c r="AI19" s="303" t="s">
        <v>741</v>
      </c>
      <c r="AJ19" s="702" t="s">
        <v>741</v>
      </c>
      <c r="AK19" s="702" t="s">
        <v>741</v>
      </c>
      <c r="AL19" s="702" t="s">
        <v>741</v>
      </c>
      <c r="AM19" s="702" t="s">
        <v>741</v>
      </c>
      <c r="AN19" s="702" t="s">
        <v>741</v>
      </c>
      <c r="AO19" s="702" t="s">
        <v>741</v>
      </c>
      <c r="AP19" s="702" t="s">
        <v>741</v>
      </c>
      <c r="AQ19" s="702" t="s">
        <v>741</v>
      </c>
      <c r="AR19" s="702" t="s">
        <v>741</v>
      </c>
      <c r="AS19" s="702" t="s">
        <v>741</v>
      </c>
      <c r="AT19" s="916"/>
      <c r="AU19" s="907"/>
      <c r="AV19" s="907"/>
      <c r="AW19" s="886"/>
      <c r="AX19" s="882"/>
      <c r="AY19" s="882"/>
      <c r="AZ19" s="900"/>
      <c r="BA19" s="900"/>
      <c r="BB19" s="900"/>
      <c r="BC19" s="900"/>
      <c r="BD19" s="900"/>
      <c r="BE19" s="900"/>
      <c r="BF19" s="900"/>
      <c r="BG19" s="900"/>
      <c r="BH19" s="900"/>
      <c r="BI19" s="900"/>
      <c r="BJ19" s="900"/>
      <c r="BK19" s="908"/>
      <c r="BL19" s="936"/>
      <c r="BM19" s="932"/>
      <c r="BN19" s="908"/>
      <c r="BO19" s="564" t="s">
        <v>942</v>
      </c>
      <c r="BP19" s="204" t="s">
        <v>937</v>
      </c>
      <c r="BQ19" s="204" t="s">
        <v>938</v>
      </c>
      <c r="BR19" s="204" t="s">
        <v>939</v>
      </c>
      <c r="BS19" s="204" t="s">
        <v>940</v>
      </c>
      <c r="BT19" s="564"/>
      <c r="BU19" s="204"/>
      <c r="BV19" s="204"/>
      <c r="BW19" s="204"/>
      <c r="BX19" s="204"/>
      <c r="BY19" s="204"/>
      <c r="BZ19" s="204"/>
    </row>
    <row r="20" spans="1:78" ht="50.1" customHeight="1" x14ac:dyDescent="0.25">
      <c r="A20" s="942"/>
      <c r="B20" s="959"/>
      <c r="C20" s="965"/>
      <c r="D20" s="913"/>
      <c r="E20" s="945"/>
      <c r="F20" s="913"/>
      <c r="G20" s="962"/>
      <c r="H20" s="913"/>
      <c r="I20" s="913"/>
      <c r="J20" s="913"/>
      <c r="K20" s="913"/>
      <c r="L20" s="908"/>
      <c r="M20" s="913"/>
      <c r="N20" s="837"/>
      <c r="O20" s="837"/>
      <c r="P20" s="948"/>
      <c r="Q20" s="302" t="s">
        <v>912</v>
      </c>
      <c r="R20" s="302" t="s">
        <v>945</v>
      </c>
      <c r="S20" s="44">
        <v>0.2</v>
      </c>
      <c r="T20" s="372" t="s">
        <v>974</v>
      </c>
      <c r="U20" s="319" t="s">
        <v>931</v>
      </c>
      <c r="V20" s="319" t="s">
        <v>931</v>
      </c>
      <c r="W20" s="319" t="s">
        <v>931</v>
      </c>
      <c r="X20" s="319" t="s">
        <v>931</v>
      </c>
      <c r="Y20" s="319" t="s">
        <v>931</v>
      </c>
      <c r="Z20" s="319" t="s">
        <v>931</v>
      </c>
      <c r="AA20" s="319" t="s">
        <v>932</v>
      </c>
      <c r="AB20" s="319" t="s">
        <v>931</v>
      </c>
      <c r="AC20" s="319" t="s">
        <v>931</v>
      </c>
      <c r="AD20" s="319" t="s">
        <v>931</v>
      </c>
      <c r="AE20" s="319" t="s">
        <v>931</v>
      </c>
      <c r="AF20" s="319" t="s">
        <v>931</v>
      </c>
      <c r="AG20" s="319" t="s">
        <v>931</v>
      </c>
      <c r="AH20" s="303" t="s">
        <v>741</v>
      </c>
      <c r="AI20" s="303" t="s">
        <v>741</v>
      </c>
      <c r="AJ20" s="702" t="s">
        <v>741</v>
      </c>
      <c r="AK20" s="702" t="s">
        <v>741</v>
      </c>
      <c r="AL20" s="702" t="s">
        <v>741</v>
      </c>
      <c r="AM20" s="702" t="s">
        <v>741</v>
      </c>
      <c r="AN20" s="702" t="s">
        <v>741</v>
      </c>
      <c r="AO20" s="702" t="s">
        <v>741</v>
      </c>
      <c r="AP20" s="702" t="s">
        <v>741</v>
      </c>
      <c r="AQ20" s="702" t="s">
        <v>741</v>
      </c>
      <c r="AR20" s="702" t="s">
        <v>741</v>
      </c>
      <c r="AS20" s="702" t="s">
        <v>741</v>
      </c>
      <c r="AT20" s="916"/>
      <c r="AU20" s="907"/>
      <c r="AV20" s="907"/>
      <c r="AW20" s="886"/>
      <c r="AX20" s="882"/>
      <c r="AY20" s="882"/>
      <c r="AZ20" s="900"/>
      <c r="BA20" s="900"/>
      <c r="BB20" s="900"/>
      <c r="BC20" s="900"/>
      <c r="BD20" s="900"/>
      <c r="BE20" s="900"/>
      <c r="BF20" s="900"/>
      <c r="BG20" s="900"/>
      <c r="BH20" s="900"/>
      <c r="BI20" s="900"/>
      <c r="BJ20" s="900"/>
      <c r="BK20" s="908"/>
      <c r="BL20" s="936"/>
      <c r="BM20" s="932"/>
      <c r="BN20" s="908"/>
      <c r="BO20" s="564" t="s">
        <v>942</v>
      </c>
      <c r="BP20" s="204" t="s">
        <v>937</v>
      </c>
      <c r="BQ20" s="204" t="s">
        <v>938</v>
      </c>
      <c r="BR20" s="204" t="s">
        <v>939</v>
      </c>
      <c r="BS20" s="204" t="s">
        <v>940</v>
      </c>
      <c r="BT20" s="564"/>
      <c r="BU20" s="204"/>
      <c r="BV20" s="204"/>
      <c r="BW20" s="204"/>
      <c r="BX20" s="204"/>
      <c r="BY20" s="204"/>
      <c r="BZ20" s="204"/>
    </row>
    <row r="21" spans="1:78" ht="50.1" customHeight="1" x14ac:dyDescent="0.25">
      <c r="A21" s="942"/>
      <c r="B21" s="959"/>
      <c r="C21" s="965"/>
      <c r="D21" s="913"/>
      <c r="E21" s="945"/>
      <c r="F21" s="913"/>
      <c r="G21" s="962"/>
      <c r="H21" s="913"/>
      <c r="I21" s="913"/>
      <c r="J21" s="913"/>
      <c r="K21" s="913"/>
      <c r="L21" s="908"/>
      <c r="M21" s="913"/>
      <c r="N21" s="837"/>
      <c r="O21" s="837"/>
      <c r="P21" s="948"/>
      <c r="Q21" s="302" t="s">
        <v>912</v>
      </c>
      <c r="R21" s="302" t="s">
        <v>947</v>
      </c>
      <c r="S21" s="44">
        <v>0.15</v>
      </c>
      <c r="T21" s="372" t="s">
        <v>1033</v>
      </c>
      <c r="U21" s="319" t="s">
        <v>931</v>
      </c>
      <c r="V21" s="319" t="s">
        <v>931</v>
      </c>
      <c r="W21" s="319" t="s">
        <v>931</v>
      </c>
      <c r="X21" s="319" t="s">
        <v>931</v>
      </c>
      <c r="Y21" s="319" t="s">
        <v>931</v>
      </c>
      <c r="Z21" s="319" t="s">
        <v>931</v>
      </c>
      <c r="AA21" s="319" t="s">
        <v>931</v>
      </c>
      <c r="AB21" s="319" t="s">
        <v>932</v>
      </c>
      <c r="AC21" s="319" t="s">
        <v>931</v>
      </c>
      <c r="AD21" s="319" t="s">
        <v>931</v>
      </c>
      <c r="AE21" s="319" t="s">
        <v>931</v>
      </c>
      <c r="AF21" s="319" t="s">
        <v>931</v>
      </c>
      <c r="AG21" s="319" t="s">
        <v>931</v>
      </c>
      <c r="AH21" s="303" t="s">
        <v>741</v>
      </c>
      <c r="AI21" s="303" t="s">
        <v>741</v>
      </c>
      <c r="AJ21" s="702" t="s">
        <v>741</v>
      </c>
      <c r="AK21" s="702" t="s">
        <v>741</v>
      </c>
      <c r="AL21" s="702" t="s">
        <v>741</v>
      </c>
      <c r="AM21" s="702" t="s">
        <v>741</v>
      </c>
      <c r="AN21" s="702" t="s">
        <v>741</v>
      </c>
      <c r="AO21" s="702" t="s">
        <v>741</v>
      </c>
      <c r="AP21" s="702" t="s">
        <v>741</v>
      </c>
      <c r="AQ21" s="702" t="s">
        <v>741</v>
      </c>
      <c r="AR21" s="702" t="s">
        <v>741</v>
      </c>
      <c r="AS21" s="702" t="s">
        <v>741</v>
      </c>
      <c r="AT21" s="916"/>
      <c r="AU21" s="907"/>
      <c r="AV21" s="907"/>
      <c r="AW21" s="886"/>
      <c r="AX21" s="882"/>
      <c r="AY21" s="882"/>
      <c r="AZ21" s="900"/>
      <c r="BA21" s="900"/>
      <c r="BB21" s="900"/>
      <c r="BC21" s="900"/>
      <c r="BD21" s="900"/>
      <c r="BE21" s="900"/>
      <c r="BF21" s="900"/>
      <c r="BG21" s="900"/>
      <c r="BH21" s="900"/>
      <c r="BI21" s="900"/>
      <c r="BJ21" s="900"/>
      <c r="BK21" s="908"/>
      <c r="BL21" s="936"/>
      <c r="BM21" s="932"/>
      <c r="BN21" s="908"/>
      <c r="BO21" s="564" t="s">
        <v>942</v>
      </c>
      <c r="BP21" s="204" t="s">
        <v>937</v>
      </c>
      <c r="BQ21" s="204" t="s">
        <v>938</v>
      </c>
      <c r="BR21" s="204" t="s">
        <v>939</v>
      </c>
      <c r="BS21" s="204" t="s">
        <v>940</v>
      </c>
      <c r="BT21" s="564"/>
      <c r="BU21" s="204"/>
      <c r="BV21" s="204"/>
      <c r="BW21" s="204"/>
      <c r="BX21" s="204"/>
      <c r="BY21" s="204"/>
      <c r="BZ21" s="204"/>
    </row>
    <row r="22" spans="1:78" ht="50.1" customHeight="1" x14ac:dyDescent="0.25">
      <c r="A22" s="942"/>
      <c r="B22" s="959"/>
      <c r="C22" s="965"/>
      <c r="D22" s="913"/>
      <c r="E22" s="945"/>
      <c r="F22" s="913"/>
      <c r="G22" s="962"/>
      <c r="H22" s="913"/>
      <c r="I22" s="913"/>
      <c r="J22" s="913"/>
      <c r="K22" s="913"/>
      <c r="L22" s="908"/>
      <c r="M22" s="913"/>
      <c r="N22" s="837"/>
      <c r="O22" s="837"/>
      <c r="P22" s="948"/>
      <c r="Q22" s="302" t="s">
        <v>912</v>
      </c>
      <c r="R22" s="302" t="s">
        <v>949</v>
      </c>
      <c r="S22" s="44">
        <v>0.15</v>
      </c>
      <c r="T22" s="372" t="s">
        <v>946</v>
      </c>
      <c r="U22" s="319" t="s">
        <v>931</v>
      </c>
      <c r="V22" s="319" t="s">
        <v>931</v>
      </c>
      <c r="W22" s="319" t="s">
        <v>931</v>
      </c>
      <c r="X22" s="319" t="s">
        <v>931</v>
      </c>
      <c r="Y22" s="319" t="s">
        <v>931</v>
      </c>
      <c r="Z22" s="319" t="s">
        <v>931</v>
      </c>
      <c r="AA22" s="319" t="s">
        <v>931</v>
      </c>
      <c r="AB22" s="319" t="s">
        <v>931</v>
      </c>
      <c r="AC22" s="319" t="s">
        <v>932</v>
      </c>
      <c r="AD22" s="319" t="s">
        <v>931</v>
      </c>
      <c r="AE22" s="319" t="s">
        <v>931</v>
      </c>
      <c r="AF22" s="319" t="s">
        <v>931</v>
      </c>
      <c r="AG22" s="319" t="s">
        <v>931</v>
      </c>
      <c r="AH22" s="303" t="s">
        <v>741</v>
      </c>
      <c r="AI22" s="303" t="s">
        <v>741</v>
      </c>
      <c r="AJ22" s="702" t="s">
        <v>741</v>
      </c>
      <c r="AK22" s="702" t="s">
        <v>741</v>
      </c>
      <c r="AL22" s="702" t="s">
        <v>741</v>
      </c>
      <c r="AM22" s="702" t="s">
        <v>741</v>
      </c>
      <c r="AN22" s="702" t="s">
        <v>741</v>
      </c>
      <c r="AO22" s="702" t="s">
        <v>741</v>
      </c>
      <c r="AP22" s="702" t="s">
        <v>741</v>
      </c>
      <c r="AQ22" s="702" t="s">
        <v>741</v>
      </c>
      <c r="AR22" s="702" t="s">
        <v>741</v>
      </c>
      <c r="AS22" s="702" t="s">
        <v>741</v>
      </c>
      <c r="AT22" s="916"/>
      <c r="AU22" s="907"/>
      <c r="AV22" s="907"/>
      <c r="AW22" s="886"/>
      <c r="AX22" s="882"/>
      <c r="AY22" s="882"/>
      <c r="AZ22" s="900"/>
      <c r="BA22" s="900"/>
      <c r="BB22" s="900"/>
      <c r="BC22" s="900"/>
      <c r="BD22" s="900"/>
      <c r="BE22" s="900"/>
      <c r="BF22" s="900"/>
      <c r="BG22" s="900"/>
      <c r="BH22" s="900"/>
      <c r="BI22" s="900"/>
      <c r="BJ22" s="900"/>
      <c r="BK22" s="908"/>
      <c r="BL22" s="936"/>
      <c r="BM22" s="932"/>
      <c r="BN22" s="908"/>
      <c r="BO22" s="564" t="s">
        <v>942</v>
      </c>
      <c r="BP22" s="204" t="s">
        <v>937</v>
      </c>
      <c r="BQ22" s="204" t="s">
        <v>938</v>
      </c>
      <c r="BR22" s="204" t="s">
        <v>939</v>
      </c>
      <c r="BS22" s="204" t="s">
        <v>940</v>
      </c>
      <c r="BT22" s="809"/>
      <c r="BU22" s="309"/>
      <c r="BV22" s="309"/>
      <c r="BW22" s="309"/>
      <c r="BX22" s="309"/>
      <c r="BY22" s="309"/>
      <c r="BZ22" s="309"/>
    </row>
    <row r="23" spans="1:78" ht="50.1" customHeight="1" x14ac:dyDescent="0.25">
      <c r="A23" s="943"/>
      <c r="B23" s="959"/>
      <c r="C23" s="965"/>
      <c r="D23" s="913"/>
      <c r="E23" s="945"/>
      <c r="F23" s="913"/>
      <c r="G23" s="962"/>
      <c r="H23" s="913"/>
      <c r="I23" s="913"/>
      <c r="J23" s="913"/>
      <c r="K23" s="913"/>
      <c r="L23" s="908"/>
      <c r="M23" s="913"/>
      <c r="N23" s="837"/>
      <c r="O23" s="836"/>
      <c r="P23" s="949"/>
      <c r="Q23" s="302" t="s">
        <v>950</v>
      </c>
      <c r="R23" s="302" t="s">
        <v>951</v>
      </c>
      <c r="S23" s="44">
        <v>0.05</v>
      </c>
      <c r="T23" s="372" t="s">
        <v>946</v>
      </c>
      <c r="U23" s="319" t="s">
        <v>931</v>
      </c>
      <c r="V23" s="319" t="s">
        <v>931</v>
      </c>
      <c r="W23" s="319" t="s">
        <v>931</v>
      </c>
      <c r="X23" s="319" t="s">
        <v>931</v>
      </c>
      <c r="Y23" s="319" t="s">
        <v>931</v>
      </c>
      <c r="Z23" s="319" t="s">
        <v>931</v>
      </c>
      <c r="AA23" s="319" t="s">
        <v>931</v>
      </c>
      <c r="AB23" s="319" t="s">
        <v>931</v>
      </c>
      <c r="AC23" s="319" t="s">
        <v>932</v>
      </c>
      <c r="AD23" s="319" t="s">
        <v>931</v>
      </c>
      <c r="AE23" s="319" t="s">
        <v>931</v>
      </c>
      <c r="AF23" s="319" t="s">
        <v>931</v>
      </c>
      <c r="AG23" s="319" t="s">
        <v>931</v>
      </c>
      <c r="AH23" s="303" t="s">
        <v>741</v>
      </c>
      <c r="AI23" s="303" t="s">
        <v>741</v>
      </c>
      <c r="AJ23" s="702" t="s">
        <v>741</v>
      </c>
      <c r="AK23" s="702" t="s">
        <v>741</v>
      </c>
      <c r="AL23" s="702" t="s">
        <v>741</v>
      </c>
      <c r="AM23" s="702" t="s">
        <v>741</v>
      </c>
      <c r="AN23" s="702" t="s">
        <v>741</v>
      </c>
      <c r="AO23" s="702" t="s">
        <v>741</v>
      </c>
      <c r="AP23" s="702" t="s">
        <v>741</v>
      </c>
      <c r="AQ23" s="702" t="s">
        <v>741</v>
      </c>
      <c r="AR23" s="702" t="s">
        <v>741</v>
      </c>
      <c r="AS23" s="702" t="s">
        <v>741</v>
      </c>
      <c r="AT23" s="917"/>
      <c r="AU23" s="871"/>
      <c r="AV23" s="871"/>
      <c r="AW23" s="885"/>
      <c r="AX23" s="883"/>
      <c r="AY23" s="883"/>
      <c r="AZ23" s="899"/>
      <c r="BA23" s="899"/>
      <c r="BB23" s="899"/>
      <c r="BC23" s="899"/>
      <c r="BD23" s="899"/>
      <c r="BE23" s="899"/>
      <c r="BF23" s="899"/>
      <c r="BG23" s="899"/>
      <c r="BH23" s="899"/>
      <c r="BI23" s="899"/>
      <c r="BJ23" s="899"/>
      <c r="BK23" s="897"/>
      <c r="BL23" s="936"/>
      <c r="BM23" s="932"/>
      <c r="BN23" s="897"/>
      <c r="BO23" s="564" t="s">
        <v>942</v>
      </c>
      <c r="BP23" s="204" t="s">
        <v>937</v>
      </c>
      <c r="BQ23" s="204" t="s">
        <v>938</v>
      </c>
      <c r="BR23" s="204" t="s">
        <v>939</v>
      </c>
      <c r="BS23" s="204" t="s">
        <v>940</v>
      </c>
      <c r="BT23" s="564"/>
      <c r="BU23" s="204"/>
      <c r="BV23" s="204"/>
      <c r="BW23" s="204"/>
      <c r="BX23" s="204"/>
      <c r="BY23" s="204"/>
      <c r="BZ23" s="204"/>
    </row>
    <row r="24" spans="1:78" ht="50.1" customHeight="1" x14ac:dyDescent="0.25">
      <c r="A24" s="941" t="s">
        <v>80</v>
      </c>
      <c r="B24" s="959"/>
      <c r="C24" s="965"/>
      <c r="D24" s="913"/>
      <c r="E24" s="945"/>
      <c r="F24" s="913"/>
      <c r="G24" s="962"/>
      <c r="H24" s="913"/>
      <c r="I24" s="913"/>
      <c r="J24" s="913"/>
      <c r="K24" s="913"/>
      <c r="L24" s="908"/>
      <c r="M24" s="913"/>
      <c r="N24" s="837"/>
      <c r="O24" s="835">
        <v>1</v>
      </c>
      <c r="P24" s="947" t="s">
        <v>971</v>
      </c>
      <c r="Q24" s="375" t="s">
        <v>912</v>
      </c>
      <c r="R24" s="302" t="s">
        <v>929</v>
      </c>
      <c r="S24" s="44">
        <v>0.25</v>
      </c>
      <c r="T24" s="372" t="s">
        <v>1033</v>
      </c>
      <c r="U24" s="319" t="s">
        <v>931</v>
      </c>
      <c r="V24" s="319" t="s">
        <v>931</v>
      </c>
      <c r="W24" s="319" t="s">
        <v>931</v>
      </c>
      <c r="X24" s="319" t="s">
        <v>931</v>
      </c>
      <c r="Y24" s="319" t="s">
        <v>931</v>
      </c>
      <c r="Z24" s="319" t="s">
        <v>931</v>
      </c>
      <c r="AA24" s="319" t="s">
        <v>931</v>
      </c>
      <c r="AB24" s="319" t="s">
        <v>932</v>
      </c>
      <c r="AC24" s="319" t="s">
        <v>931</v>
      </c>
      <c r="AD24" s="319" t="s">
        <v>931</v>
      </c>
      <c r="AE24" s="319" t="s">
        <v>931</v>
      </c>
      <c r="AF24" s="319" t="s">
        <v>931</v>
      </c>
      <c r="AG24" s="319" t="s">
        <v>931</v>
      </c>
      <c r="AH24" s="303" t="s">
        <v>741</v>
      </c>
      <c r="AI24" s="303" t="s">
        <v>741</v>
      </c>
      <c r="AJ24" s="702" t="s">
        <v>741</v>
      </c>
      <c r="AK24" s="702" t="s">
        <v>741</v>
      </c>
      <c r="AL24" s="702" t="s">
        <v>741</v>
      </c>
      <c r="AM24" s="702" t="s">
        <v>741</v>
      </c>
      <c r="AN24" s="702" t="s">
        <v>741</v>
      </c>
      <c r="AO24" s="702" t="s">
        <v>741</v>
      </c>
      <c r="AP24" s="702" t="s">
        <v>741</v>
      </c>
      <c r="AQ24" s="702" t="s">
        <v>741</v>
      </c>
      <c r="AR24" s="702" t="s">
        <v>741</v>
      </c>
      <c r="AS24" s="702" t="s">
        <v>741</v>
      </c>
      <c r="AT24" s="915" t="s">
        <v>972</v>
      </c>
      <c r="AU24" s="870" t="s">
        <v>318</v>
      </c>
      <c r="AV24" s="870">
        <v>1</v>
      </c>
      <c r="AW24" s="884" t="s">
        <v>996</v>
      </c>
      <c r="AX24" s="881" t="s">
        <v>741</v>
      </c>
      <c r="AY24" s="881" t="s">
        <v>741</v>
      </c>
      <c r="AZ24" s="898" t="s">
        <v>741</v>
      </c>
      <c r="BA24" s="898" t="s">
        <v>741</v>
      </c>
      <c r="BB24" s="898" t="s">
        <v>741</v>
      </c>
      <c r="BC24" s="898" t="s">
        <v>741</v>
      </c>
      <c r="BD24" s="898" t="s">
        <v>741</v>
      </c>
      <c r="BE24" s="898" t="s">
        <v>741</v>
      </c>
      <c r="BF24" s="898" t="s">
        <v>741</v>
      </c>
      <c r="BG24" s="898" t="s">
        <v>741</v>
      </c>
      <c r="BH24" s="898" t="s">
        <v>741</v>
      </c>
      <c r="BI24" s="898" t="s">
        <v>741</v>
      </c>
      <c r="BJ24" s="898" t="s">
        <v>741</v>
      </c>
      <c r="BK24" s="896" t="s">
        <v>934</v>
      </c>
      <c r="BL24" s="936"/>
      <c r="BM24" s="932"/>
      <c r="BN24" s="896" t="s">
        <v>935</v>
      </c>
      <c r="BO24" s="564" t="s">
        <v>942</v>
      </c>
      <c r="BP24" s="204" t="s">
        <v>973</v>
      </c>
      <c r="BQ24" s="204" t="s">
        <v>938</v>
      </c>
      <c r="BR24" s="204" t="s">
        <v>939</v>
      </c>
      <c r="BS24" s="204" t="s">
        <v>940</v>
      </c>
      <c r="BT24" s="564"/>
      <c r="BU24" s="204"/>
      <c r="BV24" s="204"/>
      <c r="BW24" s="204"/>
      <c r="BX24" s="204"/>
      <c r="BY24" s="204"/>
      <c r="BZ24" s="204"/>
    </row>
    <row r="25" spans="1:78" ht="50.1" customHeight="1" x14ac:dyDescent="0.25">
      <c r="A25" s="942"/>
      <c r="B25" s="959"/>
      <c r="C25" s="965"/>
      <c r="D25" s="913"/>
      <c r="E25" s="945"/>
      <c r="F25" s="913"/>
      <c r="G25" s="962"/>
      <c r="H25" s="913"/>
      <c r="I25" s="913"/>
      <c r="J25" s="913"/>
      <c r="K25" s="913"/>
      <c r="L25" s="908"/>
      <c r="M25" s="913"/>
      <c r="N25" s="837"/>
      <c r="O25" s="837"/>
      <c r="P25" s="948"/>
      <c r="Q25" s="375" t="s">
        <v>912</v>
      </c>
      <c r="R25" s="302" t="s">
        <v>941</v>
      </c>
      <c r="S25" s="44">
        <v>0.15</v>
      </c>
      <c r="T25" s="372" t="s">
        <v>1033</v>
      </c>
      <c r="U25" s="319" t="s">
        <v>931</v>
      </c>
      <c r="V25" s="319" t="s">
        <v>931</v>
      </c>
      <c r="W25" s="319" t="s">
        <v>931</v>
      </c>
      <c r="X25" s="319" t="s">
        <v>931</v>
      </c>
      <c r="Y25" s="319" t="s">
        <v>931</v>
      </c>
      <c r="Z25" s="319" t="s">
        <v>931</v>
      </c>
      <c r="AA25" s="319" t="s">
        <v>931</v>
      </c>
      <c r="AB25" s="319" t="s">
        <v>932</v>
      </c>
      <c r="AC25" s="319" t="s">
        <v>931</v>
      </c>
      <c r="AD25" s="319" t="s">
        <v>931</v>
      </c>
      <c r="AE25" s="319" t="s">
        <v>931</v>
      </c>
      <c r="AF25" s="319" t="s">
        <v>931</v>
      </c>
      <c r="AG25" s="319" t="s">
        <v>931</v>
      </c>
      <c r="AH25" s="303" t="s">
        <v>741</v>
      </c>
      <c r="AI25" s="303" t="s">
        <v>741</v>
      </c>
      <c r="AJ25" s="702" t="s">
        <v>741</v>
      </c>
      <c r="AK25" s="702" t="s">
        <v>741</v>
      </c>
      <c r="AL25" s="702" t="s">
        <v>741</v>
      </c>
      <c r="AM25" s="702" t="s">
        <v>741</v>
      </c>
      <c r="AN25" s="702" t="s">
        <v>741</v>
      </c>
      <c r="AO25" s="702" t="s">
        <v>741</v>
      </c>
      <c r="AP25" s="702" t="s">
        <v>741</v>
      </c>
      <c r="AQ25" s="702" t="s">
        <v>741</v>
      </c>
      <c r="AR25" s="702" t="s">
        <v>741</v>
      </c>
      <c r="AS25" s="702" t="s">
        <v>741</v>
      </c>
      <c r="AT25" s="916"/>
      <c r="AU25" s="907"/>
      <c r="AV25" s="907"/>
      <c r="AW25" s="886"/>
      <c r="AX25" s="882"/>
      <c r="AY25" s="882"/>
      <c r="AZ25" s="900"/>
      <c r="BA25" s="900"/>
      <c r="BB25" s="900"/>
      <c r="BC25" s="900"/>
      <c r="BD25" s="900"/>
      <c r="BE25" s="900"/>
      <c r="BF25" s="900"/>
      <c r="BG25" s="900"/>
      <c r="BH25" s="900"/>
      <c r="BI25" s="900"/>
      <c r="BJ25" s="900"/>
      <c r="BK25" s="908"/>
      <c r="BL25" s="936"/>
      <c r="BM25" s="932"/>
      <c r="BN25" s="908"/>
      <c r="BO25" s="564" t="s">
        <v>942</v>
      </c>
      <c r="BP25" s="204" t="s">
        <v>973</v>
      </c>
      <c r="BQ25" s="204" t="s">
        <v>938</v>
      </c>
      <c r="BR25" s="204" t="s">
        <v>939</v>
      </c>
      <c r="BS25" s="204" t="s">
        <v>940</v>
      </c>
      <c r="BT25" s="306"/>
      <c r="BU25" s="204"/>
      <c r="BV25" s="204"/>
      <c r="BW25" s="204"/>
      <c r="BX25" s="204"/>
      <c r="BY25" s="204"/>
      <c r="BZ25" s="204"/>
    </row>
    <row r="26" spans="1:78" ht="50.1" customHeight="1" x14ac:dyDescent="0.25">
      <c r="A26" s="942"/>
      <c r="B26" s="959"/>
      <c r="C26" s="965"/>
      <c r="D26" s="913"/>
      <c r="E26" s="945"/>
      <c r="F26" s="913"/>
      <c r="G26" s="962"/>
      <c r="H26" s="913"/>
      <c r="I26" s="913"/>
      <c r="J26" s="913"/>
      <c r="K26" s="913"/>
      <c r="L26" s="908"/>
      <c r="M26" s="913"/>
      <c r="N26" s="837"/>
      <c r="O26" s="837"/>
      <c r="P26" s="948"/>
      <c r="Q26" s="375" t="s">
        <v>943</v>
      </c>
      <c r="R26" s="302" t="s">
        <v>944</v>
      </c>
      <c r="S26" s="44">
        <v>0.05</v>
      </c>
      <c r="T26" s="372" t="s">
        <v>946</v>
      </c>
      <c r="U26" s="319" t="s">
        <v>931</v>
      </c>
      <c r="V26" s="319" t="s">
        <v>931</v>
      </c>
      <c r="W26" s="319" t="s">
        <v>931</v>
      </c>
      <c r="X26" s="319" t="s">
        <v>931</v>
      </c>
      <c r="Y26" s="319" t="s">
        <v>931</v>
      </c>
      <c r="Z26" s="319" t="s">
        <v>931</v>
      </c>
      <c r="AA26" s="319" t="s">
        <v>931</v>
      </c>
      <c r="AB26" s="319" t="s">
        <v>931</v>
      </c>
      <c r="AC26" s="319" t="s">
        <v>932</v>
      </c>
      <c r="AD26" s="319" t="s">
        <v>931</v>
      </c>
      <c r="AE26" s="319" t="s">
        <v>931</v>
      </c>
      <c r="AF26" s="319" t="s">
        <v>931</v>
      </c>
      <c r="AG26" s="319" t="s">
        <v>931</v>
      </c>
      <c r="AH26" s="303" t="s">
        <v>741</v>
      </c>
      <c r="AI26" s="303" t="s">
        <v>741</v>
      </c>
      <c r="AJ26" s="702" t="s">
        <v>741</v>
      </c>
      <c r="AK26" s="702" t="s">
        <v>741</v>
      </c>
      <c r="AL26" s="702" t="s">
        <v>741</v>
      </c>
      <c r="AM26" s="702" t="s">
        <v>741</v>
      </c>
      <c r="AN26" s="702" t="s">
        <v>741</v>
      </c>
      <c r="AO26" s="702" t="s">
        <v>741</v>
      </c>
      <c r="AP26" s="702" t="s">
        <v>741</v>
      </c>
      <c r="AQ26" s="702" t="s">
        <v>741</v>
      </c>
      <c r="AR26" s="702" t="s">
        <v>741</v>
      </c>
      <c r="AS26" s="702" t="s">
        <v>741</v>
      </c>
      <c r="AT26" s="916"/>
      <c r="AU26" s="907"/>
      <c r="AV26" s="907"/>
      <c r="AW26" s="886"/>
      <c r="AX26" s="882"/>
      <c r="AY26" s="882"/>
      <c r="AZ26" s="900"/>
      <c r="BA26" s="900"/>
      <c r="BB26" s="900"/>
      <c r="BC26" s="900"/>
      <c r="BD26" s="900"/>
      <c r="BE26" s="900"/>
      <c r="BF26" s="900"/>
      <c r="BG26" s="900"/>
      <c r="BH26" s="900"/>
      <c r="BI26" s="900"/>
      <c r="BJ26" s="900"/>
      <c r="BK26" s="908"/>
      <c r="BL26" s="936"/>
      <c r="BM26" s="932"/>
      <c r="BN26" s="908"/>
      <c r="BO26" s="564" t="s">
        <v>942</v>
      </c>
      <c r="BP26" s="204" t="s">
        <v>973</v>
      </c>
      <c r="BQ26" s="204" t="s">
        <v>938</v>
      </c>
      <c r="BR26" s="204" t="s">
        <v>939</v>
      </c>
      <c r="BS26" s="204" t="s">
        <v>940</v>
      </c>
      <c r="BT26" s="564"/>
      <c r="BU26" s="204"/>
      <c r="BV26" s="204"/>
      <c r="BW26" s="204"/>
      <c r="BX26" s="204"/>
      <c r="BY26" s="204"/>
      <c r="BZ26" s="204"/>
    </row>
    <row r="27" spans="1:78" ht="50.1" customHeight="1" x14ac:dyDescent="0.25">
      <c r="A27" s="942"/>
      <c r="B27" s="959"/>
      <c r="C27" s="965"/>
      <c r="D27" s="913"/>
      <c r="E27" s="945"/>
      <c r="F27" s="913"/>
      <c r="G27" s="962"/>
      <c r="H27" s="913"/>
      <c r="I27" s="913"/>
      <c r="J27" s="913"/>
      <c r="K27" s="913"/>
      <c r="L27" s="908"/>
      <c r="M27" s="913"/>
      <c r="N27" s="837"/>
      <c r="O27" s="837"/>
      <c r="P27" s="948"/>
      <c r="Q27" s="375" t="s">
        <v>912</v>
      </c>
      <c r="R27" s="302" t="s">
        <v>945</v>
      </c>
      <c r="S27" s="44">
        <v>0.2</v>
      </c>
      <c r="T27" s="372" t="s">
        <v>948</v>
      </c>
      <c r="U27" s="319" t="s">
        <v>931</v>
      </c>
      <c r="V27" s="319" t="s">
        <v>931</v>
      </c>
      <c r="W27" s="319" t="s">
        <v>931</v>
      </c>
      <c r="X27" s="319" t="s">
        <v>931</v>
      </c>
      <c r="Y27" s="319" t="s">
        <v>931</v>
      </c>
      <c r="Z27" s="319" t="s">
        <v>931</v>
      </c>
      <c r="AA27" s="319" t="s">
        <v>931</v>
      </c>
      <c r="AB27" s="319" t="s">
        <v>931</v>
      </c>
      <c r="AC27" s="319" t="s">
        <v>931</v>
      </c>
      <c r="AD27" s="319" t="s">
        <v>932</v>
      </c>
      <c r="AE27" s="319" t="s">
        <v>931</v>
      </c>
      <c r="AF27" s="319" t="s">
        <v>931</v>
      </c>
      <c r="AG27" s="319" t="s">
        <v>931</v>
      </c>
      <c r="AH27" s="303" t="s">
        <v>741</v>
      </c>
      <c r="AI27" s="303" t="s">
        <v>741</v>
      </c>
      <c r="AJ27" s="702" t="s">
        <v>741</v>
      </c>
      <c r="AK27" s="702" t="s">
        <v>741</v>
      </c>
      <c r="AL27" s="702" t="s">
        <v>741</v>
      </c>
      <c r="AM27" s="702" t="s">
        <v>741</v>
      </c>
      <c r="AN27" s="702" t="s">
        <v>741</v>
      </c>
      <c r="AO27" s="702" t="s">
        <v>741</v>
      </c>
      <c r="AP27" s="702" t="s">
        <v>741</v>
      </c>
      <c r="AQ27" s="702" t="s">
        <v>741</v>
      </c>
      <c r="AR27" s="702" t="s">
        <v>741</v>
      </c>
      <c r="AS27" s="702" t="s">
        <v>741</v>
      </c>
      <c r="AT27" s="916"/>
      <c r="AU27" s="907"/>
      <c r="AV27" s="907"/>
      <c r="AW27" s="886"/>
      <c r="AX27" s="882"/>
      <c r="AY27" s="882"/>
      <c r="AZ27" s="900"/>
      <c r="BA27" s="900"/>
      <c r="BB27" s="900"/>
      <c r="BC27" s="900"/>
      <c r="BD27" s="900"/>
      <c r="BE27" s="900"/>
      <c r="BF27" s="900"/>
      <c r="BG27" s="900"/>
      <c r="BH27" s="900"/>
      <c r="BI27" s="900"/>
      <c r="BJ27" s="900"/>
      <c r="BK27" s="908"/>
      <c r="BL27" s="936"/>
      <c r="BM27" s="932"/>
      <c r="BN27" s="908"/>
      <c r="BO27" s="564" t="s">
        <v>942</v>
      </c>
      <c r="BP27" s="204" t="s">
        <v>973</v>
      </c>
      <c r="BQ27" s="204" t="s">
        <v>938</v>
      </c>
      <c r="BR27" s="204" t="s">
        <v>939</v>
      </c>
      <c r="BS27" s="204" t="s">
        <v>940</v>
      </c>
      <c r="BT27" s="564"/>
      <c r="BU27" s="204"/>
      <c r="BV27" s="204"/>
      <c r="BW27" s="204"/>
      <c r="BX27" s="204"/>
      <c r="BY27" s="204"/>
      <c r="BZ27" s="204"/>
    </row>
    <row r="28" spans="1:78" ht="50.1" customHeight="1" x14ac:dyDescent="0.25">
      <c r="A28" s="942"/>
      <c r="B28" s="959"/>
      <c r="C28" s="965"/>
      <c r="D28" s="913"/>
      <c r="E28" s="945"/>
      <c r="F28" s="913"/>
      <c r="G28" s="962"/>
      <c r="H28" s="913"/>
      <c r="I28" s="913"/>
      <c r="J28" s="913"/>
      <c r="K28" s="913"/>
      <c r="L28" s="908"/>
      <c r="M28" s="913"/>
      <c r="N28" s="837"/>
      <c r="O28" s="837"/>
      <c r="P28" s="948"/>
      <c r="Q28" s="375" t="s">
        <v>912</v>
      </c>
      <c r="R28" s="302" t="s">
        <v>947</v>
      </c>
      <c r="S28" s="44">
        <v>0.15</v>
      </c>
      <c r="T28" s="372" t="s">
        <v>952</v>
      </c>
      <c r="U28" s="319" t="s">
        <v>931</v>
      </c>
      <c r="V28" s="319" t="s">
        <v>931</v>
      </c>
      <c r="W28" s="319" t="s">
        <v>931</v>
      </c>
      <c r="X28" s="319" t="s">
        <v>931</v>
      </c>
      <c r="Y28" s="319" t="s">
        <v>931</v>
      </c>
      <c r="Z28" s="319" t="s">
        <v>931</v>
      </c>
      <c r="AA28" s="319" t="s">
        <v>931</v>
      </c>
      <c r="AB28" s="319" t="s">
        <v>931</v>
      </c>
      <c r="AC28" s="319" t="s">
        <v>931</v>
      </c>
      <c r="AD28" s="319" t="s">
        <v>931</v>
      </c>
      <c r="AE28" s="319" t="s">
        <v>932</v>
      </c>
      <c r="AF28" s="319" t="s">
        <v>931</v>
      </c>
      <c r="AG28" s="319" t="s">
        <v>931</v>
      </c>
      <c r="AH28" s="303" t="s">
        <v>741</v>
      </c>
      <c r="AI28" s="303" t="s">
        <v>741</v>
      </c>
      <c r="AJ28" s="702" t="s">
        <v>741</v>
      </c>
      <c r="AK28" s="702" t="s">
        <v>741</v>
      </c>
      <c r="AL28" s="702" t="s">
        <v>741</v>
      </c>
      <c r="AM28" s="702" t="s">
        <v>741</v>
      </c>
      <c r="AN28" s="702" t="s">
        <v>741</v>
      </c>
      <c r="AO28" s="702" t="s">
        <v>741</v>
      </c>
      <c r="AP28" s="702" t="s">
        <v>741</v>
      </c>
      <c r="AQ28" s="702" t="s">
        <v>741</v>
      </c>
      <c r="AR28" s="702" t="s">
        <v>741</v>
      </c>
      <c r="AS28" s="702" t="s">
        <v>741</v>
      </c>
      <c r="AT28" s="916"/>
      <c r="AU28" s="907"/>
      <c r="AV28" s="907"/>
      <c r="AW28" s="886"/>
      <c r="AX28" s="882"/>
      <c r="AY28" s="882"/>
      <c r="AZ28" s="900"/>
      <c r="BA28" s="900"/>
      <c r="BB28" s="900"/>
      <c r="BC28" s="900"/>
      <c r="BD28" s="900"/>
      <c r="BE28" s="900"/>
      <c r="BF28" s="900"/>
      <c r="BG28" s="900"/>
      <c r="BH28" s="900"/>
      <c r="BI28" s="900"/>
      <c r="BJ28" s="900"/>
      <c r="BK28" s="908"/>
      <c r="BL28" s="936"/>
      <c r="BM28" s="932"/>
      <c r="BN28" s="908"/>
      <c r="BO28" s="564" t="s">
        <v>942</v>
      </c>
      <c r="BP28" s="204" t="s">
        <v>973</v>
      </c>
      <c r="BQ28" s="204" t="s">
        <v>938</v>
      </c>
      <c r="BR28" s="204" t="s">
        <v>939</v>
      </c>
      <c r="BS28" s="204" t="s">
        <v>940</v>
      </c>
      <c r="BT28" s="564"/>
      <c r="BU28" s="204"/>
      <c r="BV28" s="204"/>
      <c r="BW28" s="204"/>
      <c r="BX28" s="204"/>
      <c r="BY28" s="204"/>
      <c r="BZ28" s="204"/>
    </row>
    <row r="29" spans="1:78" ht="50.1" customHeight="1" x14ac:dyDescent="0.25">
      <c r="A29" s="942"/>
      <c r="B29" s="959"/>
      <c r="C29" s="965"/>
      <c r="D29" s="913"/>
      <c r="E29" s="945"/>
      <c r="F29" s="913"/>
      <c r="G29" s="962"/>
      <c r="H29" s="913"/>
      <c r="I29" s="913"/>
      <c r="J29" s="913"/>
      <c r="K29" s="913"/>
      <c r="L29" s="908"/>
      <c r="M29" s="913"/>
      <c r="N29" s="837"/>
      <c r="O29" s="837"/>
      <c r="P29" s="948"/>
      <c r="Q29" s="375" t="s">
        <v>912</v>
      </c>
      <c r="R29" s="302" t="s">
        <v>949</v>
      </c>
      <c r="S29" s="44">
        <v>0.15</v>
      </c>
      <c r="T29" s="372" t="s">
        <v>996</v>
      </c>
      <c r="U29" s="319" t="s">
        <v>931</v>
      </c>
      <c r="V29" s="319" t="s">
        <v>931</v>
      </c>
      <c r="W29" s="319" t="s">
        <v>931</v>
      </c>
      <c r="X29" s="319" t="s">
        <v>931</v>
      </c>
      <c r="Y29" s="319" t="s">
        <v>931</v>
      </c>
      <c r="Z29" s="319" t="s">
        <v>931</v>
      </c>
      <c r="AA29" s="319" t="s">
        <v>931</v>
      </c>
      <c r="AB29" s="319" t="s">
        <v>931</v>
      </c>
      <c r="AC29" s="319" t="s">
        <v>931</v>
      </c>
      <c r="AD29" s="319" t="s">
        <v>931</v>
      </c>
      <c r="AE29" s="319" t="s">
        <v>931</v>
      </c>
      <c r="AF29" s="319" t="s">
        <v>932</v>
      </c>
      <c r="AG29" s="319" t="s">
        <v>931</v>
      </c>
      <c r="AH29" s="303" t="s">
        <v>741</v>
      </c>
      <c r="AI29" s="303" t="s">
        <v>741</v>
      </c>
      <c r="AJ29" s="702" t="s">
        <v>741</v>
      </c>
      <c r="AK29" s="702" t="s">
        <v>741</v>
      </c>
      <c r="AL29" s="702" t="s">
        <v>741</v>
      </c>
      <c r="AM29" s="702" t="s">
        <v>741</v>
      </c>
      <c r="AN29" s="702" t="s">
        <v>741</v>
      </c>
      <c r="AO29" s="702" t="s">
        <v>741</v>
      </c>
      <c r="AP29" s="702" t="s">
        <v>741</v>
      </c>
      <c r="AQ29" s="702" t="s">
        <v>741</v>
      </c>
      <c r="AR29" s="702" t="s">
        <v>741</v>
      </c>
      <c r="AS29" s="702" t="s">
        <v>741</v>
      </c>
      <c r="AT29" s="916"/>
      <c r="AU29" s="907"/>
      <c r="AV29" s="907"/>
      <c r="AW29" s="886"/>
      <c r="AX29" s="882"/>
      <c r="AY29" s="882"/>
      <c r="AZ29" s="900"/>
      <c r="BA29" s="900"/>
      <c r="BB29" s="900"/>
      <c r="BC29" s="900"/>
      <c r="BD29" s="900"/>
      <c r="BE29" s="900"/>
      <c r="BF29" s="900"/>
      <c r="BG29" s="900"/>
      <c r="BH29" s="900"/>
      <c r="BI29" s="900"/>
      <c r="BJ29" s="900"/>
      <c r="BK29" s="908"/>
      <c r="BL29" s="936"/>
      <c r="BM29" s="932"/>
      <c r="BN29" s="908"/>
      <c r="BO29" s="564" t="s">
        <v>942</v>
      </c>
      <c r="BP29" s="204" t="s">
        <v>973</v>
      </c>
      <c r="BQ29" s="204" t="s">
        <v>938</v>
      </c>
      <c r="BR29" s="204" t="s">
        <v>939</v>
      </c>
      <c r="BS29" s="204" t="s">
        <v>940</v>
      </c>
      <c r="BT29" s="564"/>
      <c r="BU29" s="204"/>
      <c r="BV29" s="204"/>
      <c r="BW29" s="204"/>
      <c r="BX29" s="204"/>
      <c r="BY29" s="204"/>
      <c r="BZ29" s="204"/>
    </row>
    <row r="30" spans="1:78" ht="50.1" customHeight="1" x14ac:dyDescent="0.25">
      <c r="A30" s="943"/>
      <c r="B30" s="959"/>
      <c r="C30" s="965"/>
      <c r="D30" s="913"/>
      <c r="E30" s="945"/>
      <c r="F30" s="913"/>
      <c r="G30" s="962"/>
      <c r="H30" s="913"/>
      <c r="I30" s="913"/>
      <c r="J30" s="913"/>
      <c r="K30" s="913"/>
      <c r="L30" s="908"/>
      <c r="M30" s="913"/>
      <c r="N30" s="837"/>
      <c r="O30" s="836"/>
      <c r="P30" s="949"/>
      <c r="Q30" s="302" t="s">
        <v>950</v>
      </c>
      <c r="R30" s="302" t="s">
        <v>951</v>
      </c>
      <c r="S30" s="44">
        <v>0.05</v>
      </c>
      <c r="T30" s="372" t="s">
        <v>996</v>
      </c>
      <c r="U30" s="319" t="s">
        <v>931</v>
      </c>
      <c r="V30" s="319" t="s">
        <v>931</v>
      </c>
      <c r="W30" s="319" t="s">
        <v>931</v>
      </c>
      <c r="X30" s="319" t="s">
        <v>931</v>
      </c>
      <c r="Y30" s="319" t="s">
        <v>931</v>
      </c>
      <c r="Z30" s="319" t="s">
        <v>931</v>
      </c>
      <c r="AA30" s="319" t="s">
        <v>931</v>
      </c>
      <c r="AB30" s="319" t="s">
        <v>931</v>
      </c>
      <c r="AC30" s="319" t="s">
        <v>931</v>
      </c>
      <c r="AD30" s="319" t="s">
        <v>931</v>
      </c>
      <c r="AE30" s="319" t="s">
        <v>931</v>
      </c>
      <c r="AF30" s="319" t="s">
        <v>932</v>
      </c>
      <c r="AG30" s="319" t="s">
        <v>931</v>
      </c>
      <c r="AH30" s="303" t="s">
        <v>741</v>
      </c>
      <c r="AI30" s="303" t="s">
        <v>741</v>
      </c>
      <c r="AJ30" s="702" t="s">
        <v>741</v>
      </c>
      <c r="AK30" s="702" t="s">
        <v>741</v>
      </c>
      <c r="AL30" s="702" t="s">
        <v>741</v>
      </c>
      <c r="AM30" s="702" t="s">
        <v>741</v>
      </c>
      <c r="AN30" s="702" t="s">
        <v>741</v>
      </c>
      <c r="AO30" s="702" t="s">
        <v>741</v>
      </c>
      <c r="AP30" s="702" t="s">
        <v>741</v>
      </c>
      <c r="AQ30" s="702" t="s">
        <v>741</v>
      </c>
      <c r="AR30" s="702" t="s">
        <v>741</v>
      </c>
      <c r="AS30" s="702" t="s">
        <v>741</v>
      </c>
      <c r="AT30" s="917"/>
      <c r="AU30" s="871"/>
      <c r="AV30" s="871"/>
      <c r="AW30" s="885"/>
      <c r="AX30" s="883"/>
      <c r="AY30" s="883"/>
      <c r="AZ30" s="899"/>
      <c r="BA30" s="899"/>
      <c r="BB30" s="899"/>
      <c r="BC30" s="899"/>
      <c r="BD30" s="899"/>
      <c r="BE30" s="899"/>
      <c r="BF30" s="899"/>
      <c r="BG30" s="899"/>
      <c r="BH30" s="899"/>
      <c r="BI30" s="899"/>
      <c r="BJ30" s="899"/>
      <c r="BK30" s="897"/>
      <c r="BL30" s="936"/>
      <c r="BM30" s="932"/>
      <c r="BN30" s="897"/>
      <c r="BO30" s="564" t="s">
        <v>942</v>
      </c>
      <c r="BP30" s="204" t="s">
        <v>973</v>
      </c>
      <c r="BQ30" s="204" t="s">
        <v>938</v>
      </c>
      <c r="BR30" s="204" t="s">
        <v>939</v>
      </c>
      <c r="BS30" s="204" t="s">
        <v>940</v>
      </c>
      <c r="BT30" s="809"/>
      <c r="BU30" s="309"/>
      <c r="BV30" s="309"/>
      <c r="BW30" s="309"/>
      <c r="BX30" s="309"/>
      <c r="BY30" s="309"/>
      <c r="BZ30" s="309"/>
    </row>
    <row r="31" spans="1:78" ht="50.1" customHeight="1" x14ac:dyDescent="0.25">
      <c r="A31" s="941" t="s">
        <v>88</v>
      </c>
      <c r="B31" s="959"/>
      <c r="C31" s="965"/>
      <c r="D31" s="913"/>
      <c r="E31" s="945"/>
      <c r="F31" s="913"/>
      <c r="G31" s="962"/>
      <c r="H31" s="913"/>
      <c r="I31" s="913"/>
      <c r="J31" s="913"/>
      <c r="K31" s="913"/>
      <c r="L31" s="908"/>
      <c r="M31" s="913"/>
      <c r="N31" s="837"/>
      <c r="O31" s="835">
        <v>1</v>
      </c>
      <c r="P31" s="947" t="s">
        <v>975</v>
      </c>
      <c r="Q31" s="375" t="s">
        <v>912</v>
      </c>
      <c r="R31" s="302" t="s">
        <v>929</v>
      </c>
      <c r="S31" s="44">
        <v>0.25</v>
      </c>
      <c r="T31" s="372" t="s">
        <v>974</v>
      </c>
      <c r="U31" s="319" t="s">
        <v>931</v>
      </c>
      <c r="V31" s="319" t="s">
        <v>931</v>
      </c>
      <c r="W31" s="319" t="s">
        <v>931</v>
      </c>
      <c r="X31" s="319" t="s">
        <v>931</v>
      </c>
      <c r="Y31" s="319" t="s">
        <v>931</v>
      </c>
      <c r="Z31" s="319" t="s">
        <v>931</v>
      </c>
      <c r="AA31" s="319" t="s">
        <v>932</v>
      </c>
      <c r="AB31" s="319" t="s">
        <v>931</v>
      </c>
      <c r="AC31" s="319" t="s">
        <v>931</v>
      </c>
      <c r="AD31" s="319" t="s">
        <v>931</v>
      </c>
      <c r="AE31" s="319" t="s">
        <v>931</v>
      </c>
      <c r="AF31" s="319" t="s">
        <v>931</v>
      </c>
      <c r="AG31" s="319" t="s">
        <v>931</v>
      </c>
      <c r="AH31" s="303" t="s">
        <v>62</v>
      </c>
      <c r="AI31" s="303" t="s">
        <v>741</v>
      </c>
      <c r="AJ31" s="702" t="s">
        <v>62</v>
      </c>
      <c r="AK31" s="702" t="s">
        <v>741</v>
      </c>
      <c r="AL31" s="702" t="s">
        <v>741</v>
      </c>
      <c r="AM31" s="702" t="s">
        <v>741</v>
      </c>
      <c r="AN31" s="702" t="s">
        <v>741</v>
      </c>
      <c r="AO31" s="702" t="s">
        <v>741</v>
      </c>
      <c r="AP31" s="702" t="s">
        <v>741</v>
      </c>
      <c r="AQ31" s="702" t="s">
        <v>741</v>
      </c>
      <c r="AR31" s="702" t="s">
        <v>741</v>
      </c>
      <c r="AS31" s="702" t="s">
        <v>741</v>
      </c>
      <c r="AT31" s="915" t="s">
        <v>933</v>
      </c>
      <c r="AU31" s="870" t="s">
        <v>318</v>
      </c>
      <c r="AV31" s="870">
        <v>1</v>
      </c>
      <c r="AW31" s="884" t="s">
        <v>952</v>
      </c>
      <c r="AX31" s="881" t="s">
        <v>62</v>
      </c>
      <c r="AY31" s="881" t="s">
        <v>741</v>
      </c>
      <c r="AZ31" s="898" t="s">
        <v>62</v>
      </c>
      <c r="BA31" s="898" t="s">
        <v>741</v>
      </c>
      <c r="BB31" s="898" t="s">
        <v>741</v>
      </c>
      <c r="BC31" s="898" t="s">
        <v>741</v>
      </c>
      <c r="BD31" s="898" t="s">
        <v>741</v>
      </c>
      <c r="BE31" s="898" t="s">
        <v>741</v>
      </c>
      <c r="BF31" s="898" t="s">
        <v>741</v>
      </c>
      <c r="BG31" s="898" t="s">
        <v>741</v>
      </c>
      <c r="BH31" s="898" t="s">
        <v>741</v>
      </c>
      <c r="BI31" s="898" t="s">
        <v>741</v>
      </c>
      <c r="BJ31" s="898" t="s">
        <v>741</v>
      </c>
      <c r="BK31" s="896" t="s">
        <v>934</v>
      </c>
      <c r="BL31" s="936"/>
      <c r="BM31" s="932"/>
      <c r="BN31" s="896" t="s">
        <v>935</v>
      </c>
      <c r="BO31" s="569" t="s">
        <v>976</v>
      </c>
      <c r="BP31" s="204" t="s">
        <v>973</v>
      </c>
      <c r="BQ31" s="204" t="s">
        <v>977</v>
      </c>
      <c r="BR31" s="204" t="s">
        <v>939</v>
      </c>
      <c r="BS31" s="204" t="s">
        <v>940</v>
      </c>
      <c r="BT31" s="564"/>
      <c r="BU31" s="204"/>
      <c r="BV31" s="204"/>
      <c r="BW31" s="204"/>
      <c r="BX31" s="204"/>
      <c r="BY31" s="204"/>
      <c r="BZ31" s="204"/>
    </row>
    <row r="32" spans="1:78" ht="50.1" customHeight="1" x14ac:dyDescent="0.25">
      <c r="A32" s="942"/>
      <c r="B32" s="959"/>
      <c r="C32" s="965"/>
      <c r="D32" s="913"/>
      <c r="E32" s="945"/>
      <c r="F32" s="913"/>
      <c r="G32" s="962"/>
      <c r="H32" s="913"/>
      <c r="I32" s="913"/>
      <c r="J32" s="913"/>
      <c r="K32" s="913"/>
      <c r="L32" s="908"/>
      <c r="M32" s="913"/>
      <c r="N32" s="837"/>
      <c r="O32" s="837"/>
      <c r="P32" s="948"/>
      <c r="Q32" s="375" t="s">
        <v>912</v>
      </c>
      <c r="R32" s="302" t="s">
        <v>941</v>
      </c>
      <c r="S32" s="44">
        <v>0.15</v>
      </c>
      <c r="T32" s="372" t="s">
        <v>1033</v>
      </c>
      <c r="U32" s="319" t="s">
        <v>931</v>
      </c>
      <c r="V32" s="319" t="s">
        <v>931</v>
      </c>
      <c r="W32" s="319" t="s">
        <v>931</v>
      </c>
      <c r="X32" s="319" t="s">
        <v>931</v>
      </c>
      <c r="Y32" s="319" t="s">
        <v>931</v>
      </c>
      <c r="Z32" s="319" t="s">
        <v>931</v>
      </c>
      <c r="AA32" s="319" t="s">
        <v>931</v>
      </c>
      <c r="AB32" s="319" t="s">
        <v>932</v>
      </c>
      <c r="AC32" s="319" t="s">
        <v>931</v>
      </c>
      <c r="AD32" s="319" t="s">
        <v>931</v>
      </c>
      <c r="AE32" s="319" t="s">
        <v>931</v>
      </c>
      <c r="AF32" s="319" t="s">
        <v>931</v>
      </c>
      <c r="AG32" s="319" t="s">
        <v>931</v>
      </c>
      <c r="AH32" s="303" t="s">
        <v>741</v>
      </c>
      <c r="AI32" s="303" t="s">
        <v>741</v>
      </c>
      <c r="AJ32" s="702" t="s">
        <v>741</v>
      </c>
      <c r="AK32" s="702" t="s">
        <v>741</v>
      </c>
      <c r="AL32" s="702" t="s">
        <v>741</v>
      </c>
      <c r="AM32" s="702" t="s">
        <v>741</v>
      </c>
      <c r="AN32" s="702" t="s">
        <v>741</v>
      </c>
      <c r="AO32" s="702" t="s">
        <v>741</v>
      </c>
      <c r="AP32" s="702" t="s">
        <v>741</v>
      </c>
      <c r="AQ32" s="702" t="s">
        <v>741</v>
      </c>
      <c r="AR32" s="702" t="s">
        <v>741</v>
      </c>
      <c r="AS32" s="702" t="s">
        <v>741</v>
      </c>
      <c r="AT32" s="916"/>
      <c r="AU32" s="907"/>
      <c r="AV32" s="907"/>
      <c r="AW32" s="886"/>
      <c r="AX32" s="882"/>
      <c r="AY32" s="882"/>
      <c r="AZ32" s="900"/>
      <c r="BA32" s="900"/>
      <c r="BB32" s="900"/>
      <c r="BC32" s="900"/>
      <c r="BD32" s="900"/>
      <c r="BE32" s="900"/>
      <c r="BF32" s="900"/>
      <c r="BG32" s="900"/>
      <c r="BH32" s="900"/>
      <c r="BI32" s="900"/>
      <c r="BJ32" s="900"/>
      <c r="BK32" s="908"/>
      <c r="BL32" s="936"/>
      <c r="BM32" s="932"/>
      <c r="BN32" s="908"/>
      <c r="BO32" s="564" t="s">
        <v>942</v>
      </c>
      <c r="BP32" s="204" t="s">
        <v>973</v>
      </c>
      <c r="BQ32" s="204" t="s">
        <v>938</v>
      </c>
      <c r="BR32" s="204" t="s">
        <v>939</v>
      </c>
      <c r="BS32" s="204" t="s">
        <v>940</v>
      </c>
      <c r="BT32" s="564"/>
      <c r="BU32" s="204"/>
      <c r="BV32" s="204"/>
      <c r="BW32" s="204"/>
      <c r="BX32" s="204"/>
      <c r="BY32" s="204"/>
      <c r="BZ32" s="204"/>
    </row>
    <row r="33" spans="1:78" ht="50.1" customHeight="1" x14ac:dyDescent="0.25">
      <c r="A33" s="942"/>
      <c r="B33" s="959"/>
      <c r="C33" s="965"/>
      <c r="D33" s="913"/>
      <c r="E33" s="945"/>
      <c r="F33" s="913"/>
      <c r="G33" s="962"/>
      <c r="H33" s="913"/>
      <c r="I33" s="913"/>
      <c r="J33" s="913"/>
      <c r="K33" s="913"/>
      <c r="L33" s="908"/>
      <c r="M33" s="913"/>
      <c r="N33" s="837"/>
      <c r="O33" s="837"/>
      <c r="P33" s="948"/>
      <c r="Q33" s="375" t="s">
        <v>943</v>
      </c>
      <c r="R33" s="302" t="s">
        <v>944</v>
      </c>
      <c r="S33" s="44">
        <v>0.05</v>
      </c>
      <c r="T33" s="372" t="s">
        <v>946</v>
      </c>
      <c r="U33" s="319" t="s">
        <v>931</v>
      </c>
      <c r="V33" s="319" t="s">
        <v>931</v>
      </c>
      <c r="W33" s="319" t="s">
        <v>931</v>
      </c>
      <c r="X33" s="319" t="s">
        <v>931</v>
      </c>
      <c r="Y33" s="319" t="s">
        <v>931</v>
      </c>
      <c r="Z33" s="319" t="s">
        <v>931</v>
      </c>
      <c r="AA33" s="319" t="s">
        <v>931</v>
      </c>
      <c r="AB33" s="319" t="s">
        <v>931</v>
      </c>
      <c r="AC33" s="319" t="s">
        <v>932</v>
      </c>
      <c r="AD33" s="319" t="s">
        <v>931</v>
      </c>
      <c r="AE33" s="319" t="s">
        <v>931</v>
      </c>
      <c r="AF33" s="319" t="s">
        <v>931</v>
      </c>
      <c r="AG33" s="319" t="s">
        <v>931</v>
      </c>
      <c r="AH33" s="303" t="s">
        <v>741</v>
      </c>
      <c r="AI33" s="303" t="s">
        <v>741</v>
      </c>
      <c r="AJ33" s="702" t="s">
        <v>741</v>
      </c>
      <c r="AK33" s="702" t="s">
        <v>741</v>
      </c>
      <c r="AL33" s="702" t="s">
        <v>741</v>
      </c>
      <c r="AM33" s="702" t="s">
        <v>741</v>
      </c>
      <c r="AN33" s="702" t="s">
        <v>741</v>
      </c>
      <c r="AO33" s="702" t="s">
        <v>741</v>
      </c>
      <c r="AP33" s="702" t="s">
        <v>741</v>
      </c>
      <c r="AQ33" s="702" t="s">
        <v>741</v>
      </c>
      <c r="AR33" s="702" t="s">
        <v>741</v>
      </c>
      <c r="AS33" s="702" t="s">
        <v>741</v>
      </c>
      <c r="AT33" s="916"/>
      <c r="AU33" s="907"/>
      <c r="AV33" s="907"/>
      <c r="AW33" s="886"/>
      <c r="AX33" s="882"/>
      <c r="AY33" s="882"/>
      <c r="AZ33" s="900"/>
      <c r="BA33" s="900"/>
      <c r="BB33" s="900"/>
      <c r="BC33" s="900"/>
      <c r="BD33" s="900"/>
      <c r="BE33" s="900"/>
      <c r="BF33" s="900"/>
      <c r="BG33" s="900"/>
      <c r="BH33" s="900"/>
      <c r="BI33" s="900"/>
      <c r="BJ33" s="900"/>
      <c r="BK33" s="908"/>
      <c r="BL33" s="936"/>
      <c r="BM33" s="932"/>
      <c r="BN33" s="908"/>
      <c r="BO33" s="564" t="s">
        <v>942</v>
      </c>
      <c r="BP33" s="204" t="s">
        <v>973</v>
      </c>
      <c r="BQ33" s="204" t="s">
        <v>938</v>
      </c>
      <c r="BR33" s="204" t="s">
        <v>939</v>
      </c>
      <c r="BS33" s="204" t="s">
        <v>940</v>
      </c>
      <c r="BT33" s="564"/>
      <c r="BU33" s="204"/>
      <c r="BV33" s="204"/>
      <c r="BW33" s="204"/>
      <c r="BX33" s="204"/>
      <c r="BY33" s="204"/>
      <c r="BZ33" s="204"/>
    </row>
    <row r="34" spans="1:78" ht="50.1" customHeight="1" x14ac:dyDescent="0.25">
      <c r="A34" s="942"/>
      <c r="B34" s="959"/>
      <c r="C34" s="965"/>
      <c r="D34" s="913"/>
      <c r="E34" s="945"/>
      <c r="F34" s="913"/>
      <c r="G34" s="962"/>
      <c r="H34" s="913"/>
      <c r="I34" s="913"/>
      <c r="J34" s="913"/>
      <c r="K34" s="913"/>
      <c r="L34" s="908"/>
      <c r="M34" s="913"/>
      <c r="N34" s="837"/>
      <c r="O34" s="837"/>
      <c r="P34" s="948"/>
      <c r="Q34" s="375" t="s">
        <v>912</v>
      </c>
      <c r="R34" s="302" t="s">
        <v>945</v>
      </c>
      <c r="S34" s="44">
        <v>0.2</v>
      </c>
      <c r="T34" s="372" t="s">
        <v>948</v>
      </c>
      <c r="U34" s="319" t="s">
        <v>931</v>
      </c>
      <c r="V34" s="319" t="s">
        <v>931</v>
      </c>
      <c r="W34" s="319" t="s">
        <v>931</v>
      </c>
      <c r="X34" s="319" t="s">
        <v>931</v>
      </c>
      <c r="Y34" s="319" t="s">
        <v>931</v>
      </c>
      <c r="Z34" s="319" t="s">
        <v>931</v>
      </c>
      <c r="AA34" s="319" t="s">
        <v>931</v>
      </c>
      <c r="AB34" s="319" t="s">
        <v>931</v>
      </c>
      <c r="AC34" s="319" t="s">
        <v>931</v>
      </c>
      <c r="AD34" s="319" t="s">
        <v>932</v>
      </c>
      <c r="AE34" s="319" t="s">
        <v>931</v>
      </c>
      <c r="AF34" s="319" t="s">
        <v>931</v>
      </c>
      <c r="AG34" s="319" t="s">
        <v>931</v>
      </c>
      <c r="AH34" s="303" t="s">
        <v>741</v>
      </c>
      <c r="AI34" s="303" t="s">
        <v>741</v>
      </c>
      <c r="AJ34" s="702" t="s">
        <v>741</v>
      </c>
      <c r="AK34" s="702" t="s">
        <v>741</v>
      </c>
      <c r="AL34" s="702" t="s">
        <v>741</v>
      </c>
      <c r="AM34" s="702" t="s">
        <v>741</v>
      </c>
      <c r="AN34" s="702" t="s">
        <v>741</v>
      </c>
      <c r="AO34" s="702" t="s">
        <v>741</v>
      </c>
      <c r="AP34" s="702" t="s">
        <v>741</v>
      </c>
      <c r="AQ34" s="702" t="s">
        <v>741</v>
      </c>
      <c r="AR34" s="702" t="s">
        <v>741</v>
      </c>
      <c r="AS34" s="702" t="s">
        <v>741</v>
      </c>
      <c r="AT34" s="916"/>
      <c r="AU34" s="907"/>
      <c r="AV34" s="907"/>
      <c r="AW34" s="886"/>
      <c r="AX34" s="882"/>
      <c r="AY34" s="882"/>
      <c r="AZ34" s="900"/>
      <c r="BA34" s="900"/>
      <c r="BB34" s="900"/>
      <c r="BC34" s="900"/>
      <c r="BD34" s="900"/>
      <c r="BE34" s="900"/>
      <c r="BF34" s="900"/>
      <c r="BG34" s="900"/>
      <c r="BH34" s="900"/>
      <c r="BI34" s="900"/>
      <c r="BJ34" s="900"/>
      <c r="BK34" s="908"/>
      <c r="BL34" s="936"/>
      <c r="BM34" s="932"/>
      <c r="BN34" s="908"/>
      <c r="BO34" s="564" t="s">
        <v>942</v>
      </c>
      <c r="BP34" s="204" t="s">
        <v>973</v>
      </c>
      <c r="BQ34" s="204" t="s">
        <v>938</v>
      </c>
      <c r="BR34" s="204" t="s">
        <v>939</v>
      </c>
      <c r="BS34" s="204" t="s">
        <v>940</v>
      </c>
      <c r="BT34" s="564"/>
      <c r="BU34" s="204"/>
      <c r="BV34" s="204"/>
      <c r="BW34" s="204"/>
      <c r="BX34" s="204"/>
      <c r="BY34" s="204"/>
      <c r="BZ34" s="204"/>
    </row>
    <row r="35" spans="1:78" ht="50.1" customHeight="1" x14ac:dyDescent="0.25">
      <c r="A35" s="942"/>
      <c r="B35" s="959"/>
      <c r="C35" s="965"/>
      <c r="D35" s="913"/>
      <c r="E35" s="945"/>
      <c r="F35" s="913"/>
      <c r="G35" s="962"/>
      <c r="H35" s="913"/>
      <c r="I35" s="913"/>
      <c r="J35" s="913"/>
      <c r="K35" s="913"/>
      <c r="L35" s="908"/>
      <c r="M35" s="913"/>
      <c r="N35" s="837"/>
      <c r="O35" s="837"/>
      <c r="P35" s="948"/>
      <c r="Q35" s="375" t="s">
        <v>912</v>
      </c>
      <c r="R35" s="302" t="s">
        <v>947</v>
      </c>
      <c r="S35" s="44">
        <v>0.15</v>
      </c>
      <c r="T35" s="372" t="s">
        <v>948</v>
      </c>
      <c r="U35" s="319" t="s">
        <v>931</v>
      </c>
      <c r="V35" s="319" t="s">
        <v>931</v>
      </c>
      <c r="W35" s="319" t="s">
        <v>931</v>
      </c>
      <c r="X35" s="319" t="s">
        <v>931</v>
      </c>
      <c r="Y35" s="319" t="s">
        <v>931</v>
      </c>
      <c r="Z35" s="319" t="s">
        <v>931</v>
      </c>
      <c r="AA35" s="319" t="s">
        <v>931</v>
      </c>
      <c r="AB35" s="319" t="s">
        <v>931</v>
      </c>
      <c r="AC35" s="319" t="s">
        <v>931</v>
      </c>
      <c r="AD35" s="319" t="s">
        <v>932</v>
      </c>
      <c r="AE35" s="319" t="s">
        <v>931</v>
      </c>
      <c r="AF35" s="319" t="s">
        <v>931</v>
      </c>
      <c r="AG35" s="319" t="s">
        <v>931</v>
      </c>
      <c r="AH35" s="303" t="s">
        <v>741</v>
      </c>
      <c r="AI35" s="303" t="s">
        <v>741</v>
      </c>
      <c r="AJ35" s="702" t="s">
        <v>741</v>
      </c>
      <c r="AK35" s="702" t="s">
        <v>741</v>
      </c>
      <c r="AL35" s="702" t="s">
        <v>741</v>
      </c>
      <c r="AM35" s="702" t="s">
        <v>741</v>
      </c>
      <c r="AN35" s="702" t="s">
        <v>741</v>
      </c>
      <c r="AO35" s="702" t="s">
        <v>741</v>
      </c>
      <c r="AP35" s="702" t="s">
        <v>741</v>
      </c>
      <c r="AQ35" s="702" t="s">
        <v>741</v>
      </c>
      <c r="AR35" s="702" t="s">
        <v>741</v>
      </c>
      <c r="AS35" s="702" t="s">
        <v>741</v>
      </c>
      <c r="AT35" s="916"/>
      <c r="AU35" s="907"/>
      <c r="AV35" s="907"/>
      <c r="AW35" s="886"/>
      <c r="AX35" s="882"/>
      <c r="AY35" s="882"/>
      <c r="AZ35" s="900"/>
      <c r="BA35" s="900"/>
      <c r="BB35" s="900"/>
      <c r="BC35" s="900"/>
      <c r="BD35" s="900"/>
      <c r="BE35" s="900"/>
      <c r="BF35" s="900"/>
      <c r="BG35" s="900"/>
      <c r="BH35" s="900"/>
      <c r="BI35" s="900"/>
      <c r="BJ35" s="900"/>
      <c r="BK35" s="908"/>
      <c r="BL35" s="936"/>
      <c r="BM35" s="932"/>
      <c r="BN35" s="908"/>
      <c r="BO35" s="564" t="s">
        <v>942</v>
      </c>
      <c r="BP35" s="204" t="s">
        <v>973</v>
      </c>
      <c r="BQ35" s="204" t="s">
        <v>938</v>
      </c>
      <c r="BR35" s="204" t="s">
        <v>939</v>
      </c>
      <c r="BS35" s="204" t="s">
        <v>940</v>
      </c>
      <c r="BT35" s="564"/>
      <c r="BU35" s="204"/>
      <c r="BV35" s="204"/>
      <c r="BW35" s="204"/>
      <c r="BX35" s="204"/>
      <c r="BY35" s="204"/>
      <c r="BZ35" s="204"/>
    </row>
    <row r="36" spans="1:78" ht="50.1" customHeight="1" x14ac:dyDescent="0.25">
      <c r="A36" s="942"/>
      <c r="B36" s="959"/>
      <c r="C36" s="965"/>
      <c r="D36" s="913"/>
      <c r="E36" s="945"/>
      <c r="F36" s="913"/>
      <c r="G36" s="962"/>
      <c r="H36" s="913"/>
      <c r="I36" s="913"/>
      <c r="J36" s="913"/>
      <c r="K36" s="913"/>
      <c r="L36" s="908"/>
      <c r="M36" s="913"/>
      <c r="N36" s="837"/>
      <c r="O36" s="837"/>
      <c r="P36" s="948"/>
      <c r="Q36" s="375" t="s">
        <v>912</v>
      </c>
      <c r="R36" s="302" t="s">
        <v>949</v>
      </c>
      <c r="S36" s="44">
        <v>0.15</v>
      </c>
      <c r="T36" s="372" t="s">
        <v>952</v>
      </c>
      <c r="U36" s="319" t="s">
        <v>931</v>
      </c>
      <c r="V36" s="319" t="s">
        <v>931</v>
      </c>
      <c r="W36" s="319" t="s">
        <v>931</v>
      </c>
      <c r="X36" s="319" t="s">
        <v>931</v>
      </c>
      <c r="Y36" s="319" t="s">
        <v>931</v>
      </c>
      <c r="Z36" s="319" t="s">
        <v>931</v>
      </c>
      <c r="AA36" s="319" t="s">
        <v>931</v>
      </c>
      <c r="AB36" s="319" t="s">
        <v>931</v>
      </c>
      <c r="AC36" s="319" t="s">
        <v>931</v>
      </c>
      <c r="AD36" s="319" t="s">
        <v>931</v>
      </c>
      <c r="AE36" s="319" t="s">
        <v>932</v>
      </c>
      <c r="AF36" s="319" t="s">
        <v>931</v>
      </c>
      <c r="AG36" s="319" t="s">
        <v>931</v>
      </c>
      <c r="AH36" s="303" t="s">
        <v>741</v>
      </c>
      <c r="AI36" s="303" t="s">
        <v>741</v>
      </c>
      <c r="AJ36" s="702" t="s">
        <v>741</v>
      </c>
      <c r="AK36" s="702" t="s">
        <v>741</v>
      </c>
      <c r="AL36" s="702" t="s">
        <v>741</v>
      </c>
      <c r="AM36" s="702" t="s">
        <v>741</v>
      </c>
      <c r="AN36" s="702" t="s">
        <v>741</v>
      </c>
      <c r="AO36" s="702" t="s">
        <v>741</v>
      </c>
      <c r="AP36" s="702" t="s">
        <v>741</v>
      </c>
      <c r="AQ36" s="702" t="s">
        <v>741</v>
      </c>
      <c r="AR36" s="702" t="s">
        <v>741</v>
      </c>
      <c r="AS36" s="702" t="s">
        <v>741</v>
      </c>
      <c r="AT36" s="916"/>
      <c r="AU36" s="907"/>
      <c r="AV36" s="907"/>
      <c r="AW36" s="886"/>
      <c r="AX36" s="882"/>
      <c r="AY36" s="882"/>
      <c r="AZ36" s="900"/>
      <c r="BA36" s="900"/>
      <c r="BB36" s="900"/>
      <c r="BC36" s="900"/>
      <c r="BD36" s="900"/>
      <c r="BE36" s="900"/>
      <c r="BF36" s="900"/>
      <c r="BG36" s="900"/>
      <c r="BH36" s="900"/>
      <c r="BI36" s="900"/>
      <c r="BJ36" s="900"/>
      <c r="BK36" s="908"/>
      <c r="BL36" s="936"/>
      <c r="BM36" s="932"/>
      <c r="BN36" s="908"/>
      <c r="BO36" s="564" t="s">
        <v>942</v>
      </c>
      <c r="BP36" s="204" t="s">
        <v>973</v>
      </c>
      <c r="BQ36" s="204" t="s">
        <v>938</v>
      </c>
      <c r="BR36" s="204" t="s">
        <v>939</v>
      </c>
      <c r="BS36" s="204" t="s">
        <v>940</v>
      </c>
      <c r="BT36" s="564"/>
      <c r="BU36" s="204"/>
      <c r="BV36" s="204"/>
      <c r="BW36" s="204"/>
      <c r="BX36" s="204"/>
      <c r="BY36" s="204"/>
      <c r="BZ36" s="204"/>
    </row>
    <row r="37" spans="1:78" ht="50.1" customHeight="1" x14ac:dyDescent="0.25">
      <c r="A37" s="943"/>
      <c r="B37" s="959"/>
      <c r="C37" s="965"/>
      <c r="D37" s="913"/>
      <c r="E37" s="945"/>
      <c r="F37" s="913"/>
      <c r="G37" s="962"/>
      <c r="H37" s="913"/>
      <c r="I37" s="913"/>
      <c r="J37" s="913"/>
      <c r="K37" s="913"/>
      <c r="L37" s="908"/>
      <c r="M37" s="913"/>
      <c r="N37" s="837"/>
      <c r="O37" s="836"/>
      <c r="P37" s="949"/>
      <c r="Q37" s="302" t="s">
        <v>950</v>
      </c>
      <c r="R37" s="302" t="s">
        <v>951</v>
      </c>
      <c r="S37" s="44">
        <v>0.05</v>
      </c>
      <c r="T37" s="372" t="s">
        <v>952</v>
      </c>
      <c r="U37" s="319" t="s">
        <v>931</v>
      </c>
      <c r="V37" s="319" t="s">
        <v>931</v>
      </c>
      <c r="W37" s="319" t="s">
        <v>931</v>
      </c>
      <c r="X37" s="319" t="s">
        <v>931</v>
      </c>
      <c r="Y37" s="319" t="s">
        <v>931</v>
      </c>
      <c r="Z37" s="319" t="s">
        <v>931</v>
      </c>
      <c r="AA37" s="319" t="s">
        <v>931</v>
      </c>
      <c r="AB37" s="319" t="s">
        <v>931</v>
      </c>
      <c r="AC37" s="319" t="s">
        <v>931</v>
      </c>
      <c r="AD37" s="319" t="s">
        <v>931</v>
      </c>
      <c r="AE37" s="319" t="s">
        <v>932</v>
      </c>
      <c r="AF37" s="319" t="s">
        <v>931</v>
      </c>
      <c r="AG37" s="319" t="s">
        <v>931</v>
      </c>
      <c r="AH37" s="303" t="s">
        <v>741</v>
      </c>
      <c r="AI37" s="303" t="s">
        <v>741</v>
      </c>
      <c r="AJ37" s="702" t="s">
        <v>741</v>
      </c>
      <c r="AK37" s="702" t="s">
        <v>741</v>
      </c>
      <c r="AL37" s="702" t="s">
        <v>741</v>
      </c>
      <c r="AM37" s="702" t="s">
        <v>741</v>
      </c>
      <c r="AN37" s="702" t="s">
        <v>741</v>
      </c>
      <c r="AO37" s="702" t="s">
        <v>741</v>
      </c>
      <c r="AP37" s="702" t="s">
        <v>741</v>
      </c>
      <c r="AQ37" s="702" t="s">
        <v>741</v>
      </c>
      <c r="AR37" s="702" t="s">
        <v>741</v>
      </c>
      <c r="AS37" s="702" t="s">
        <v>741</v>
      </c>
      <c r="AT37" s="917"/>
      <c r="AU37" s="871"/>
      <c r="AV37" s="871"/>
      <c r="AW37" s="885"/>
      <c r="AX37" s="883"/>
      <c r="AY37" s="883"/>
      <c r="AZ37" s="899"/>
      <c r="BA37" s="899"/>
      <c r="BB37" s="899"/>
      <c r="BC37" s="899"/>
      <c r="BD37" s="899"/>
      <c r="BE37" s="899"/>
      <c r="BF37" s="899"/>
      <c r="BG37" s="899"/>
      <c r="BH37" s="899"/>
      <c r="BI37" s="899"/>
      <c r="BJ37" s="899"/>
      <c r="BK37" s="897"/>
      <c r="BL37" s="936"/>
      <c r="BM37" s="932"/>
      <c r="BN37" s="897"/>
      <c r="BO37" s="564" t="s">
        <v>942</v>
      </c>
      <c r="BP37" s="204" t="s">
        <v>973</v>
      </c>
      <c r="BQ37" s="204" t="s">
        <v>938</v>
      </c>
      <c r="BR37" s="204" t="s">
        <v>939</v>
      </c>
      <c r="BS37" s="204" t="s">
        <v>940</v>
      </c>
      <c r="BT37" s="564"/>
      <c r="BU37" s="204"/>
      <c r="BV37" s="204"/>
      <c r="BW37" s="204"/>
      <c r="BX37" s="204"/>
      <c r="BY37" s="204"/>
      <c r="BZ37" s="204"/>
    </row>
    <row r="38" spans="1:78" ht="50.1" customHeight="1" x14ac:dyDescent="0.25">
      <c r="A38" s="941" t="s">
        <v>100</v>
      </c>
      <c r="B38" s="959"/>
      <c r="C38" s="965"/>
      <c r="D38" s="913"/>
      <c r="E38" s="945"/>
      <c r="F38" s="913"/>
      <c r="G38" s="962"/>
      <c r="H38" s="913"/>
      <c r="I38" s="913"/>
      <c r="J38" s="913"/>
      <c r="K38" s="913"/>
      <c r="L38" s="908"/>
      <c r="M38" s="913"/>
      <c r="N38" s="837"/>
      <c r="O38" s="835">
        <v>1</v>
      </c>
      <c r="P38" s="947" t="s">
        <v>978</v>
      </c>
      <c r="Q38" s="302" t="s">
        <v>912</v>
      </c>
      <c r="R38" s="302" t="s">
        <v>929</v>
      </c>
      <c r="S38" s="44">
        <v>0.25</v>
      </c>
      <c r="T38" s="372" t="s">
        <v>960</v>
      </c>
      <c r="U38" s="319" t="s">
        <v>931</v>
      </c>
      <c r="V38" s="319" t="s">
        <v>931</v>
      </c>
      <c r="W38" s="319" t="s">
        <v>932</v>
      </c>
      <c r="X38" s="319" t="s">
        <v>931</v>
      </c>
      <c r="Y38" s="319" t="s">
        <v>931</v>
      </c>
      <c r="Z38" s="319" t="s">
        <v>931</v>
      </c>
      <c r="AA38" s="319" t="s">
        <v>931</v>
      </c>
      <c r="AB38" s="319" t="s">
        <v>931</v>
      </c>
      <c r="AC38" s="319" t="s">
        <v>931</v>
      </c>
      <c r="AD38" s="319" t="s">
        <v>931</v>
      </c>
      <c r="AE38" s="319" t="s">
        <v>931</v>
      </c>
      <c r="AF38" s="319" t="s">
        <v>931</v>
      </c>
      <c r="AG38" s="319" t="s">
        <v>931</v>
      </c>
      <c r="AH38" s="303" t="s">
        <v>62</v>
      </c>
      <c r="AI38" s="303" t="s">
        <v>741</v>
      </c>
      <c r="AJ38" s="702" t="s">
        <v>47</v>
      </c>
      <c r="AK38" s="702" t="s">
        <v>955</v>
      </c>
      <c r="AL38" s="702" t="s">
        <v>955</v>
      </c>
      <c r="AM38" s="702" t="s">
        <v>955</v>
      </c>
      <c r="AN38" s="702" t="s">
        <v>955</v>
      </c>
      <c r="AO38" s="702" t="s">
        <v>955</v>
      </c>
      <c r="AP38" s="702" t="s">
        <v>955</v>
      </c>
      <c r="AQ38" s="702" t="s">
        <v>955</v>
      </c>
      <c r="AR38" s="702" t="s">
        <v>955</v>
      </c>
      <c r="AS38" s="702" t="s">
        <v>955</v>
      </c>
      <c r="AT38" s="915" t="s">
        <v>933</v>
      </c>
      <c r="AU38" s="870" t="s">
        <v>318</v>
      </c>
      <c r="AV38" s="870">
        <v>1</v>
      </c>
      <c r="AW38" s="884" t="s">
        <v>930</v>
      </c>
      <c r="AX38" s="881" t="s">
        <v>62</v>
      </c>
      <c r="AY38" s="881" t="s">
        <v>741</v>
      </c>
      <c r="AZ38" s="898" t="s">
        <v>62</v>
      </c>
      <c r="BA38" s="898" t="s">
        <v>62</v>
      </c>
      <c r="BB38" s="898" t="s">
        <v>62</v>
      </c>
      <c r="BC38" s="898" t="s">
        <v>741</v>
      </c>
      <c r="BD38" s="898" t="s">
        <v>741</v>
      </c>
      <c r="BE38" s="898" t="s">
        <v>741</v>
      </c>
      <c r="BF38" s="898" t="s">
        <v>741</v>
      </c>
      <c r="BG38" s="898" t="s">
        <v>741</v>
      </c>
      <c r="BH38" s="898" t="s">
        <v>741</v>
      </c>
      <c r="BI38" s="898" t="s">
        <v>741</v>
      </c>
      <c r="BJ38" s="898" t="s">
        <v>741</v>
      </c>
      <c r="BK38" s="896" t="s">
        <v>934</v>
      </c>
      <c r="BL38" s="936"/>
      <c r="BM38" s="932"/>
      <c r="BN38" s="896" t="s">
        <v>935</v>
      </c>
      <c r="BO38" s="569" t="s">
        <v>979</v>
      </c>
      <c r="BP38" s="204" t="s">
        <v>973</v>
      </c>
      <c r="BQ38" s="204" t="s">
        <v>980</v>
      </c>
      <c r="BR38" s="204" t="s">
        <v>966</v>
      </c>
      <c r="BS38" s="204" t="s">
        <v>981</v>
      </c>
      <c r="BT38" s="564"/>
      <c r="BU38" s="204"/>
      <c r="BV38" s="204"/>
      <c r="BW38" s="204"/>
      <c r="BX38" s="204"/>
      <c r="BY38" s="204"/>
      <c r="BZ38" s="204"/>
    </row>
    <row r="39" spans="1:78" ht="50.1" customHeight="1" x14ac:dyDescent="0.25">
      <c r="A39" s="942"/>
      <c r="B39" s="959"/>
      <c r="C39" s="965"/>
      <c r="D39" s="913"/>
      <c r="E39" s="945"/>
      <c r="F39" s="913"/>
      <c r="G39" s="962"/>
      <c r="H39" s="913"/>
      <c r="I39" s="913"/>
      <c r="J39" s="913"/>
      <c r="K39" s="913"/>
      <c r="L39" s="908"/>
      <c r="M39" s="913"/>
      <c r="N39" s="837"/>
      <c r="O39" s="837"/>
      <c r="P39" s="948"/>
      <c r="Q39" s="302" t="s">
        <v>912</v>
      </c>
      <c r="R39" s="302" t="s">
        <v>941</v>
      </c>
      <c r="S39" s="44">
        <v>0.15</v>
      </c>
      <c r="T39" s="372" t="s">
        <v>982</v>
      </c>
      <c r="U39" s="319" t="s">
        <v>931</v>
      </c>
      <c r="V39" s="319" t="s">
        <v>931</v>
      </c>
      <c r="W39" s="319" t="s">
        <v>931</v>
      </c>
      <c r="X39" s="319" t="s">
        <v>932</v>
      </c>
      <c r="Y39" s="319" t="s">
        <v>931</v>
      </c>
      <c r="Z39" s="319" t="s">
        <v>931</v>
      </c>
      <c r="AA39" s="319" t="s">
        <v>931</v>
      </c>
      <c r="AB39" s="319" t="s">
        <v>931</v>
      </c>
      <c r="AC39" s="319" t="s">
        <v>931</v>
      </c>
      <c r="AD39" s="319" t="s">
        <v>931</v>
      </c>
      <c r="AE39" s="319" t="s">
        <v>931</v>
      </c>
      <c r="AF39" s="319" t="s">
        <v>931</v>
      </c>
      <c r="AG39" s="319" t="s">
        <v>931</v>
      </c>
      <c r="AH39" s="303" t="s">
        <v>741</v>
      </c>
      <c r="AI39" s="303" t="s">
        <v>741</v>
      </c>
      <c r="AJ39" s="702" t="s">
        <v>741</v>
      </c>
      <c r="AK39" s="702" t="s">
        <v>47</v>
      </c>
      <c r="AL39" s="702" t="s">
        <v>955</v>
      </c>
      <c r="AM39" s="702" t="s">
        <v>741</v>
      </c>
      <c r="AN39" s="702" t="s">
        <v>741</v>
      </c>
      <c r="AO39" s="702" t="s">
        <v>741</v>
      </c>
      <c r="AP39" s="702" t="s">
        <v>741</v>
      </c>
      <c r="AQ39" s="702" t="s">
        <v>741</v>
      </c>
      <c r="AR39" s="702" t="s">
        <v>741</v>
      </c>
      <c r="AS39" s="702" t="s">
        <v>741</v>
      </c>
      <c r="AT39" s="916"/>
      <c r="AU39" s="907"/>
      <c r="AV39" s="907"/>
      <c r="AW39" s="886"/>
      <c r="AX39" s="882"/>
      <c r="AY39" s="882"/>
      <c r="AZ39" s="900"/>
      <c r="BA39" s="900"/>
      <c r="BB39" s="900"/>
      <c r="BC39" s="900"/>
      <c r="BD39" s="900"/>
      <c r="BE39" s="900"/>
      <c r="BF39" s="900"/>
      <c r="BG39" s="900"/>
      <c r="BH39" s="900"/>
      <c r="BI39" s="900"/>
      <c r="BJ39" s="900"/>
      <c r="BK39" s="908"/>
      <c r="BL39" s="936"/>
      <c r="BM39" s="932"/>
      <c r="BN39" s="908"/>
      <c r="BO39" s="564" t="s">
        <v>942</v>
      </c>
      <c r="BP39" s="204" t="s">
        <v>973</v>
      </c>
      <c r="BQ39" s="204" t="s">
        <v>938</v>
      </c>
      <c r="BR39" s="204" t="s">
        <v>983</v>
      </c>
      <c r="BS39" s="204" t="s">
        <v>981</v>
      </c>
      <c r="BT39" s="564"/>
      <c r="BU39" s="204"/>
      <c r="BV39" s="204"/>
      <c r="BW39" s="204"/>
      <c r="BX39" s="204"/>
      <c r="BY39" s="204"/>
      <c r="BZ39" s="204"/>
    </row>
    <row r="40" spans="1:78" ht="50.1" customHeight="1" x14ac:dyDescent="0.25">
      <c r="A40" s="942"/>
      <c r="B40" s="959"/>
      <c r="C40" s="965"/>
      <c r="D40" s="913"/>
      <c r="E40" s="945"/>
      <c r="F40" s="913"/>
      <c r="G40" s="962"/>
      <c r="H40" s="913"/>
      <c r="I40" s="913"/>
      <c r="J40" s="913"/>
      <c r="K40" s="913"/>
      <c r="L40" s="908"/>
      <c r="M40" s="913"/>
      <c r="N40" s="837"/>
      <c r="O40" s="837"/>
      <c r="P40" s="948"/>
      <c r="Q40" s="302" t="s">
        <v>943</v>
      </c>
      <c r="R40" s="302" t="s">
        <v>944</v>
      </c>
      <c r="S40" s="44">
        <v>0.05</v>
      </c>
      <c r="T40" s="372" t="s">
        <v>982</v>
      </c>
      <c r="U40" s="319" t="s">
        <v>931</v>
      </c>
      <c r="V40" s="319" t="s">
        <v>931</v>
      </c>
      <c r="W40" s="319" t="s">
        <v>931</v>
      </c>
      <c r="X40" s="319" t="s">
        <v>932</v>
      </c>
      <c r="Y40" s="319" t="s">
        <v>931</v>
      </c>
      <c r="Z40" s="319" t="s">
        <v>931</v>
      </c>
      <c r="AA40" s="319" t="s">
        <v>931</v>
      </c>
      <c r="AB40" s="319" t="s">
        <v>931</v>
      </c>
      <c r="AC40" s="319" t="s">
        <v>931</v>
      </c>
      <c r="AD40" s="319" t="s">
        <v>931</v>
      </c>
      <c r="AE40" s="319" t="s">
        <v>931</v>
      </c>
      <c r="AF40" s="319" t="s">
        <v>931</v>
      </c>
      <c r="AG40" s="319" t="s">
        <v>931</v>
      </c>
      <c r="AH40" s="303" t="s">
        <v>741</v>
      </c>
      <c r="AI40" s="303" t="s">
        <v>741</v>
      </c>
      <c r="AJ40" s="702" t="s">
        <v>741</v>
      </c>
      <c r="AK40" s="702" t="s">
        <v>47</v>
      </c>
      <c r="AL40" s="702" t="s">
        <v>955</v>
      </c>
      <c r="AM40" s="702" t="s">
        <v>741</v>
      </c>
      <c r="AN40" s="702" t="s">
        <v>741</v>
      </c>
      <c r="AO40" s="702" t="s">
        <v>741</v>
      </c>
      <c r="AP40" s="702" t="s">
        <v>741</v>
      </c>
      <c r="AQ40" s="702" t="s">
        <v>741</v>
      </c>
      <c r="AR40" s="702" t="s">
        <v>741</v>
      </c>
      <c r="AS40" s="702" t="s">
        <v>741</v>
      </c>
      <c r="AT40" s="916"/>
      <c r="AU40" s="907"/>
      <c r="AV40" s="907"/>
      <c r="AW40" s="886"/>
      <c r="AX40" s="882"/>
      <c r="AY40" s="882"/>
      <c r="AZ40" s="900"/>
      <c r="BA40" s="900"/>
      <c r="BB40" s="900"/>
      <c r="BC40" s="900"/>
      <c r="BD40" s="900"/>
      <c r="BE40" s="900"/>
      <c r="BF40" s="900"/>
      <c r="BG40" s="900"/>
      <c r="BH40" s="900"/>
      <c r="BI40" s="900"/>
      <c r="BJ40" s="900"/>
      <c r="BK40" s="908"/>
      <c r="BL40" s="936"/>
      <c r="BM40" s="932"/>
      <c r="BN40" s="908"/>
      <c r="BO40" s="564" t="s">
        <v>942</v>
      </c>
      <c r="BP40" s="204" t="s">
        <v>973</v>
      </c>
      <c r="BQ40" s="204" t="s">
        <v>938</v>
      </c>
      <c r="BR40" s="204" t="s">
        <v>984</v>
      </c>
      <c r="BS40" s="204" t="s">
        <v>981</v>
      </c>
      <c r="BT40" s="809"/>
      <c r="BU40" s="309"/>
      <c r="BV40" s="309"/>
      <c r="BW40" s="309"/>
      <c r="BX40" s="309"/>
      <c r="BY40" s="309"/>
      <c r="BZ40" s="309"/>
    </row>
    <row r="41" spans="1:78" ht="50.1" customHeight="1" x14ac:dyDescent="0.25">
      <c r="A41" s="942"/>
      <c r="B41" s="959"/>
      <c r="C41" s="965"/>
      <c r="D41" s="913"/>
      <c r="E41" s="945"/>
      <c r="F41" s="913"/>
      <c r="G41" s="962"/>
      <c r="H41" s="913"/>
      <c r="I41" s="913"/>
      <c r="J41" s="913"/>
      <c r="K41" s="913"/>
      <c r="L41" s="908"/>
      <c r="M41" s="913"/>
      <c r="N41" s="837"/>
      <c r="O41" s="837"/>
      <c r="P41" s="948"/>
      <c r="Q41" s="302" t="s">
        <v>912</v>
      </c>
      <c r="R41" s="302" t="s">
        <v>985</v>
      </c>
      <c r="S41" s="44">
        <v>0.2</v>
      </c>
      <c r="T41" s="372" t="s">
        <v>968</v>
      </c>
      <c r="U41" s="319" t="s">
        <v>931</v>
      </c>
      <c r="V41" s="319" t="s">
        <v>931</v>
      </c>
      <c r="W41" s="319" t="s">
        <v>931</v>
      </c>
      <c r="X41" s="319" t="s">
        <v>931</v>
      </c>
      <c r="Y41" s="319" t="s">
        <v>932</v>
      </c>
      <c r="Z41" s="319" t="s">
        <v>931</v>
      </c>
      <c r="AA41" s="319" t="s">
        <v>931</v>
      </c>
      <c r="AB41" s="319" t="s">
        <v>931</v>
      </c>
      <c r="AC41" s="319" t="s">
        <v>931</v>
      </c>
      <c r="AD41" s="319" t="s">
        <v>931</v>
      </c>
      <c r="AE41" s="319" t="s">
        <v>931</v>
      </c>
      <c r="AF41" s="319" t="s">
        <v>931</v>
      </c>
      <c r="AG41" s="319" t="s">
        <v>931</v>
      </c>
      <c r="AH41" s="303" t="s">
        <v>741</v>
      </c>
      <c r="AI41" s="303" t="s">
        <v>741</v>
      </c>
      <c r="AJ41" s="702" t="s">
        <v>741</v>
      </c>
      <c r="AK41" s="702" t="s">
        <v>741</v>
      </c>
      <c r="AL41" s="702" t="s">
        <v>47</v>
      </c>
      <c r="AM41" s="702" t="s">
        <v>741</v>
      </c>
      <c r="AN41" s="702" t="s">
        <v>741</v>
      </c>
      <c r="AO41" s="702" t="s">
        <v>741</v>
      </c>
      <c r="AP41" s="702" t="s">
        <v>741</v>
      </c>
      <c r="AQ41" s="702" t="s">
        <v>741</v>
      </c>
      <c r="AR41" s="702" t="s">
        <v>741</v>
      </c>
      <c r="AS41" s="702" t="s">
        <v>741</v>
      </c>
      <c r="AT41" s="916"/>
      <c r="AU41" s="907"/>
      <c r="AV41" s="907"/>
      <c r="AW41" s="886"/>
      <c r="AX41" s="882"/>
      <c r="AY41" s="882"/>
      <c r="AZ41" s="900"/>
      <c r="BA41" s="900"/>
      <c r="BB41" s="900"/>
      <c r="BC41" s="900"/>
      <c r="BD41" s="900"/>
      <c r="BE41" s="900"/>
      <c r="BF41" s="900"/>
      <c r="BG41" s="900"/>
      <c r="BH41" s="900"/>
      <c r="BI41" s="900"/>
      <c r="BJ41" s="900"/>
      <c r="BK41" s="908"/>
      <c r="BL41" s="936"/>
      <c r="BM41" s="932"/>
      <c r="BN41" s="908"/>
      <c r="BO41" s="564" t="s">
        <v>942</v>
      </c>
      <c r="BP41" s="204" t="s">
        <v>973</v>
      </c>
      <c r="BQ41" s="204" t="s">
        <v>938</v>
      </c>
      <c r="BR41" s="204" t="s">
        <v>939</v>
      </c>
      <c r="BS41" s="204" t="s">
        <v>986</v>
      </c>
      <c r="BT41" s="564"/>
      <c r="BU41" s="204"/>
      <c r="BV41" s="204"/>
      <c r="BW41" s="204"/>
      <c r="BX41" s="204"/>
      <c r="BY41" s="204"/>
      <c r="BZ41" s="204"/>
    </row>
    <row r="42" spans="1:78" ht="50.1" customHeight="1" x14ac:dyDescent="0.25">
      <c r="A42" s="942"/>
      <c r="B42" s="959"/>
      <c r="C42" s="965"/>
      <c r="D42" s="913"/>
      <c r="E42" s="945"/>
      <c r="F42" s="913"/>
      <c r="G42" s="962"/>
      <c r="H42" s="913"/>
      <c r="I42" s="913"/>
      <c r="J42" s="913"/>
      <c r="K42" s="913"/>
      <c r="L42" s="908"/>
      <c r="M42" s="913"/>
      <c r="N42" s="837"/>
      <c r="O42" s="837"/>
      <c r="P42" s="948"/>
      <c r="Q42" s="302" t="s">
        <v>912</v>
      </c>
      <c r="R42" s="302" t="s">
        <v>947</v>
      </c>
      <c r="S42" s="44">
        <v>0.15</v>
      </c>
      <c r="T42" s="372" t="s">
        <v>968</v>
      </c>
      <c r="U42" s="319" t="s">
        <v>931</v>
      </c>
      <c r="V42" s="319" t="s">
        <v>931</v>
      </c>
      <c r="W42" s="319" t="s">
        <v>931</v>
      </c>
      <c r="X42" s="319" t="s">
        <v>931</v>
      </c>
      <c r="Y42" s="319" t="s">
        <v>932</v>
      </c>
      <c r="Z42" s="319" t="s">
        <v>931</v>
      </c>
      <c r="AA42" s="319" t="s">
        <v>931</v>
      </c>
      <c r="AB42" s="319" t="s">
        <v>931</v>
      </c>
      <c r="AC42" s="319" t="s">
        <v>931</v>
      </c>
      <c r="AD42" s="319" t="s">
        <v>931</v>
      </c>
      <c r="AE42" s="319" t="s">
        <v>931</v>
      </c>
      <c r="AF42" s="319" t="s">
        <v>931</v>
      </c>
      <c r="AG42" s="319" t="s">
        <v>931</v>
      </c>
      <c r="AH42" s="303" t="s">
        <v>741</v>
      </c>
      <c r="AI42" s="303" t="s">
        <v>741</v>
      </c>
      <c r="AJ42" s="702" t="s">
        <v>741</v>
      </c>
      <c r="AK42" s="702" t="s">
        <v>741</v>
      </c>
      <c r="AL42" s="702" t="s">
        <v>47</v>
      </c>
      <c r="AM42" s="702" t="s">
        <v>741</v>
      </c>
      <c r="AN42" s="702" t="s">
        <v>741</v>
      </c>
      <c r="AO42" s="702" t="s">
        <v>741</v>
      </c>
      <c r="AP42" s="702" t="s">
        <v>741</v>
      </c>
      <c r="AQ42" s="702" t="s">
        <v>741</v>
      </c>
      <c r="AR42" s="702" t="s">
        <v>741</v>
      </c>
      <c r="AS42" s="702" t="s">
        <v>741</v>
      </c>
      <c r="AT42" s="916"/>
      <c r="AU42" s="907"/>
      <c r="AV42" s="907"/>
      <c r="AW42" s="886"/>
      <c r="AX42" s="882"/>
      <c r="AY42" s="882"/>
      <c r="AZ42" s="900"/>
      <c r="BA42" s="900"/>
      <c r="BB42" s="900"/>
      <c r="BC42" s="900"/>
      <c r="BD42" s="900"/>
      <c r="BE42" s="900"/>
      <c r="BF42" s="900"/>
      <c r="BG42" s="900"/>
      <c r="BH42" s="900"/>
      <c r="BI42" s="900"/>
      <c r="BJ42" s="900"/>
      <c r="BK42" s="908"/>
      <c r="BL42" s="936"/>
      <c r="BM42" s="932"/>
      <c r="BN42" s="908"/>
      <c r="BO42" s="564" t="s">
        <v>942</v>
      </c>
      <c r="BP42" s="204" t="s">
        <v>973</v>
      </c>
      <c r="BQ42" s="204" t="s">
        <v>938</v>
      </c>
      <c r="BR42" s="204" t="s">
        <v>939</v>
      </c>
      <c r="BS42" s="204" t="s">
        <v>987</v>
      </c>
      <c r="BT42" s="564"/>
      <c r="BU42" s="204"/>
      <c r="BV42" s="204"/>
      <c r="BW42" s="204"/>
      <c r="BX42" s="204"/>
      <c r="BY42" s="204"/>
      <c r="BZ42" s="204"/>
    </row>
    <row r="43" spans="1:78" ht="50.1" customHeight="1" x14ac:dyDescent="0.25">
      <c r="A43" s="942"/>
      <c r="B43" s="959"/>
      <c r="C43" s="965"/>
      <c r="D43" s="913"/>
      <c r="E43" s="945"/>
      <c r="F43" s="913"/>
      <c r="G43" s="962"/>
      <c r="H43" s="913"/>
      <c r="I43" s="913"/>
      <c r="J43" s="913"/>
      <c r="K43" s="913"/>
      <c r="L43" s="908"/>
      <c r="M43" s="913"/>
      <c r="N43" s="837"/>
      <c r="O43" s="837"/>
      <c r="P43" s="948"/>
      <c r="Q43" s="302" t="s">
        <v>912</v>
      </c>
      <c r="R43" s="302" t="s">
        <v>949</v>
      </c>
      <c r="S43" s="44">
        <v>0.15</v>
      </c>
      <c r="T43" s="372" t="s">
        <v>930</v>
      </c>
      <c r="U43" s="319" t="s">
        <v>931</v>
      </c>
      <c r="V43" s="319" t="s">
        <v>931</v>
      </c>
      <c r="W43" s="319" t="s">
        <v>931</v>
      </c>
      <c r="X43" s="319" t="s">
        <v>931</v>
      </c>
      <c r="Y43" s="319" t="s">
        <v>931</v>
      </c>
      <c r="Z43" s="319" t="s">
        <v>932</v>
      </c>
      <c r="AA43" s="319" t="s">
        <v>931</v>
      </c>
      <c r="AB43" s="319" t="s">
        <v>931</v>
      </c>
      <c r="AC43" s="319" t="s">
        <v>931</v>
      </c>
      <c r="AD43" s="319" t="s">
        <v>931</v>
      </c>
      <c r="AE43" s="319" t="s">
        <v>931</v>
      </c>
      <c r="AF43" s="319" t="s">
        <v>931</v>
      </c>
      <c r="AG43" s="319" t="s">
        <v>931</v>
      </c>
      <c r="AH43" s="303" t="s">
        <v>741</v>
      </c>
      <c r="AI43" s="303" t="s">
        <v>741</v>
      </c>
      <c r="AJ43" s="702" t="s">
        <v>741</v>
      </c>
      <c r="AK43" s="702" t="s">
        <v>741</v>
      </c>
      <c r="AL43" s="702" t="s">
        <v>741</v>
      </c>
      <c r="AM43" s="702" t="s">
        <v>741</v>
      </c>
      <c r="AN43" s="702" t="s">
        <v>741</v>
      </c>
      <c r="AO43" s="702" t="s">
        <v>741</v>
      </c>
      <c r="AP43" s="702" t="s">
        <v>741</v>
      </c>
      <c r="AQ43" s="702" t="s">
        <v>741</v>
      </c>
      <c r="AR43" s="702" t="s">
        <v>741</v>
      </c>
      <c r="AS43" s="702" t="s">
        <v>741</v>
      </c>
      <c r="AT43" s="916"/>
      <c r="AU43" s="907"/>
      <c r="AV43" s="907"/>
      <c r="AW43" s="886"/>
      <c r="AX43" s="882"/>
      <c r="AY43" s="882"/>
      <c r="AZ43" s="900"/>
      <c r="BA43" s="900"/>
      <c r="BB43" s="900"/>
      <c r="BC43" s="900"/>
      <c r="BD43" s="900"/>
      <c r="BE43" s="900"/>
      <c r="BF43" s="900"/>
      <c r="BG43" s="900"/>
      <c r="BH43" s="900"/>
      <c r="BI43" s="900"/>
      <c r="BJ43" s="900"/>
      <c r="BK43" s="908"/>
      <c r="BL43" s="936"/>
      <c r="BM43" s="932"/>
      <c r="BN43" s="908"/>
      <c r="BO43" s="564" t="s">
        <v>942</v>
      </c>
      <c r="BP43" s="204" t="s">
        <v>973</v>
      </c>
      <c r="BQ43" s="204" t="s">
        <v>938</v>
      </c>
      <c r="BR43" s="204" t="s">
        <v>939</v>
      </c>
      <c r="BS43" s="204" t="s">
        <v>940</v>
      </c>
      <c r="BT43" s="306"/>
      <c r="BU43" s="204"/>
      <c r="BV43" s="204"/>
      <c r="BW43" s="204"/>
      <c r="BX43" s="204"/>
      <c r="BY43" s="204"/>
      <c r="BZ43" s="204"/>
    </row>
    <row r="44" spans="1:78" ht="50.1" customHeight="1" x14ac:dyDescent="0.25">
      <c r="A44" s="943"/>
      <c r="B44" s="959"/>
      <c r="C44" s="965"/>
      <c r="D44" s="913"/>
      <c r="E44" s="945"/>
      <c r="F44" s="913"/>
      <c r="G44" s="962"/>
      <c r="H44" s="913"/>
      <c r="I44" s="913"/>
      <c r="J44" s="913"/>
      <c r="K44" s="913"/>
      <c r="L44" s="908"/>
      <c r="M44" s="913"/>
      <c r="N44" s="837"/>
      <c r="O44" s="836"/>
      <c r="P44" s="949"/>
      <c r="Q44" s="302" t="s">
        <v>950</v>
      </c>
      <c r="R44" s="302" t="s">
        <v>951</v>
      </c>
      <c r="S44" s="44">
        <v>0.05</v>
      </c>
      <c r="T44" s="372" t="s">
        <v>930</v>
      </c>
      <c r="U44" s="319" t="s">
        <v>931</v>
      </c>
      <c r="V44" s="319" t="s">
        <v>931</v>
      </c>
      <c r="W44" s="319" t="s">
        <v>931</v>
      </c>
      <c r="X44" s="319" t="s">
        <v>931</v>
      </c>
      <c r="Y44" s="319" t="s">
        <v>931</v>
      </c>
      <c r="Z44" s="319" t="s">
        <v>932</v>
      </c>
      <c r="AA44" s="319" t="s">
        <v>931</v>
      </c>
      <c r="AB44" s="319" t="s">
        <v>931</v>
      </c>
      <c r="AC44" s="319" t="s">
        <v>931</v>
      </c>
      <c r="AD44" s="319" t="s">
        <v>931</v>
      </c>
      <c r="AE44" s="319" t="s">
        <v>931</v>
      </c>
      <c r="AF44" s="319" t="s">
        <v>931</v>
      </c>
      <c r="AG44" s="319" t="s">
        <v>931</v>
      </c>
      <c r="AH44" s="303" t="s">
        <v>741</v>
      </c>
      <c r="AI44" s="303" t="s">
        <v>741</v>
      </c>
      <c r="AJ44" s="702" t="s">
        <v>741</v>
      </c>
      <c r="AK44" s="702" t="s">
        <v>741</v>
      </c>
      <c r="AL44" s="702" t="s">
        <v>741</v>
      </c>
      <c r="AM44" s="702" t="s">
        <v>741</v>
      </c>
      <c r="AN44" s="702" t="s">
        <v>741</v>
      </c>
      <c r="AO44" s="702" t="s">
        <v>741</v>
      </c>
      <c r="AP44" s="702" t="s">
        <v>741</v>
      </c>
      <c r="AQ44" s="702" t="s">
        <v>741</v>
      </c>
      <c r="AR44" s="702" t="s">
        <v>741</v>
      </c>
      <c r="AS44" s="702" t="s">
        <v>741</v>
      </c>
      <c r="AT44" s="917"/>
      <c r="AU44" s="871"/>
      <c r="AV44" s="871"/>
      <c r="AW44" s="885"/>
      <c r="AX44" s="883"/>
      <c r="AY44" s="883"/>
      <c r="AZ44" s="899"/>
      <c r="BA44" s="899"/>
      <c r="BB44" s="899"/>
      <c r="BC44" s="899"/>
      <c r="BD44" s="899"/>
      <c r="BE44" s="899"/>
      <c r="BF44" s="899"/>
      <c r="BG44" s="899"/>
      <c r="BH44" s="899"/>
      <c r="BI44" s="899"/>
      <c r="BJ44" s="899"/>
      <c r="BK44" s="897"/>
      <c r="BL44" s="936"/>
      <c r="BM44" s="932"/>
      <c r="BN44" s="897"/>
      <c r="BO44" s="564" t="s">
        <v>942</v>
      </c>
      <c r="BP44" s="204" t="s">
        <v>973</v>
      </c>
      <c r="BQ44" s="204" t="s">
        <v>938</v>
      </c>
      <c r="BR44" s="204" t="s">
        <v>939</v>
      </c>
      <c r="BS44" s="204" t="s">
        <v>940</v>
      </c>
      <c r="BT44" s="564"/>
      <c r="BU44" s="204"/>
      <c r="BV44" s="204"/>
      <c r="BW44" s="204"/>
      <c r="BX44" s="204"/>
      <c r="BY44" s="204"/>
      <c r="BZ44" s="204"/>
    </row>
    <row r="45" spans="1:78" ht="50.1" customHeight="1" x14ac:dyDescent="0.25">
      <c r="A45" s="941" t="s">
        <v>105</v>
      </c>
      <c r="B45" s="959"/>
      <c r="C45" s="965"/>
      <c r="D45" s="913"/>
      <c r="E45" s="945"/>
      <c r="F45" s="913"/>
      <c r="G45" s="962"/>
      <c r="H45" s="913"/>
      <c r="I45" s="913"/>
      <c r="J45" s="913"/>
      <c r="K45" s="913"/>
      <c r="L45" s="908"/>
      <c r="M45" s="913"/>
      <c r="N45" s="837"/>
      <c r="O45" s="835">
        <v>1</v>
      </c>
      <c r="P45" s="971" t="s">
        <v>988</v>
      </c>
      <c r="Q45" s="302" t="s">
        <v>912</v>
      </c>
      <c r="R45" s="302" t="s">
        <v>949</v>
      </c>
      <c r="S45" s="44">
        <v>0.95</v>
      </c>
      <c r="T45" s="679" t="s">
        <v>930</v>
      </c>
      <c r="U45" s="319" t="s">
        <v>931</v>
      </c>
      <c r="V45" s="319" t="s">
        <v>931</v>
      </c>
      <c r="W45" s="319" t="s">
        <v>931</v>
      </c>
      <c r="X45" s="319" t="s">
        <v>931</v>
      </c>
      <c r="Y45" s="319" t="s">
        <v>931</v>
      </c>
      <c r="Z45" s="319" t="s">
        <v>932</v>
      </c>
      <c r="AA45" s="319" t="s">
        <v>931</v>
      </c>
      <c r="AB45" s="319" t="s">
        <v>931</v>
      </c>
      <c r="AC45" s="319" t="s">
        <v>931</v>
      </c>
      <c r="AD45" s="319" t="s">
        <v>931</v>
      </c>
      <c r="AE45" s="319" t="s">
        <v>931</v>
      </c>
      <c r="AF45" s="319" t="s">
        <v>931</v>
      </c>
      <c r="AG45" s="319" t="s">
        <v>931</v>
      </c>
      <c r="AH45" s="303" t="s">
        <v>62</v>
      </c>
      <c r="AI45" s="303" t="s">
        <v>741</v>
      </c>
      <c r="AJ45" s="702" t="s">
        <v>62</v>
      </c>
      <c r="AK45" s="702" t="s">
        <v>741</v>
      </c>
      <c r="AL45" s="702" t="s">
        <v>741</v>
      </c>
      <c r="AM45" s="702" t="s">
        <v>741</v>
      </c>
      <c r="AN45" s="702" t="s">
        <v>741</v>
      </c>
      <c r="AO45" s="702" t="s">
        <v>741</v>
      </c>
      <c r="AP45" s="702" t="s">
        <v>741</v>
      </c>
      <c r="AQ45" s="702" t="s">
        <v>741</v>
      </c>
      <c r="AR45" s="702" t="s">
        <v>741</v>
      </c>
      <c r="AS45" s="702" t="s">
        <v>741</v>
      </c>
      <c r="AT45" s="915" t="s">
        <v>933</v>
      </c>
      <c r="AU45" s="870" t="s">
        <v>318</v>
      </c>
      <c r="AV45" s="870">
        <v>1</v>
      </c>
      <c r="AW45" s="904" t="s">
        <v>974</v>
      </c>
      <c r="AX45" s="881" t="s">
        <v>741</v>
      </c>
      <c r="AY45" s="881" t="s">
        <v>741</v>
      </c>
      <c r="AZ45" s="898" t="s">
        <v>62</v>
      </c>
      <c r="BA45" s="898" t="s">
        <v>741</v>
      </c>
      <c r="BB45" s="898" t="s">
        <v>741</v>
      </c>
      <c r="BC45" s="898" t="s">
        <v>741</v>
      </c>
      <c r="BD45" s="898" t="s">
        <v>741</v>
      </c>
      <c r="BE45" s="898" t="s">
        <v>741</v>
      </c>
      <c r="BF45" s="898" t="s">
        <v>741</v>
      </c>
      <c r="BG45" s="898" t="s">
        <v>741</v>
      </c>
      <c r="BH45" s="898" t="s">
        <v>741</v>
      </c>
      <c r="BI45" s="898" t="s">
        <v>741</v>
      </c>
      <c r="BJ45" s="898" t="s">
        <v>741</v>
      </c>
      <c r="BK45" s="896" t="s">
        <v>934</v>
      </c>
      <c r="BL45" s="936"/>
      <c r="BM45" s="932"/>
      <c r="BN45" s="896" t="s">
        <v>935</v>
      </c>
      <c r="BO45" s="564" t="s">
        <v>942</v>
      </c>
      <c r="BP45" s="204" t="s">
        <v>989</v>
      </c>
      <c r="BQ45" s="204" t="s">
        <v>990</v>
      </c>
      <c r="BR45" s="204" t="s">
        <v>939</v>
      </c>
      <c r="BS45" s="204" t="s">
        <v>940</v>
      </c>
      <c r="BT45" s="564"/>
      <c r="BU45" s="204"/>
      <c r="BV45" s="204"/>
      <c r="BW45" s="204"/>
      <c r="BX45" s="204"/>
      <c r="BY45" s="204"/>
      <c r="BZ45" s="204"/>
    </row>
    <row r="46" spans="1:78" ht="50.1" customHeight="1" x14ac:dyDescent="0.25">
      <c r="A46" s="943"/>
      <c r="B46" s="959"/>
      <c r="C46" s="965"/>
      <c r="D46" s="913"/>
      <c r="E46" s="945"/>
      <c r="F46" s="913"/>
      <c r="G46" s="962"/>
      <c r="H46" s="913"/>
      <c r="I46" s="913"/>
      <c r="J46" s="913"/>
      <c r="K46" s="913"/>
      <c r="L46" s="897"/>
      <c r="M46" s="914"/>
      <c r="N46" s="836"/>
      <c r="O46" s="836"/>
      <c r="P46" s="972"/>
      <c r="Q46" s="302" t="s">
        <v>950</v>
      </c>
      <c r="R46" s="302" t="s">
        <v>951</v>
      </c>
      <c r="S46" s="44">
        <v>0.05</v>
      </c>
      <c r="T46" s="679" t="s">
        <v>974</v>
      </c>
      <c r="U46" s="319" t="s">
        <v>931</v>
      </c>
      <c r="V46" s="319" t="s">
        <v>931</v>
      </c>
      <c r="W46" s="319" t="s">
        <v>931</v>
      </c>
      <c r="X46" s="319" t="s">
        <v>931</v>
      </c>
      <c r="Y46" s="319" t="s">
        <v>931</v>
      </c>
      <c r="Z46" s="319" t="s">
        <v>931</v>
      </c>
      <c r="AA46" s="319" t="s">
        <v>932</v>
      </c>
      <c r="AB46" s="319" t="s">
        <v>931</v>
      </c>
      <c r="AC46" s="319" t="s">
        <v>931</v>
      </c>
      <c r="AD46" s="319" t="s">
        <v>931</v>
      </c>
      <c r="AE46" s="319" t="s">
        <v>931</v>
      </c>
      <c r="AF46" s="319" t="s">
        <v>931</v>
      </c>
      <c r="AG46" s="319" t="s">
        <v>931</v>
      </c>
      <c r="AH46" s="303" t="s">
        <v>741</v>
      </c>
      <c r="AI46" s="303" t="s">
        <v>741</v>
      </c>
      <c r="AJ46" s="702" t="s">
        <v>741</v>
      </c>
      <c r="AK46" s="702" t="s">
        <v>741</v>
      </c>
      <c r="AL46" s="702" t="s">
        <v>741</v>
      </c>
      <c r="AM46" s="702" t="s">
        <v>741</v>
      </c>
      <c r="AN46" s="702" t="s">
        <v>741</v>
      </c>
      <c r="AO46" s="702" t="s">
        <v>741</v>
      </c>
      <c r="AP46" s="702" t="s">
        <v>741</v>
      </c>
      <c r="AQ46" s="702" t="s">
        <v>741</v>
      </c>
      <c r="AR46" s="702" t="s">
        <v>741</v>
      </c>
      <c r="AS46" s="702" t="s">
        <v>741</v>
      </c>
      <c r="AT46" s="917"/>
      <c r="AU46" s="871"/>
      <c r="AV46" s="871"/>
      <c r="AW46" s="906"/>
      <c r="AX46" s="883"/>
      <c r="AY46" s="883"/>
      <c r="AZ46" s="899"/>
      <c r="BA46" s="899"/>
      <c r="BB46" s="899"/>
      <c r="BC46" s="899"/>
      <c r="BD46" s="899"/>
      <c r="BE46" s="899"/>
      <c r="BF46" s="899"/>
      <c r="BG46" s="899"/>
      <c r="BH46" s="899"/>
      <c r="BI46" s="899"/>
      <c r="BJ46" s="899"/>
      <c r="BK46" s="897"/>
      <c r="BL46" s="937"/>
      <c r="BM46" s="932"/>
      <c r="BN46" s="897"/>
      <c r="BO46" s="564" t="s">
        <v>942</v>
      </c>
      <c r="BP46" s="204" t="s">
        <v>973</v>
      </c>
      <c r="BQ46" s="204" t="s">
        <v>938</v>
      </c>
      <c r="BR46" s="204" t="s">
        <v>939</v>
      </c>
      <c r="BS46" s="204" t="s">
        <v>940</v>
      </c>
      <c r="BT46" s="564"/>
      <c r="BU46" s="204"/>
      <c r="BV46" s="204"/>
      <c r="BW46" s="204"/>
      <c r="BX46" s="204"/>
      <c r="BY46" s="204"/>
      <c r="BZ46" s="204"/>
    </row>
    <row r="47" spans="1:78" ht="50.1" customHeight="1" x14ac:dyDescent="0.25">
      <c r="A47" s="767" t="s">
        <v>118</v>
      </c>
      <c r="B47" s="959"/>
      <c r="C47" s="965"/>
      <c r="D47" s="913"/>
      <c r="E47" s="945"/>
      <c r="F47" s="913"/>
      <c r="G47" s="962"/>
      <c r="H47" s="913"/>
      <c r="I47" s="913"/>
      <c r="J47" s="913"/>
      <c r="K47" s="913"/>
      <c r="L47" s="896" t="s">
        <v>991</v>
      </c>
      <c r="M47" s="912" t="s">
        <v>992</v>
      </c>
      <c r="N47" s="835" t="s">
        <v>993</v>
      </c>
      <c r="O47" s="746">
        <v>1</v>
      </c>
      <c r="P47" s="648" t="s">
        <v>994</v>
      </c>
      <c r="Q47" s="302" t="s">
        <v>912</v>
      </c>
      <c r="R47" s="302" t="s">
        <v>995</v>
      </c>
      <c r="S47" s="44">
        <v>1</v>
      </c>
      <c r="T47" s="372" t="s">
        <v>996</v>
      </c>
      <c r="U47" s="319" t="s">
        <v>931</v>
      </c>
      <c r="V47" s="319" t="s">
        <v>931</v>
      </c>
      <c r="W47" s="319" t="s">
        <v>931</v>
      </c>
      <c r="X47" s="319" t="s">
        <v>931</v>
      </c>
      <c r="Y47" s="319" t="s">
        <v>931</v>
      </c>
      <c r="Z47" s="319" t="s">
        <v>931</v>
      </c>
      <c r="AA47" s="319" t="s">
        <v>931</v>
      </c>
      <c r="AB47" s="319" t="s">
        <v>931</v>
      </c>
      <c r="AC47" s="319" t="s">
        <v>931</v>
      </c>
      <c r="AD47" s="319" t="s">
        <v>931</v>
      </c>
      <c r="AE47" s="319" t="s">
        <v>931</v>
      </c>
      <c r="AF47" s="319" t="s">
        <v>932</v>
      </c>
      <c r="AG47" s="319" t="s">
        <v>931</v>
      </c>
      <c r="AH47" s="303" t="s">
        <v>741</v>
      </c>
      <c r="AI47" s="303" t="s">
        <v>741</v>
      </c>
      <c r="AJ47" s="702" t="s">
        <v>741</v>
      </c>
      <c r="AK47" s="702" t="s">
        <v>741</v>
      </c>
      <c r="AL47" s="702" t="s">
        <v>741</v>
      </c>
      <c r="AM47" s="702" t="s">
        <v>741</v>
      </c>
      <c r="AN47" s="702" t="s">
        <v>741</v>
      </c>
      <c r="AO47" s="702" t="s">
        <v>741</v>
      </c>
      <c r="AP47" s="702" t="s">
        <v>741</v>
      </c>
      <c r="AQ47" s="702" t="s">
        <v>741</v>
      </c>
      <c r="AR47" s="702" t="s">
        <v>741</v>
      </c>
      <c r="AS47" s="702" t="s">
        <v>741</v>
      </c>
      <c r="AT47" s="302" t="s">
        <v>997</v>
      </c>
      <c r="AU47" s="776" t="s">
        <v>318</v>
      </c>
      <c r="AV47" s="776">
        <v>1</v>
      </c>
      <c r="AW47" s="774" t="s">
        <v>996</v>
      </c>
      <c r="AX47" s="752" t="s">
        <v>741</v>
      </c>
      <c r="AY47" s="752" t="s">
        <v>741</v>
      </c>
      <c r="AZ47" s="749" t="s">
        <v>741</v>
      </c>
      <c r="BA47" s="749" t="s">
        <v>741</v>
      </c>
      <c r="BB47" s="749" t="s">
        <v>741</v>
      </c>
      <c r="BC47" s="749" t="s">
        <v>741</v>
      </c>
      <c r="BD47" s="749" t="s">
        <v>741</v>
      </c>
      <c r="BE47" s="749" t="s">
        <v>741</v>
      </c>
      <c r="BF47" s="749" t="s">
        <v>741</v>
      </c>
      <c r="BG47" s="749" t="s">
        <v>741</v>
      </c>
      <c r="BH47" s="749" t="s">
        <v>741</v>
      </c>
      <c r="BI47" s="749" t="s">
        <v>741</v>
      </c>
      <c r="BJ47" s="749" t="s">
        <v>741</v>
      </c>
      <c r="BK47" s="762" t="s">
        <v>934</v>
      </c>
      <c r="BL47" s="565">
        <v>327703750</v>
      </c>
      <c r="BM47" s="932"/>
      <c r="BN47" s="762" t="s">
        <v>935</v>
      </c>
      <c r="BO47" s="564" t="s">
        <v>942</v>
      </c>
      <c r="BP47" s="204" t="s">
        <v>973</v>
      </c>
      <c r="BQ47" s="204" t="s">
        <v>938</v>
      </c>
      <c r="BR47" s="204" t="s">
        <v>939</v>
      </c>
      <c r="BS47" s="204" t="s">
        <v>940</v>
      </c>
      <c r="BT47" s="564"/>
      <c r="BU47" s="204"/>
      <c r="BV47" s="204"/>
      <c r="BW47" s="204"/>
      <c r="BX47" s="204"/>
      <c r="BY47" s="204"/>
      <c r="BZ47" s="204"/>
    </row>
    <row r="48" spans="1:78" ht="50.1" customHeight="1" x14ac:dyDescent="0.25">
      <c r="A48" s="571" t="s">
        <v>998</v>
      </c>
      <c r="B48" s="959"/>
      <c r="C48" s="965"/>
      <c r="D48" s="913"/>
      <c r="E48" s="945"/>
      <c r="F48" s="913"/>
      <c r="G48" s="962"/>
      <c r="H48" s="913"/>
      <c r="I48" s="913"/>
      <c r="J48" s="913"/>
      <c r="K48" s="913"/>
      <c r="L48" s="908"/>
      <c r="M48" s="913"/>
      <c r="N48" s="837"/>
      <c r="O48" s="570">
        <v>1</v>
      </c>
      <c r="P48" s="789" t="s">
        <v>999</v>
      </c>
      <c r="Q48" s="302" t="s">
        <v>912</v>
      </c>
      <c r="R48" s="302" t="s">
        <v>995</v>
      </c>
      <c r="S48" s="44">
        <v>1</v>
      </c>
      <c r="T48" s="372" t="s">
        <v>996</v>
      </c>
      <c r="U48" s="319" t="s">
        <v>931</v>
      </c>
      <c r="V48" s="319" t="s">
        <v>931</v>
      </c>
      <c r="W48" s="319" t="s">
        <v>931</v>
      </c>
      <c r="X48" s="319" t="s">
        <v>931</v>
      </c>
      <c r="Y48" s="319" t="s">
        <v>931</v>
      </c>
      <c r="Z48" s="319" t="s">
        <v>931</v>
      </c>
      <c r="AA48" s="319" t="s">
        <v>931</v>
      </c>
      <c r="AB48" s="319" t="s">
        <v>931</v>
      </c>
      <c r="AC48" s="319" t="s">
        <v>931</v>
      </c>
      <c r="AD48" s="319" t="s">
        <v>931</v>
      </c>
      <c r="AE48" s="319" t="s">
        <v>931</v>
      </c>
      <c r="AF48" s="319" t="s">
        <v>932</v>
      </c>
      <c r="AG48" s="319" t="s">
        <v>931</v>
      </c>
      <c r="AH48" s="303" t="s">
        <v>741</v>
      </c>
      <c r="AI48" s="303" t="s">
        <v>741</v>
      </c>
      <c r="AJ48" s="702" t="s">
        <v>741</v>
      </c>
      <c r="AK48" s="702" t="s">
        <v>741</v>
      </c>
      <c r="AL48" s="702" t="s">
        <v>741</v>
      </c>
      <c r="AM48" s="702" t="s">
        <v>741</v>
      </c>
      <c r="AN48" s="702" t="s">
        <v>741</v>
      </c>
      <c r="AO48" s="702" t="s">
        <v>741</v>
      </c>
      <c r="AP48" s="702" t="s">
        <v>741</v>
      </c>
      <c r="AQ48" s="702" t="s">
        <v>741</v>
      </c>
      <c r="AR48" s="702" t="s">
        <v>741</v>
      </c>
      <c r="AS48" s="702" t="s">
        <v>741</v>
      </c>
      <c r="AT48" s="302" t="s">
        <v>997</v>
      </c>
      <c r="AU48" s="572" t="s">
        <v>318</v>
      </c>
      <c r="AV48" s="572">
        <v>1</v>
      </c>
      <c r="AW48" s="647" t="s">
        <v>996</v>
      </c>
      <c r="AX48" s="494" t="s">
        <v>741</v>
      </c>
      <c r="AY48" s="494" t="s">
        <v>741</v>
      </c>
      <c r="AZ48" s="709" t="s">
        <v>741</v>
      </c>
      <c r="BA48" s="709" t="s">
        <v>741</v>
      </c>
      <c r="BB48" s="709" t="s">
        <v>741</v>
      </c>
      <c r="BC48" s="709" t="s">
        <v>741</v>
      </c>
      <c r="BD48" s="709" t="s">
        <v>741</v>
      </c>
      <c r="BE48" s="709" t="s">
        <v>741</v>
      </c>
      <c r="BF48" s="709" t="s">
        <v>741</v>
      </c>
      <c r="BG48" s="709" t="s">
        <v>741</v>
      </c>
      <c r="BH48" s="709" t="s">
        <v>741</v>
      </c>
      <c r="BI48" s="709" t="s">
        <v>741</v>
      </c>
      <c r="BJ48" s="709" t="s">
        <v>741</v>
      </c>
      <c r="BK48" s="759" t="s">
        <v>934</v>
      </c>
      <c r="BL48" s="566"/>
      <c r="BM48" s="932"/>
      <c r="BN48" s="759" t="s">
        <v>935</v>
      </c>
      <c r="BO48" s="564" t="s">
        <v>942</v>
      </c>
      <c r="BP48" s="204" t="s">
        <v>973</v>
      </c>
      <c r="BQ48" s="204" t="s">
        <v>938</v>
      </c>
      <c r="BR48" s="204" t="s">
        <v>939</v>
      </c>
      <c r="BS48" s="204" t="s">
        <v>940</v>
      </c>
      <c r="BT48" s="564"/>
      <c r="BU48" s="204"/>
      <c r="BV48" s="204"/>
      <c r="BW48" s="204"/>
      <c r="BX48" s="204"/>
      <c r="BY48" s="204"/>
      <c r="BZ48" s="204"/>
    </row>
    <row r="49" spans="1:78" ht="50.1" customHeight="1" x14ac:dyDescent="0.25">
      <c r="A49" s="767" t="s">
        <v>130</v>
      </c>
      <c r="B49" s="959"/>
      <c r="C49" s="965"/>
      <c r="D49" s="913"/>
      <c r="E49" s="945"/>
      <c r="F49" s="913"/>
      <c r="G49" s="962"/>
      <c r="H49" s="913"/>
      <c r="I49" s="913"/>
      <c r="J49" s="913"/>
      <c r="K49" s="913"/>
      <c r="L49" s="908"/>
      <c r="M49" s="913"/>
      <c r="N49" s="837"/>
      <c r="O49" s="746">
        <v>1</v>
      </c>
      <c r="P49" s="755" t="s">
        <v>1000</v>
      </c>
      <c r="Q49" s="302" t="s">
        <v>912</v>
      </c>
      <c r="R49" s="302" t="s">
        <v>995</v>
      </c>
      <c r="S49" s="44">
        <v>1</v>
      </c>
      <c r="T49" s="372" t="s">
        <v>996</v>
      </c>
      <c r="U49" s="319" t="s">
        <v>931</v>
      </c>
      <c r="V49" s="319" t="s">
        <v>931</v>
      </c>
      <c r="W49" s="319" t="s">
        <v>931</v>
      </c>
      <c r="X49" s="319" t="s">
        <v>931</v>
      </c>
      <c r="Y49" s="319" t="s">
        <v>931</v>
      </c>
      <c r="Z49" s="319" t="s">
        <v>931</v>
      </c>
      <c r="AA49" s="319" t="s">
        <v>931</v>
      </c>
      <c r="AB49" s="319" t="s">
        <v>931</v>
      </c>
      <c r="AC49" s="319" t="s">
        <v>931</v>
      </c>
      <c r="AD49" s="319" t="s">
        <v>931</v>
      </c>
      <c r="AE49" s="319" t="s">
        <v>931</v>
      </c>
      <c r="AF49" s="319" t="s">
        <v>932</v>
      </c>
      <c r="AG49" s="319" t="s">
        <v>931</v>
      </c>
      <c r="AH49" s="303" t="s">
        <v>741</v>
      </c>
      <c r="AI49" s="303" t="s">
        <v>741</v>
      </c>
      <c r="AJ49" s="702" t="s">
        <v>741</v>
      </c>
      <c r="AK49" s="702" t="s">
        <v>741</v>
      </c>
      <c r="AL49" s="702" t="s">
        <v>741</v>
      </c>
      <c r="AM49" s="702" t="s">
        <v>741</v>
      </c>
      <c r="AN49" s="702" t="s">
        <v>741</v>
      </c>
      <c r="AO49" s="702" t="s">
        <v>741</v>
      </c>
      <c r="AP49" s="702" t="s">
        <v>741</v>
      </c>
      <c r="AQ49" s="702" t="s">
        <v>741</v>
      </c>
      <c r="AR49" s="702" t="s">
        <v>741</v>
      </c>
      <c r="AS49" s="702" t="s">
        <v>741</v>
      </c>
      <c r="AT49" s="302" t="s">
        <v>997</v>
      </c>
      <c r="AU49" s="776" t="s">
        <v>318</v>
      </c>
      <c r="AV49" s="776">
        <v>1</v>
      </c>
      <c r="AW49" s="647" t="s">
        <v>996</v>
      </c>
      <c r="AX49" s="752" t="s">
        <v>741</v>
      </c>
      <c r="AY49" s="752" t="s">
        <v>741</v>
      </c>
      <c r="AZ49" s="749" t="s">
        <v>741</v>
      </c>
      <c r="BA49" s="749" t="s">
        <v>741</v>
      </c>
      <c r="BB49" s="749" t="s">
        <v>741</v>
      </c>
      <c r="BC49" s="749" t="s">
        <v>741</v>
      </c>
      <c r="BD49" s="749" t="s">
        <v>741</v>
      </c>
      <c r="BE49" s="749" t="s">
        <v>741</v>
      </c>
      <c r="BF49" s="749" t="s">
        <v>741</v>
      </c>
      <c r="BG49" s="749" t="s">
        <v>741</v>
      </c>
      <c r="BH49" s="749" t="s">
        <v>741</v>
      </c>
      <c r="BI49" s="749" t="s">
        <v>741</v>
      </c>
      <c r="BJ49" s="749" t="s">
        <v>741</v>
      </c>
      <c r="BK49" s="762" t="s">
        <v>934</v>
      </c>
      <c r="BL49" s="566"/>
      <c r="BM49" s="932"/>
      <c r="BN49" s="762" t="s">
        <v>935</v>
      </c>
      <c r="BO49" s="564" t="s">
        <v>942</v>
      </c>
      <c r="BP49" s="204" t="s">
        <v>973</v>
      </c>
      <c r="BQ49" s="204" t="s">
        <v>938</v>
      </c>
      <c r="BR49" s="204" t="s">
        <v>939</v>
      </c>
      <c r="BS49" s="204" t="s">
        <v>940</v>
      </c>
      <c r="BT49" s="809"/>
      <c r="BU49" s="309"/>
      <c r="BV49" s="309"/>
      <c r="BW49" s="309"/>
      <c r="BX49" s="309"/>
      <c r="BY49" s="309"/>
      <c r="BZ49" s="309"/>
    </row>
    <row r="50" spans="1:78" ht="50.1" customHeight="1" x14ac:dyDescent="0.25">
      <c r="A50" s="767" t="s">
        <v>140</v>
      </c>
      <c r="B50" s="959"/>
      <c r="C50" s="965"/>
      <c r="D50" s="913"/>
      <c r="E50" s="945"/>
      <c r="F50" s="913"/>
      <c r="G50" s="962"/>
      <c r="H50" s="913"/>
      <c r="I50" s="913"/>
      <c r="J50" s="913"/>
      <c r="K50" s="913"/>
      <c r="L50" s="908"/>
      <c r="M50" s="913"/>
      <c r="N50" s="837"/>
      <c r="O50" s="746">
        <v>1</v>
      </c>
      <c r="P50" s="755" t="s">
        <v>1001</v>
      </c>
      <c r="Q50" s="302" t="s">
        <v>912</v>
      </c>
      <c r="R50" s="302" t="s">
        <v>995</v>
      </c>
      <c r="S50" s="44">
        <v>1</v>
      </c>
      <c r="T50" s="372" t="s">
        <v>996</v>
      </c>
      <c r="U50" s="319" t="s">
        <v>931</v>
      </c>
      <c r="V50" s="319" t="s">
        <v>931</v>
      </c>
      <c r="W50" s="319" t="s">
        <v>931</v>
      </c>
      <c r="X50" s="319" t="s">
        <v>931</v>
      </c>
      <c r="Y50" s="319" t="s">
        <v>931</v>
      </c>
      <c r="Z50" s="319" t="s">
        <v>931</v>
      </c>
      <c r="AA50" s="319" t="s">
        <v>931</v>
      </c>
      <c r="AB50" s="319" t="s">
        <v>931</v>
      </c>
      <c r="AC50" s="319" t="s">
        <v>931</v>
      </c>
      <c r="AD50" s="319" t="s">
        <v>931</v>
      </c>
      <c r="AE50" s="319" t="s">
        <v>931</v>
      </c>
      <c r="AF50" s="319" t="s">
        <v>932</v>
      </c>
      <c r="AG50" s="319" t="s">
        <v>931</v>
      </c>
      <c r="AH50" s="303" t="s">
        <v>741</v>
      </c>
      <c r="AI50" s="303" t="s">
        <v>741</v>
      </c>
      <c r="AJ50" s="702" t="s">
        <v>741</v>
      </c>
      <c r="AK50" s="702" t="s">
        <v>741</v>
      </c>
      <c r="AL50" s="702" t="s">
        <v>741</v>
      </c>
      <c r="AM50" s="702" t="s">
        <v>741</v>
      </c>
      <c r="AN50" s="702" t="s">
        <v>741</v>
      </c>
      <c r="AO50" s="702" t="s">
        <v>741</v>
      </c>
      <c r="AP50" s="702" t="s">
        <v>741</v>
      </c>
      <c r="AQ50" s="702" t="s">
        <v>741</v>
      </c>
      <c r="AR50" s="702" t="s">
        <v>741</v>
      </c>
      <c r="AS50" s="702" t="s">
        <v>741</v>
      </c>
      <c r="AT50" s="302" t="s">
        <v>997</v>
      </c>
      <c r="AU50" s="776" t="s">
        <v>318</v>
      </c>
      <c r="AV50" s="776">
        <v>1</v>
      </c>
      <c r="AW50" s="647" t="s">
        <v>996</v>
      </c>
      <c r="AX50" s="752" t="s">
        <v>741</v>
      </c>
      <c r="AY50" s="752" t="s">
        <v>741</v>
      </c>
      <c r="AZ50" s="749" t="s">
        <v>741</v>
      </c>
      <c r="BA50" s="749" t="s">
        <v>741</v>
      </c>
      <c r="BB50" s="749" t="s">
        <v>741</v>
      </c>
      <c r="BC50" s="749" t="s">
        <v>741</v>
      </c>
      <c r="BD50" s="749" t="s">
        <v>741</v>
      </c>
      <c r="BE50" s="749" t="s">
        <v>741</v>
      </c>
      <c r="BF50" s="749" t="s">
        <v>741</v>
      </c>
      <c r="BG50" s="749" t="s">
        <v>741</v>
      </c>
      <c r="BH50" s="749" t="s">
        <v>741</v>
      </c>
      <c r="BI50" s="749" t="s">
        <v>741</v>
      </c>
      <c r="BJ50" s="749" t="s">
        <v>741</v>
      </c>
      <c r="BK50" s="762" t="s">
        <v>934</v>
      </c>
      <c r="BL50" s="566"/>
      <c r="BM50" s="932"/>
      <c r="BN50" s="762" t="s">
        <v>935</v>
      </c>
      <c r="BO50" s="564" t="s">
        <v>942</v>
      </c>
      <c r="BP50" s="204" t="s">
        <v>973</v>
      </c>
      <c r="BQ50" s="204" t="s">
        <v>938</v>
      </c>
      <c r="BR50" s="204" t="s">
        <v>939</v>
      </c>
      <c r="BS50" s="204" t="s">
        <v>940</v>
      </c>
      <c r="BT50" s="564"/>
      <c r="BU50" s="204"/>
      <c r="BV50" s="204"/>
      <c r="BW50" s="204"/>
      <c r="BX50" s="204"/>
      <c r="BY50" s="204"/>
      <c r="BZ50" s="204"/>
    </row>
    <row r="51" spans="1:78" ht="50.1" customHeight="1" x14ac:dyDescent="0.25">
      <c r="A51" s="767" t="s">
        <v>150</v>
      </c>
      <c r="B51" s="959"/>
      <c r="C51" s="965"/>
      <c r="D51" s="913"/>
      <c r="E51" s="945"/>
      <c r="F51" s="913"/>
      <c r="G51" s="962"/>
      <c r="H51" s="913"/>
      <c r="I51" s="913"/>
      <c r="J51" s="913"/>
      <c r="K51" s="913"/>
      <c r="L51" s="908"/>
      <c r="M51" s="913"/>
      <c r="N51" s="837"/>
      <c r="O51" s="746">
        <v>1</v>
      </c>
      <c r="P51" s="755" t="s">
        <v>1002</v>
      </c>
      <c r="Q51" s="766" t="s">
        <v>912</v>
      </c>
      <c r="R51" s="766" t="s">
        <v>995</v>
      </c>
      <c r="S51" s="374">
        <v>1</v>
      </c>
      <c r="T51" s="301" t="s">
        <v>996</v>
      </c>
      <c r="U51" s="320" t="s">
        <v>931</v>
      </c>
      <c r="V51" s="320" t="s">
        <v>931</v>
      </c>
      <c r="W51" s="320" t="s">
        <v>931</v>
      </c>
      <c r="X51" s="320" t="s">
        <v>931</v>
      </c>
      <c r="Y51" s="320" t="s">
        <v>931</v>
      </c>
      <c r="Z51" s="320" t="s">
        <v>931</v>
      </c>
      <c r="AA51" s="320" t="s">
        <v>931</v>
      </c>
      <c r="AB51" s="320" t="s">
        <v>931</v>
      </c>
      <c r="AC51" s="320" t="s">
        <v>931</v>
      </c>
      <c r="AD51" s="320" t="s">
        <v>931</v>
      </c>
      <c r="AE51" s="320" t="s">
        <v>931</v>
      </c>
      <c r="AF51" s="320" t="s">
        <v>932</v>
      </c>
      <c r="AG51" s="321" t="s">
        <v>931</v>
      </c>
      <c r="AH51" s="303" t="s">
        <v>741</v>
      </c>
      <c r="AI51" s="303" t="s">
        <v>741</v>
      </c>
      <c r="AJ51" s="702" t="s">
        <v>741</v>
      </c>
      <c r="AK51" s="702" t="s">
        <v>741</v>
      </c>
      <c r="AL51" s="702" t="s">
        <v>741</v>
      </c>
      <c r="AM51" s="702" t="s">
        <v>741</v>
      </c>
      <c r="AN51" s="702" t="s">
        <v>741</v>
      </c>
      <c r="AO51" s="702" t="s">
        <v>741</v>
      </c>
      <c r="AP51" s="702" t="s">
        <v>741</v>
      </c>
      <c r="AQ51" s="702" t="s">
        <v>741</v>
      </c>
      <c r="AR51" s="702" t="s">
        <v>741</v>
      </c>
      <c r="AS51" s="702" t="s">
        <v>741</v>
      </c>
      <c r="AT51" s="302" t="s">
        <v>997</v>
      </c>
      <c r="AU51" s="776" t="s">
        <v>318</v>
      </c>
      <c r="AV51" s="776">
        <v>1</v>
      </c>
      <c r="AW51" s="647" t="s">
        <v>996</v>
      </c>
      <c r="AX51" s="752" t="s">
        <v>741</v>
      </c>
      <c r="AY51" s="752" t="s">
        <v>741</v>
      </c>
      <c r="AZ51" s="749" t="s">
        <v>741</v>
      </c>
      <c r="BA51" s="749" t="s">
        <v>741</v>
      </c>
      <c r="BB51" s="749" t="s">
        <v>741</v>
      </c>
      <c r="BC51" s="749" t="s">
        <v>741</v>
      </c>
      <c r="BD51" s="749" t="s">
        <v>741</v>
      </c>
      <c r="BE51" s="749" t="s">
        <v>741</v>
      </c>
      <c r="BF51" s="749" t="s">
        <v>741</v>
      </c>
      <c r="BG51" s="749" t="s">
        <v>741</v>
      </c>
      <c r="BH51" s="749" t="s">
        <v>741</v>
      </c>
      <c r="BI51" s="749" t="s">
        <v>741</v>
      </c>
      <c r="BJ51" s="749" t="s">
        <v>741</v>
      </c>
      <c r="BK51" s="762" t="s">
        <v>934</v>
      </c>
      <c r="BL51" s="566"/>
      <c r="BM51" s="932"/>
      <c r="BN51" s="762" t="s">
        <v>935</v>
      </c>
      <c r="BO51" s="564" t="s">
        <v>942</v>
      </c>
      <c r="BP51" s="204" t="s">
        <v>973</v>
      </c>
      <c r="BQ51" s="204" t="s">
        <v>938</v>
      </c>
      <c r="BR51" s="204" t="s">
        <v>939</v>
      </c>
      <c r="BS51" s="204" t="s">
        <v>940</v>
      </c>
      <c r="BT51" s="564"/>
      <c r="BU51" s="204"/>
      <c r="BV51" s="204"/>
      <c r="BW51" s="204"/>
      <c r="BX51" s="204"/>
      <c r="BY51" s="204"/>
      <c r="BZ51" s="204"/>
    </row>
    <row r="52" spans="1:78" ht="50.1" customHeight="1" x14ac:dyDescent="0.25">
      <c r="A52" s="767" t="s">
        <v>1003</v>
      </c>
      <c r="B52" s="959"/>
      <c r="C52" s="965"/>
      <c r="D52" s="913"/>
      <c r="E52" s="945"/>
      <c r="F52" s="913"/>
      <c r="G52" s="962"/>
      <c r="H52" s="913"/>
      <c r="I52" s="913"/>
      <c r="J52" s="913"/>
      <c r="K52" s="913"/>
      <c r="L52" s="908"/>
      <c r="M52" s="913"/>
      <c r="N52" s="837"/>
      <c r="O52" s="746">
        <v>1</v>
      </c>
      <c r="P52" s="755" t="s">
        <v>1004</v>
      </c>
      <c r="Q52" s="302" t="s">
        <v>912</v>
      </c>
      <c r="R52" s="302" t="s">
        <v>995</v>
      </c>
      <c r="S52" s="44">
        <v>1</v>
      </c>
      <c r="T52" s="372" t="s">
        <v>996</v>
      </c>
      <c r="U52" s="319" t="s">
        <v>931</v>
      </c>
      <c r="V52" s="319" t="s">
        <v>931</v>
      </c>
      <c r="W52" s="319" t="s">
        <v>931</v>
      </c>
      <c r="X52" s="319" t="s">
        <v>931</v>
      </c>
      <c r="Y52" s="319" t="s">
        <v>931</v>
      </c>
      <c r="Z52" s="319" t="s">
        <v>931</v>
      </c>
      <c r="AA52" s="319" t="s">
        <v>931</v>
      </c>
      <c r="AB52" s="319" t="s">
        <v>931</v>
      </c>
      <c r="AC52" s="319" t="s">
        <v>931</v>
      </c>
      <c r="AD52" s="319" t="s">
        <v>931</v>
      </c>
      <c r="AE52" s="319" t="s">
        <v>931</v>
      </c>
      <c r="AF52" s="319" t="s">
        <v>932</v>
      </c>
      <c r="AG52" s="319" t="s">
        <v>931</v>
      </c>
      <c r="AH52" s="303" t="s">
        <v>741</v>
      </c>
      <c r="AI52" s="303" t="s">
        <v>741</v>
      </c>
      <c r="AJ52" s="702" t="s">
        <v>741</v>
      </c>
      <c r="AK52" s="702" t="s">
        <v>741</v>
      </c>
      <c r="AL52" s="702" t="s">
        <v>741</v>
      </c>
      <c r="AM52" s="702" t="s">
        <v>741</v>
      </c>
      <c r="AN52" s="702" t="s">
        <v>741</v>
      </c>
      <c r="AO52" s="702" t="s">
        <v>741</v>
      </c>
      <c r="AP52" s="702" t="s">
        <v>741</v>
      </c>
      <c r="AQ52" s="702" t="s">
        <v>741</v>
      </c>
      <c r="AR52" s="702" t="s">
        <v>741</v>
      </c>
      <c r="AS52" s="702" t="s">
        <v>741</v>
      </c>
      <c r="AT52" s="302" t="s">
        <v>997</v>
      </c>
      <c r="AU52" s="776" t="s">
        <v>318</v>
      </c>
      <c r="AV52" s="776">
        <v>1</v>
      </c>
      <c r="AW52" s="647" t="s">
        <v>996</v>
      </c>
      <c r="AX52" s="752" t="s">
        <v>741</v>
      </c>
      <c r="AY52" s="752" t="s">
        <v>741</v>
      </c>
      <c r="AZ52" s="749" t="s">
        <v>741</v>
      </c>
      <c r="BA52" s="749" t="s">
        <v>741</v>
      </c>
      <c r="BB52" s="749" t="s">
        <v>741</v>
      </c>
      <c r="BC52" s="749" t="s">
        <v>741</v>
      </c>
      <c r="BD52" s="749" t="s">
        <v>741</v>
      </c>
      <c r="BE52" s="749" t="s">
        <v>741</v>
      </c>
      <c r="BF52" s="749" t="s">
        <v>741</v>
      </c>
      <c r="BG52" s="749" t="s">
        <v>741</v>
      </c>
      <c r="BH52" s="749" t="s">
        <v>741</v>
      </c>
      <c r="BI52" s="749" t="s">
        <v>741</v>
      </c>
      <c r="BJ52" s="749" t="s">
        <v>741</v>
      </c>
      <c r="BK52" s="762" t="s">
        <v>934</v>
      </c>
      <c r="BL52" s="566"/>
      <c r="BM52" s="932"/>
      <c r="BN52" s="762" t="s">
        <v>935</v>
      </c>
      <c r="BO52" s="564" t="s">
        <v>942</v>
      </c>
      <c r="BP52" s="204" t="s">
        <v>973</v>
      </c>
      <c r="BQ52" s="204" t="s">
        <v>938</v>
      </c>
      <c r="BR52" s="204" t="s">
        <v>939</v>
      </c>
      <c r="BS52" s="204" t="s">
        <v>940</v>
      </c>
      <c r="BT52" s="564"/>
      <c r="BU52" s="204"/>
      <c r="BV52" s="204"/>
      <c r="BW52" s="204"/>
      <c r="BX52" s="204"/>
      <c r="BY52" s="204"/>
      <c r="BZ52" s="204"/>
    </row>
    <row r="53" spans="1:78" ht="50.1" customHeight="1" x14ac:dyDescent="0.25">
      <c r="A53" s="767" t="s">
        <v>1005</v>
      </c>
      <c r="B53" s="959"/>
      <c r="C53" s="965"/>
      <c r="D53" s="913"/>
      <c r="E53" s="945"/>
      <c r="F53" s="913"/>
      <c r="G53" s="962"/>
      <c r="H53" s="913"/>
      <c r="I53" s="913"/>
      <c r="J53" s="913"/>
      <c r="K53" s="913"/>
      <c r="L53" s="908"/>
      <c r="M53" s="913"/>
      <c r="N53" s="837"/>
      <c r="O53" s="746">
        <v>1</v>
      </c>
      <c r="P53" s="755" t="s">
        <v>1006</v>
      </c>
      <c r="Q53" s="302" t="s">
        <v>912</v>
      </c>
      <c r="R53" s="302" t="s">
        <v>995</v>
      </c>
      <c r="S53" s="44">
        <v>1</v>
      </c>
      <c r="T53" s="372" t="s">
        <v>996</v>
      </c>
      <c r="U53" s="319" t="s">
        <v>931</v>
      </c>
      <c r="V53" s="319" t="s">
        <v>931</v>
      </c>
      <c r="W53" s="319" t="s">
        <v>931</v>
      </c>
      <c r="X53" s="319" t="s">
        <v>931</v>
      </c>
      <c r="Y53" s="319" t="s">
        <v>931</v>
      </c>
      <c r="Z53" s="319" t="s">
        <v>931</v>
      </c>
      <c r="AA53" s="319" t="s">
        <v>931</v>
      </c>
      <c r="AB53" s="319" t="s">
        <v>931</v>
      </c>
      <c r="AC53" s="319" t="s">
        <v>931</v>
      </c>
      <c r="AD53" s="319" t="s">
        <v>931</v>
      </c>
      <c r="AE53" s="319" t="s">
        <v>931</v>
      </c>
      <c r="AF53" s="319" t="s">
        <v>932</v>
      </c>
      <c r="AG53" s="319" t="s">
        <v>931</v>
      </c>
      <c r="AH53" s="303" t="s">
        <v>741</v>
      </c>
      <c r="AI53" s="303" t="s">
        <v>741</v>
      </c>
      <c r="AJ53" s="702" t="s">
        <v>741</v>
      </c>
      <c r="AK53" s="702" t="s">
        <v>741</v>
      </c>
      <c r="AL53" s="702" t="s">
        <v>741</v>
      </c>
      <c r="AM53" s="702" t="s">
        <v>741</v>
      </c>
      <c r="AN53" s="702" t="s">
        <v>741</v>
      </c>
      <c r="AO53" s="702" t="s">
        <v>741</v>
      </c>
      <c r="AP53" s="702" t="s">
        <v>741</v>
      </c>
      <c r="AQ53" s="702" t="s">
        <v>741</v>
      </c>
      <c r="AR53" s="702" t="s">
        <v>741</v>
      </c>
      <c r="AS53" s="702" t="s">
        <v>741</v>
      </c>
      <c r="AT53" s="302" t="s">
        <v>997</v>
      </c>
      <c r="AU53" s="776" t="s">
        <v>318</v>
      </c>
      <c r="AV53" s="776">
        <v>1</v>
      </c>
      <c r="AW53" s="647" t="s">
        <v>996</v>
      </c>
      <c r="AX53" s="752" t="s">
        <v>741</v>
      </c>
      <c r="AY53" s="752" t="s">
        <v>741</v>
      </c>
      <c r="AZ53" s="749" t="s">
        <v>741</v>
      </c>
      <c r="BA53" s="749" t="s">
        <v>741</v>
      </c>
      <c r="BB53" s="749" t="s">
        <v>741</v>
      </c>
      <c r="BC53" s="749" t="s">
        <v>741</v>
      </c>
      <c r="BD53" s="749" t="s">
        <v>741</v>
      </c>
      <c r="BE53" s="749" t="s">
        <v>741</v>
      </c>
      <c r="BF53" s="749" t="s">
        <v>741</v>
      </c>
      <c r="BG53" s="749" t="s">
        <v>741</v>
      </c>
      <c r="BH53" s="749" t="s">
        <v>741</v>
      </c>
      <c r="BI53" s="749" t="s">
        <v>741</v>
      </c>
      <c r="BJ53" s="749" t="s">
        <v>741</v>
      </c>
      <c r="BK53" s="762" t="s">
        <v>934</v>
      </c>
      <c r="BL53" s="566"/>
      <c r="BM53" s="932"/>
      <c r="BN53" s="762" t="s">
        <v>935</v>
      </c>
      <c r="BO53" s="564" t="s">
        <v>942</v>
      </c>
      <c r="BP53" s="204" t="s">
        <v>973</v>
      </c>
      <c r="BQ53" s="204" t="s">
        <v>938</v>
      </c>
      <c r="BR53" s="204" t="s">
        <v>939</v>
      </c>
      <c r="BS53" s="204" t="s">
        <v>940</v>
      </c>
      <c r="BT53" s="564"/>
      <c r="BU53" s="204"/>
      <c r="BV53" s="204"/>
      <c r="BW53" s="204"/>
      <c r="BX53" s="204"/>
      <c r="BY53" s="204"/>
      <c r="BZ53" s="204"/>
    </row>
    <row r="54" spans="1:78" ht="50.1" customHeight="1" x14ac:dyDescent="0.25">
      <c r="A54" s="767" t="s">
        <v>163</v>
      </c>
      <c r="B54" s="959"/>
      <c r="C54" s="965"/>
      <c r="D54" s="913"/>
      <c r="E54" s="945"/>
      <c r="F54" s="913"/>
      <c r="G54" s="962"/>
      <c r="H54" s="913"/>
      <c r="I54" s="913"/>
      <c r="J54" s="913"/>
      <c r="K54" s="913"/>
      <c r="L54" s="908"/>
      <c r="M54" s="913"/>
      <c r="N54" s="837"/>
      <c r="O54" s="746">
        <v>1</v>
      </c>
      <c r="P54" s="755" t="s">
        <v>1007</v>
      </c>
      <c r="Q54" s="302" t="s">
        <v>912</v>
      </c>
      <c r="R54" s="302" t="s">
        <v>995</v>
      </c>
      <c r="S54" s="44">
        <v>1</v>
      </c>
      <c r="T54" s="372" t="s">
        <v>996</v>
      </c>
      <c r="U54" s="319" t="s">
        <v>931</v>
      </c>
      <c r="V54" s="319" t="s">
        <v>931</v>
      </c>
      <c r="W54" s="319" t="s">
        <v>931</v>
      </c>
      <c r="X54" s="319" t="s">
        <v>931</v>
      </c>
      <c r="Y54" s="319" t="s">
        <v>931</v>
      </c>
      <c r="Z54" s="319" t="s">
        <v>931</v>
      </c>
      <c r="AA54" s="319" t="s">
        <v>931</v>
      </c>
      <c r="AB54" s="319" t="s">
        <v>931</v>
      </c>
      <c r="AC54" s="319" t="s">
        <v>931</v>
      </c>
      <c r="AD54" s="319" t="s">
        <v>931</v>
      </c>
      <c r="AE54" s="319" t="s">
        <v>931</v>
      </c>
      <c r="AF54" s="319" t="s">
        <v>932</v>
      </c>
      <c r="AG54" s="319" t="s">
        <v>931</v>
      </c>
      <c r="AH54" s="303" t="s">
        <v>741</v>
      </c>
      <c r="AI54" s="303" t="s">
        <v>741</v>
      </c>
      <c r="AJ54" s="702" t="s">
        <v>741</v>
      </c>
      <c r="AK54" s="702" t="s">
        <v>741</v>
      </c>
      <c r="AL54" s="702" t="s">
        <v>741</v>
      </c>
      <c r="AM54" s="702" t="s">
        <v>741</v>
      </c>
      <c r="AN54" s="702" t="s">
        <v>741</v>
      </c>
      <c r="AO54" s="702" t="s">
        <v>741</v>
      </c>
      <c r="AP54" s="702" t="s">
        <v>741</v>
      </c>
      <c r="AQ54" s="702" t="s">
        <v>741</v>
      </c>
      <c r="AR54" s="702" t="s">
        <v>741</v>
      </c>
      <c r="AS54" s="702" t="s">
        <v>741</v>
      </c>
      <c r="AT54" s="302" t="s">
        <v>997</v>
      </c>
      <c r="AU54" s="776" t="s">
        <v>318</v>
      </c>
      <c r="AV54" s="776">
        <v>1</v>
      </c>
      <c r="AW54" s="647" t="s">
        <v>996</v>
      </c>
      <c r="AX54" s="752" t="s">
        <v>741</v>
      </c>
      <c r="AY54" s="752" t="s">
        <v>741</v>
      </c>
      <c r="AZ54" s="749" t="s">
        <v>741</v>
      </c>
      <c r="BA54" s="749" t="s">
        <v>741</v>
      </c>
      <c r="BB54" s="749" t="s">
        <v>741</v>
      </c>
      <c r="BC54" s="749" t="s">
        <v>741</v>
      </c>
      <c r="BD54" s="749" t="s">
        <v>741</v>
      </c>
      <c r="BE54" s="749" t="s">
        <v>741</v>
      </c>
      <c r="BF54" s="749" t="s">
        <v>741</v>
      </c>
      <c r="BG54" s="749" t="s">
        <v>741</v>
      </c>
      <c r="BH54" s="749" t="s">
        <v>741</v>
      </c>
      <c r="BI54" s="749" t="s">
        <v>741</v>
      </c>
      <c r="BJ54" s="749" t="s">
        <v>741</v>
      </c>
      <c r="BK54" s="762" t="s">
        <v>934</v>
      </c>
      <c r="BL54" s="566"/>
      <c r="BM54" s="932"/>
      <c r="BN54" s="762" t="s">
        <v>935</v>
      </c>
      <c r="BO54" s="564" t="s">
        <v>942</v>
      </c>
      <c r="BP54" s="204" t="s">
        <v>973</v>
      </c>
      <c r="BQ54" s="204" t="s">
        <v>938</v>
      </c>
      <c r="BR54" s="204" t="s">
        <v>939</v>
      </c>
      <c r="BS54" s="204" t="s">
        <v>940</v>
      </c>
      <c r="BT54" s="809"/>
      <c r="BU54" s="309"/>
      <c r="BV54" s="309"/>
      <c r="BW54" s="309"/>
      <c r="BX54" s="309"/>
      <c r="BY54" s="309"/>
      <c r="BZ54" s="309"/>
    </row>
    <row r="55" spans="1:78" ht="21.75" customHeight="1" x14ac:dyDescent="0.25">
      <c r="A55" s="511"/>
      <c r="B55" s="959"/>
      <c r="C55" s="965"/>
      <c r="D55" s="913"/>
      <c r="E55" s="945"/>
      <c r="F55" s="913"/>
      <c r="G55" s="962"/>
      <c r="H55" s="913"/>
      <c r="I55" s="913"/>
      <c r="J55" s="913"/>
      <c r="K55" s="913"/>
      <c r="L55" s="387"/>
      <c r="M55" s="388"/>
      <c r="N55" s="388"/>
      <c r="O55" s="388"/>
      <c r="P55" s="532"/>
      <c r="Q55" s="543" t="s">
        <v>912</v>
      </c>
      <c r="R55" s="532" t="s">
        <v>1008</v>
      </c>
      <c r="S55" s="468"/>
      <c r="T55" s="532"/>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561"/>
      <c r="AU55" s="388"/>
      <c r="AV55" s="388"/>
      <c r="AW55" s="556"/>
      <c r="AX55" s="388"/>
      <c r="AY55" s="388"/>
      <c r="AZ55" s="721"/>
      <c r="BA55" s="721"/>
      <c r="BB55" s="721"/>
      <c r="BC55" s="721"/>
      <c r="BD55" s="721"/>
      <c r="BE55" s="721"/>
      <c r="BF55" s="721"/>
      <c r="BG55" s="721"/>
      <c r="BH55" s="721"/>
      <c r="BI55" s="721"/>
      <c r="BJ55" s="721"/>
      <c r="BK55" s="388"/>
      <c r="BL55" s="388"/>
      <c r="BM55" s="932"/>
      <c r="BN55" s="389"/>
      <c r="BO55" s="524"/>
      <c r="BP55" s="490"/>
      <c r="BQ55" s="490"/>
      <c r="BR55" s="490"/>
      <c r="BS55" s="369"/>
      <c r="BT55" s="810"/>
      <c r="BU55" s="369"/>
      <c r="BV55" s="369"/>
      <c r="BW55" s="369"/>
      <c r="BX55" s="369"/>
      <c r="BY55" s="369"/>
      <c r="BZ55" s="369"/>
    </row>
    <row r="56" spans="1:78" ht="60" customHeight="1" x14ac:dyDescent="0.25">
      <c r="A56" s="938" t="s">
        <v>1009</v>
      </c>
      <c r="B56" s="959"/>
      <c r="C56" s="965"/>
      <c r="D56" s="913"/>
      <c r="E56" s="945"/>
      <c r="F56" s="913"/>
      <c r="G56" s="962"/>
      <c r="H56" s="913"/>
      <c r="I56" s="913"/>
      <c r="J56" s="913"/>
      <c r="K56" s="913"/>
      <c r="L56" s="896" t="s">
        <v>925</v>
      </c>
      <c r="M56" s="912" t="s">
        <v>1010</v>
      </c>
      <c r="N56" s="835" t="s">
        <v>1011</v>
      </c>
      <c r="O56" s="835">
        <v>1</v>
      </c>
      <c r="P56" s="929" t="s">
        <v>1919</v>
      </c>
      <c r="Q56" s="758" t="s">
        <v>912</v>
      </c>
      <c r="R56" s="766" t="s">
        <v>929</v>
      </c>
      <c r="S56" s="374">
        <v>0.25</v>
      </c>
      <c r="T56" s="301" t="s">
        <v>960</v>
      </c>
      <c r="U56" s="320" t="s">
        <v>931</v>
      </c>
      <c r="V56" s="320" t="s">
        <v>931</v>
      </c>
      <c r="W56" s="320" t="s">
        <v>932</v>
      </c>
      <c r="X56" s="320" t="s">
        <v>931</v>
      </c>
      <c r="Y56" s="320" t="s">
        <v>931</v>
      </c>
      <c r="Z56" s="320" t="s">
        <v>931</v>
      </c>
      <c r="AA56" s="320" t="s">
        <v>931</v>
      </c>
      <c r="AB56" s="320" t="s">
        <v>931</v>
      </c>
      <c r="AC56" s="320" t="s">
        <v>931</v>
      </c>
      <c r="AD56" s="320" t="s">
        <v>931</v>
      </c>
      <c r="AE56" s="320" t="s">
        <v>931</v>
      </c>
      <c r="AF56" s="320" t="s">
        <v>931</v>
      </c>
      <c r="AG56" s="321" t="s">
        <v>931</v>
      </c>
      <c r="AH56" s="305" t="s">
        <v>741</v>
      </c>
      <c r="AI56" s="305" t="s">
        <v>741</v>
      </c>
      <c r="AJ56" s="702" t="s">
        <v>47</v>
      </c>
      <c r="AK56" s="702" t="s">
        <v>955</v>
      </c>
      <c r="AL56" s="702" t="s">
        <v>955</v>
      </c>
      <c r="AM56" s="702" t="s">
        <v>955</v>
      </c>
      <c r="AN56" s="702" t="s">
        <v>955</v>
      </c>
      <c r="AO56" s="702" t="s">
        <v>955</v>
      </c>
      <c r="AP56" s="702" t="s">
        <v>955</v>
      </c>
      <c r="AQ56" s="702" t="s">
        <v>955</v>
      </c>
      <c r="AR56" s="702" t="s">
        <v>955</v>
      </c>
      <c r="AS56" s="702" t="s">
        <v>955</v>
      </c>
      <c r="AT56" s="915" t="s">
        <v>933</v>
      </c>
      <c r="AU56" s="870" t="s">
        <v>318</v>
      </c>
      <c r="AV56" s="870">
        <v>1</v>
      </c>
      <c r="AW56" s="884" t="s">
        <v>974</v>
      </c>
      <c r="AX56" s="881" t="s">
        <v>741</v>
      </c>
      <c r="AY56" s="881" t="s">
        <v>741</v>
      </c>
      <c r="AZ56" s="898" t="s">
        <v>62</v>
      </c>
      <c r="BA56" s="898" t="s">
        <v>62</v>
      </c>
      <c r="BB56" s="898" t="s">
        <v>62</v>
      </c>
      <c r="BC56" s="898" t="s">
        <v>741</v>
      </c>
      <c r="BD56" s="898" t="s">
        <v>741</v>
      </c>
      <c r="BE56" s="898" t="s">
        <v>741</v>
      </c>
      <c r="BF56" s="898" t="s">
        <v>741</v>
      </c>
      <c r="BG56" s="898" t="s">
        <v>741</v>
      </c>
      <c r="BH56" s="898" t="s">
        <v>741</v>
      </c>
      <c r="BI56" s="898" t="s">
        <v>741</v>
      </c>
      <c r="BJ56" s="898" t="s">
        <v>741</v>
      </c>
      <c r="BK56" s="896" t="s">
        <v>934</v>
      </c>
      <c r="BL56" s="935">
        <v>1912070080</v>
      </c>
      <c r="BM56" s="932"/>
      <c r="BN56" s="896" t="s">
        <v>935</v>
      </c>
      <c r="BO56" s="564" t="s">
        <v>942</v>
      </c>
      <c r="BP56" s="644" t="s">
        <v>973</v>
      </c>
      <c r="BQ56" s="644" t="s">
        <v>1012</v>
      </c>
      <c r="BR56" s="307" t="s">
        <v>966</v>
      </c>
      <c r="BS56" s="307" t="s">
        <v>981</v>
      </c>
      <c r="BT56" s="564"/>
      <c r="BU56" s="307"/>
      <c r="BV56" s="308"/>
      <c r="BW56" s="308"/>
      <c r="BX56" s="307"/>
      <c r="BY56" s="307"/>
      <c r="BZ56" s="307"/>
    </row>
    <row r="57" spans="1:78" ht="60" customHeight="1" x14ac:dyDescent="0.25">
      <c r="A57" s="954"/>
      <c r="B57" s="959"/>
      <c r="C57" s="965"/>
      <c r="D57" s="913"/>
      <c r="E57" s="945"/>
      <c r="F57" s="913"/>
      <c r="G57" s="962"/>
      <c r="H57" s="913"/>
      <c r="I57" s="913"/>
      <c r="J57" s="913"/>
      <c r="K57" s="913"/>
      <c r="L57" s="908"/>
      <c r="M57" s="913"/>
      <c r="N57" s="837"/>
      <c r="O57" s="837"/>
      <c r="P57" s="967"/>
      <c r="Q57" s="375" t="s">
        <v>912</v>
      </c>
      <c r="R57" s="302" t="s">
        <v>941</v>
      </c>
      <c r="S57" s="44">
        <v>0.15</v>
      </c>
      <c r="T57" s="301" t="s">
        <v>960</v>
      </c>
      <c r="U57" s="320" t="s">
        <v>931</v>
      </c>
      <c r="V57" s="320" t="s">
        <v>931</v>
      </c>
      <c r="W57" s="320" t="s">
        <v>932</v>
      </c>
      <c r="X57" s="320" t="s">
        <v>931</v>
      </c>
      <c r="Y57" s="320" t="s">
        <v>931</v>
      </c>
      <c r="Z57" s="320" t="s">
        <v>931</v>
      </c>
      <c r="AA57" s="320" t="s">
        <v>931</v>
      </c>
      <c r="AB57" s="320" t="s">
        <v>931</v>
      </c>
      <c r="AC57" s="320" t="s">
        <v>931</v>
      </c>
      <c r="AD57" s="320" t="s">
        <v>931</v>
      </c>
      <c r="AE57" s="320" t="s">
        <v>931</v>
      </c>
      <c r="AF57" s="320" t="s">
        <v>931</v>
      </c>
      <c r="AG57" s="321" t="s">
        <v>931</v>
      </c>
      <c r="AH57" s="303" t="s">
        <v>741</v>
      </c>
      <c r="AI57" s="303" t="s">
        <v>741</v>
      </c>
      <c r="AJ57" s="702" t="s">
        <v>47</v>
      </c>
      <c r="AK57" s="702" t="s">
        <v>955</v>
      </c>
      <c r="AL57" s="702" t="s">
        <v>955</v>
      </c>
      <c r="AM57" s="702" t="s">
        <v>955</v>
      </c>
      <c r="AN57" s="702" t="s">
        <v>955</v>
      </c>
      <c r="AO57" s="702" t="s">
        <v>955</v>
      </c>
      <c r="AP57" s="702" t="s">
        <v>955</v>
      </c>
      <c r="AQ57" s="702" t="s">
        <v>955</v>
      </c>
      <c r="AR57" s="702" t="s">
        <v>955</v>
      </c>
      <c r="AS57" s="702" t="s">
        <v>955</v>
      </c>
      <c r="AT57" s="916"/>
      <c r="AU57" s="907"/>
      <c r="AV57" s="907"/>
      <c r="AW57" s="886"/>
      <c r="AX57" s="882"/>
      <c r="AY57" s="882"/>
      <c r="AZ57" s="900"/>
      <c r="BA57" s="900"/>
      <c r="BB57" s="900"/>
      <c r="BC57" s="900"/>
      <c r="BD57" s="900"/>
      <c r="BE57" s="900"/>
      <c r="BF57" s="900"/>
      <c r="BG57" s="900"/>
      <c r="BH57" s="900"/>
      <c r="BI57" s="900"/>
      <c r="BJ57" s="900"/>
      <c r="BK57" s="908"/>
      <c r="BL57" s="936"/>
      <c r="BM57" s="932"/>
      <c r="BN57" s="908"/>
      <c r="BO57" s="564" t="s">
        <v>942</v>
      </c>
      <c r="BP57" s="307" t="s">
        <v>973</v>
      </c>
      <c r="BQ57" s="308" t="s">
        <v>1013</v>
      </c>
      <c r="BR57" s="307" t="s">
        <v>966</v>
      </c>
      <c r="BS57" s="307" t="s">
        <v>981</v>
      </c>
      <c r="BT57" s="564"/>
      <c r="BU57" s="307"/>
      <c r="BV57" s="308"/>
      <c r="BW57" s="308"/>
      <c r="BX57" s="307"/>
      <c r="BY57" s="307"/>
      <c r="BZ57" s="307"/>
    </row>
    <row r="58" spans="1:78" ht="60" customHeight="1" x14ac:dyDescent="0.25">
      <c r="A58" s="954"/>
      <c r="B58" s="959"/>
      <c r="C58" s="965"/>
      <c r="D58" s="913"/>
      <c r="E58" s="945"/>
      <c r="F58" s="913"/>
      <c r="G58" s="962"/>
      <c r="H58" s="913"/>
      <c r="I58" s="913"/>
      <c r="J58" s="913"/>
      <c r="K58" s="913"/>
      <c r="L58" s="908"/>
      <c r="M58" s="913"/>
      <c r="N58" s="837"/>
      <c r="O58" s="837"/>
      <c r="P58" s="967"/>
      <c r="Q58" s="375" t="s">
        <v>943</v>
      </c>
      <c r="R58" s="302" t="s">
        <v>944</v>
      </c>
      <c r="S58" s="44">
        <v>0.05</v>
      </c>
      <c r="T58" s="301" t="s">
        <v>982</v>
      </c>
      <c r="U58" s="320" t="s">
        <v>931</v>
      </c>
      <c r="V58" s="320" t="s">
        <v>931</v>
      </c>
      <c r="W58" s="320" t="s">
        <v>931</v>
      </c>
      <c r="X58" s="320" t="s">
        <v>932</v>
      </c>
      <c r="Y58" s="320" t="s">
        <v>931</v>
      </c>
      <c r="Z58" s="320" t="s">
        <v>931</v>
      </c>
      <c r="AA58" s="320" t="s">
        <v>931</v>
      </c>
      <c r="AB58" s="320" t="s">
        <v>931</v>
      </c>
      <c r="AC58" s="320" t="s">
        <v>931</v>
      </c>
      <c r="AD58" s="320" t="s">
        <v>931</v>
      </c>
      <c r="AE58" s="320" t="s">
        <v>931</v>
      </c>
      <c r="AF58" s="320" t="s">
        <v>931</v>
      </c>
      <c r="AG58" s="321" t="s">
        <v>931</v>
      </c>
      <c r="AH58" s="303" t="s">
        <v>741</v>
      </c>
      <c r="AI58" s="303" t="s">
        <v>741</v>
      </c>
      <c r="AJ58" s="702" t="s">
        <v>741</v>
      </c>
      <c r="AK58" s="702" t="s">
        <v>47</v>
      </c>
      <c r="AL58" s="702" t="s">
        <v>955</v>
      </c>
      <c r="AM58" s="702" t="s">
        <v>741</v>
      </c>
      <c r="AN58" s="702" t="s">
        <v>741</v>
      </c>
      <c r="AO58" s="702" t="s">
        <v>741</v>
      </c>
      <c r="AP58" s="702" t="s">
        <v>741</v>
      </c>
      <c r="AQ58" s="702" t="s">
        <v>741</v>
      </c>
      <c r="AR58" s="702" t="s">
        <v>741</v>
      </c>
      <c r="AS58" s="702" t="s">
        <v>741</v>
      </c>
      <c r="AT58" s="916"/>
      <c r="AU58" s="907"/>
      <c r="AV58" s="907"/>
      <c r="AW58" s="886"/>
      <c r="AX58" s="882"/>
      <c r="AY58" s="882"/>
      <c r="AZ58" s="900"/>
      <c r="BA58" s="900"/>
      <c r="BB58" s="900"/>
      <c r="BC58" s="900"/>
      <c r="BD58" s="900"/>
      <c r="BE58" s="900"/>
      <c r="BF58" s="900"/>
      <c r="BG58" s="900"/>
      <c r="BH58" s="900"/>
      <c r="BI58" s="900"/>
      <c r="BJ58" s="900"/>
      <c r="BK58" s="908"/>
      <c r="BL58" s="936"/>
      <c r="BM58" s="932"/>
      <c r="BN58" s="908"/>
      <c r="BO58" s="564" t="s">
        <v>942</v>
      </c>
      <c r="BP58" s="307" t="s">
        <v>973</v>
      </c>
      <c r="BQ58" s="204" t="s">
        <v>938</v>
      </c>
      <c r="BR58" s="308" t="s">
        <v>1014</v>
      </c>
      <c r="BS58" s="307" t="s">
        <v>1015</v>
      </c>
      <c r="BT58" s="564"/>
      <c r="BU58" s="307"/>
      <c r="BV58" s="308"/>
      <c r="BW58" s="308"/>
      <c r="BX58" s="307"/>
      <c r="BY58" s="307"/>
      <c r="BZ58" s="307"/>
    </row>
    <row r="59" spans="1:78" ht="60" customHeight="1" x14ac:dyDescent="0.25">
      <c r="A59" s="954"/>
      <c r="B59" s="959"/>
      <c r="C59" s="965"/>
      <c r="D59" s="913"/>
      <c r="E59" s="945"/>
      <c r="F59" s="913"/>
      <c r="G59" s="962"/>
      <c r="H59" s="913"/>
      <c r="I59" s="913"/>
      <c r="J59" s="913"/>
      <c r="K59" s="913"/>
      <c r="L59" s="908"/>
      <c r="M59" s="913"/>
      <c r="N59" s="837"/>
      <c r="O59" s="837"/>
      <c r="P59" s="967"/>
      <c r="Q59" s="375" t="s">
        <v>912</v>
      </c>
      <c r="R59" s="302" t="s">
        <v>945</v>
      </c>
      <c r="S59" s="44">
        <v>0.2</v>
      </c>
      <c r="T59" s="301" t="s">
        <v>930</v>
      </c>
      <c r="U59" s="320" t="s">
        <v>931</v>
      </c>
      <c r="V59" s="320" t="s">
        <v>931</v>
      </c>
      <c r="W59" s="320" t="s">
        <v>931</v>
      </c>
      <c r="X59" s="320" t="s">
        <v>931</v>
      </c>
      <c r="Y59" s="320" t="s">
        <v>931</v>
      </c>
      <c r="Z59" s="320" t="s">
        <v>932</v>
      </c>
      <c r="AA59" s="320" t="s">
        <v>931</v>
      </c>
      <c r="AB59" s="320" t="s">
        <v>931</v>
      </c>
      <c r="AC59" s="320" t="s">
        <v>931</v>
      </c>
      <c r="AD59" s="320" t="s">
        <v>931</v>
      </c>
      <c r="AE59" s="320" t="s">
        <v>931</v>
      </c>
      <c r="AF59" s="320" t="s">
        <v>931</v>
      </c>
      <c r="AG59" s="321" t="s">
        <v>931</v>
      </c>
      <c r="AH59" s="303" t="s">
        <v>741</v>
      </c>
      <c r="AI59" s="303" t="s">
        <v>741</v>
      </c>
      <c r="AJ59" s="702" t="s">
        <v>741</v>
      </c>
      <c r="AK59" s="702" t="s">
        <v>741</v>
      </c>
      <c r="AL59" s="702" t="s">
        <v>741</v>
      </c>
      <c r="AM59" s="702" t="s">
        <v>741</v>
      </c>
      <c r="AN59" s="702" t="s">
        <v>741</v>
      </c>
      <c r="AO59" s="702" t="s">
        <v>741</v>
      </c>
      <c r="AP59" s="702" t="s">
        <v>741</v>
      </c>
      <c r="AQ59" s="702" t="s">
        <v>741</v>
      </c>
      <c r="AR59" s="702" t="s">
        <v>741</v>
      </c>
      <c r="AS59" s="702" t="s">
        <v>741</v>
      </c>
      <c r="AT59" s="916"/>
      <c r="AU59" s="907"/>
      <c r="AV59" s="907"/>
      <c r="AW59" s="886"/>
      <c r="AX59" s="882"/>
      <c r="AY59" s="882"/>
      <c r="AZ59" s="900"/>
      <c r="BA59" s="900"/>
      <c r="BB59" s="900"/>
      <c r="BC59" s="900"/>
      <c r="BD59" s="900"/>
      <c r="BE59" s="900"/>
      <c r="BF59" s="900"/>
      <c r="BG59" s="900"/>
      <c r="BH59" s="900"/>
      <c r="BI59" s="900"/>
      <c r="BJ59" s="900"/>
      <c r="BK59" s="908"/>
      <c r="BL59" s="936"/>
      <c r="BM59" s="932"/>
      <c r="BN59" s="908"/>
      <c r="BO59" s="564" t="s">
        <v>942</v>
      </c>
      <c r="BP59" s="307" t="s">
        <v>973</v>
      </c>
      <c r="BQ59" s="204" t="s">
        <v>938</v>
      </c>
      <c r="BR59" s="307" t="s">
        <v>939</v>
      </c>
      <c r="BS59" s="564" t="s">
        <v>940</v>
      </c>
      <c r="BT59" s="564"/>
      <c r="BU59" s="307"/>
      <c r="BV59" s="308"/>
      <c r="BW59" s="308"/>
      <c r="BX59" s="307"/>
      <c r="BY59" s="307"/>
      <c r="BZ59" s="307"/>
    </row>
    <row r="60" spans="1:78" ht="60" customHeight="1" x14ac:dyDescent="0.25">
      <c r="A60" s="954"/>
      <c r="B60" s="959"/>
      <c r="C60" s="965"/>
      <c r="D60" s="913"/>
      <c r="E60" s="945"/>
      <c r="F60" s="913"/>
      <c r="G60" s="962"/>
      <c r="H60" s="913"/>
      <c r="I60" s="913"/>
      <c r="J60" s="913"/>
      <c r="K60" s="913"/>
      <c r="L60" s="908"/>
      <c r="M60" s="913"/>
      <c r="N60" s="837"/>
      <c r="O60" s="837"/>
      <c r="P60" s="967"/>
      <c r="Q60" s="375" t="s">
        <v>912</v>
      </c>
      <c r="R60" s="302" t="s">
        <v>947</v>
      </c>
      <c r="S60" s="44">
        <v>0.15</v>
      </c>
      <c r="T60" s="301" t="s">
        <v>930</v>
      </c>
      <c r="U60" s="320" t="s">
        <v>931</v>
      </c>
      <c r="V60" s="320" t="s">
        <v>931</v>
      </c>
      <c r="W60" s="320" t="s">
        <v>931</v>
      </c>
      <c r="X60" s="320" t="s">
        <v>931</v>
      </c>
      <c r="Y60" s="320" t="s">
        <v>931</v>
      </c>
      <c r="Z60" s="320" t="s">
        <v>932</v>
      </c>
      <c r="AA60" s="320" t="s">
        <v>931</v>
      </c>
      <c r="AB60" s="320" t="s">
        <v>931</v>
      </c>
      <c r="AC60" s="320" t="s">
        <v>931</v>
      </c>
      <c r="AD60" s="320" t="s">
        <v>931</v>
      </c>
      <c r="AE60" s="320" t="s">
        <v>931</v>
      </c>
      <c r="AF60" s="320" t="s">
        <v>931</v>
      </c>
      <c r="AG60" s="321" t="s">
        <v>931</v>
      </c>
      <c r="AH60" s="303" t="s">
        <v>741</v>
      </c>
      <c r="AI60" s="303" t="s">
        <v>741</v>
      </c>
      <c r="AJ60" s="702" t="s">
        <v>741</v>
      </c>
      <c r="AK60" s="702" t="s">
        <v>741</v>
      </c>
      <c r="AL60" s="702" t="s">
        <v>741</v>
      </c>
      <c r="AM60" s="702" t="s">
        <v>741</v>
      </c>
      <c r="AN60" s="702" t="s">
        <v>741</v>
      </c>
      <c r="AO60" s="702" t="s">
        <v>741</v>
      </c>
      <c r="AP60" s="702" t="s">
        <v>741</v>
      </c>
      <c r="AQ60" s="702" t="s">
        <v>741</v>
      </c>
      <c r="AR60" s="702" t="s">
        <v>741</v>
      </c>
      <c r="AS60" s="702" t="s">
        <v>741</v>
      </c>
      <c r="AT60" s="916"/>
      <c r="AU60" s="907"/>
      <c r="AV60" s="907"/>
      <c r="AW60" s="886"/>
      <c r="AX60" s="882"/>
      <c r="AY60" s="882"/>
      <c r="AZ60" s="900"/>
      <c r="BA60" s="900"/>
      <c r="BB60" s="900"/>
      <c r="BC60" s="900"/>
      <c r="BD60" s="900"/>
      <c r="BE60" s="900"/>
      <c r="BF60" s="900"/>
      <c r="BG60" s="900"/>
      <c r="BH60" s="900"/>
      <c r="BI60" s="900"/>
      <c r="BJ60" s="900"/>
      <c r="BK60" s="908"/>
      <c r="BL60" s="936"/>
      <c r="BM60" s="932"/>
      <c r="BN60" s="908"/>
      <c r="BO60" s="564" t="s">
        <v>942</v>
      </c>
      <c r="BP60" s="307" t="s">
        <v>973</v>
      </c>
      <c r="BQ60" s="204" t="s">
        <v>938</v>
      </c>
      <c r="BR60" s="307" t="s">
        <v>939</v>
      </c>
      <c r="BS60" s="564" t="s">
        <v>940</v>
      </c>
      <c r="BT60" s="564"/>
      <c r="BU60" s="307"/>
      <c r="BV60" s="308"/>
      <c r="BW60" s="308"/>
      <c r="BX60" s="307"/>
      <c r="BY60" s="307"/>
      <c r="BZ60" s="307"/>
    </row>
    <row r="61" spans="1:78" ht="60" customHeight="1" x14ac:dyDescent="0.25">
      <c r="A61" s="954"/>
      <c r="B61" s="959"/>
      <c r="C61" s="965"/>
      <c r="D61" s="913"/>
      <c r="E61" s="945"/>
      <c r="F61" s="913"/>
      <c r="G61" s="962"/>
      <c r="H61" s="913"/>
      <c r="I61" s="913"/>
      <c r="J61" s="913"/>
      <c r="K61" s="913"/>
      <c r="L61" s="908"/>
      <c r="M61" s="913"/>
      <c r="N61" s="837"/>
      <c r="O61" s="837"/>
      <c r="P61" s="967"/>
      <c r="Q61" s="375" t="s">
        <v>912</v>
      </c>
      <c r="R61" s="302" t="s">
        <v>949</v>
      </c>
      <c r="S61" s="44">
        <v>0.15</v>
      </c>
      <c r="T61" s="301" t="s">
        <v>930</v>
      </c>
      <c r="U61" s="320" t="s">
        <v>931</v>
      </c>
      <c r="V61" s="320" t="s">
        <v>931</v>
      </c>
      <c r="W61" s="320" t="s">
        <v>931</v>
      </c>
      <c r="X61" s="320" t="s">
        <v>931</v>
      </c>
      <c r="Y61" s="320" t="s">
        <v>931</v>
      </c>
      <c r="Z61" s="320" t="s">
        <v>932</v>
      </c>
      <c r="AA61" s="320" t="s">
        <v>931</v>
      </c>
      <c r="AB61" s="320" t="s">
        <v>931</v>
      </c>
      <c r="AC61" s="320" t="s">
        <v>931</v>
      </c>
      <c r="AD61" s="320" t="s">
        <v>931</v>
      </c>
      <c r="AE61" s="320" t="s">
        <v>931</v>
      </c>
      <c r="AF61" s="320" t="s">
        <v>931</v>
      </c>
      <c r="AG61" s="321" t="s">
        <v>931</v>
      </c>
      <c r="AH61" s="303" t="s">
        <v>741</v>
      </c>
      <c r="AI61" s="303" t="s">
        <v>741</v>
      </c>
      <c r="AJ61" s="702" t="s">
        <v>741</v>
      </c>
      <c r="AK61" s="702" t="s">
        <v>741</v>
      </c>
      <c r="AL61" s="702" t="s">
        <v>741</v>
      </c>
      <c r="AM61" s="702" t="s">
        <v>741</v>
      </c>
      <c r="AN61" s="702" t="s">
        <v>741</v>
      </c>
      <c r="AO61" s="702" t="s">
        <v>741</v>
      </c>
      <c r="AP61" s="702" t="s">
        <v>741</v>
      </c>
      <c r="AQ61" s="702" t="s">
        <v>741</v>
      </c>
      <c r="AR61" s="702" t="s">
        <v>741</v>
      </c>
      <c r="AS61" s="702" t="s">
        <v>741</v>
      </c>
      <c r="AT61" s="916"/>
      <c r="AU61" s="907"/>
      <c r="AV61" s="907"/>
      <c r="AW61" s="886"/>
      <c r="AX61" s="882"/>
      <c r="AY61" s="882"/>
      <c r="AZ61" s="900"/>
      <c r="BA61" s="900"/>
      <c r="BB61" s="900"/>
      <c r="BC61" s="900"/>
      <c r="BD61" s="900"/>
      <c r="BE61" s="900"/>
      <c r="BF61" s="900"/>
      <c r="BG61" s="900"/>
      <c r="BH61" s="900"/>
      <c r="BI61" s="900"/>
      <c r="BJ61" s="900"/>
      <c r="BK61" s="908"/>
      <c r="BL61" s="936"/>
      <c r="BM61" s="932"/>
      <c r="BN61" s="908"/>
      <c r="BO61" s="564" t="s">
        <v>942</v>
      </c>
      <c r="BP61" s="307" t="s">
        <v>973</v>
      </c>
      <c r="BQ61" s="204" t="s">
        <v>938</v>
      </c>
      <c r="BR61" s="307" t="s">
        <v>939</v>
      </c>
      <c r="BS61" s="564" t="s">
        <v>940</v>
      </c>
      <c r="BT61" s="564"/>
      <c r="BU61" s="307"/>
      <c r="BV61" s="308"/>
      <c r="BW61" s="308"/>
      <c r="BX61" s="307"/>
      <c r="BY61" s="307"/>
      <c r="BZ61" s="307"/>
    </row>
    <row r="62" spans="1:78" ht="60" customHeight="1" x14ac:dyDescent="0.25">
      <c r="A62" s="939"/>
      <c r="B62" s="959"/>
      <c r="C62" s="965"/>
      <c r="D62" s="913"/>
      <c r="E62" s="945"/>
      <c r="F62" s="913"/>
      <c r="G62" s="962"/>
      <c r="H62" s="913"/>
      <c r="I62" s="913"/>
      <c r="J62" s="913"/>
      <c r="K62" s="913"/>
      <c r="L62" s="908"/>
      <c r="M62" s="914"/>
      <c r="N62" s="837"/>
      <c r="O62" s="836"/>
      <c r="P62" s="930"/>
      <c r="Q62" s="302" t="s">
        <v>950</v>
      </c>
      <c r="R62" s="302" t="s">
        <v>951</v>
      </c>
      <c r="S62" s="44">
        <v>0.05</v>
      </c>
      <c r="T62" s="372" t="s">
        <v>974</v>
      </c>
      <c r="U62" s="319" t="s">
        <v>931</v>
      </c>
      <c r="V62" s="319" t="s">
        <v>931</v>
      </c>
      <c r="W62" s="319" t="s">
        <v>931</v>
      </c>
      <c r="X62" s="319" t="s">
        <v>931</v>
      </c>
      <c r="Y62" s="319" t="s">
        <v>931</v>
      </c>
      <c r="Z62" s="319" t="s">
        <v>931</v>
      </c>
      <c r="AA62" s="319" t="s">
        <v>932</v>
      </c>
      <c r="AB62" s="319" t="s">
        <v>931</v>
      </c>
      <c r="AC62" s="319" t="s">
        <v>931</v>
      </c>
      <c r="AD62" s="319" t="s">
        <v>931</v>
      </c>
      <c r="AE62" s="319" t="s">
        <v>931</v>
      </c>
      <c r="AF62" s="319" t="s">
        <v>931</v>
      </c>
      <c r="AG62" s="319" t="s">
        <v>931</v>
      </c>
      <c r="AH62" s="303" t="s">
        <v>741</v>
      </c>
      <c r="AI62" s="303" t="s">
        <v>741</v>
      </c>
      <c r="AJ62" s="702" t="s">
        <v>741</v>
      </c>
      <c r="AK62" s="702" t="s">
        <v>741</v>
      </c>
      <c r="AL62" s="702" t="s">
        <v>741</v>
      </c>
      <c r="AM62" s="702" t="s">
        <v>741</v>
      </c>
      <c r="AN62" s="702" t="s">
        <v>741</v>
      </c>
      <c r="AO62" s="702" t="s">
        <v>741</v>
      </c>
      <c r="AP62" s="702" t="s">
        <v>741</v>
      </c>
      <c r="AQ62" s="702" t="s">
        <v>741</v>
      </c>
      <c r="AR62" s="702" t="s">
        <v>741</v>
      </c>
      <c r="AS62" s="702" t="s">
        <v>741</v>
      </c>
      <c r="AT62" s="917"/>
      <c r="AU62" s="871"/>
      <c r="AV62" s="871"/>
      <c r="AW62" s="885"/>
      <c r="AX62" s="883"/>
      <c r="AY62" s="883"/>
      <c r="AZ62" s="899"/>
      <c r="BA62" s="899"/>
      <c r="BB62" s="899"/>
      <c r="BC62" s="899"/>
      <c r="BD62" s="899"/>
      <c r="BE62" s="899"/>
      <c r="BF62" s="899"/>
      <c r="BG62" s="899"/>
      <c r="BH62" s="899"/>
      <c r="BI62" s="899"/>
      <c r="BJ62" s="899"/>
      <c r="BK62" s="897"/>
      <c r="BL62" s="936"/>
      <c r="BM62" s="932"/>
      <c r="BN62" s="897"/>
      <c r="BO62" s="564" t="s">
        <v>942</v>
      </c>
      <c r="BP62" s="307" t="s">
        <v>973</v>
      </c>
      <c r="BQ62" s="204" t="s">
        <v>938</v>
      </c>
      <c r="BR62" s="307" t="s">
        <v>939</v>
      </c>
      <c r="BS62" s="564" t="s">
        <v>940</v>
      </c>
      <c r="BT62" s="564"/>
      <c r="BU62" s="307"/>
      <c r="BV62" s="308"/>
      <c r="BW62" s="308"/>
      <c r="BX62" s="307"/>
      <c r="BY62" s="307"/>
      <c r="BZ62" s="307"/>
    </row>
    <row r="63" spans="1:78" ht="89.25" customHeight="1" x14ac:dyDescent="0.25">
      <c r="A63" s="938" t="s">
        <v>251</v>
      </c>
      <c r="B63" s="959"/>
      <c r="C63" s="965"/>
      <c r="D63" s="913"/>
      <c r="E63" s="945"/>
      <c r="F63" s="913"/>
      <c r="G63" s="962"/>
      <c r="H63" s="913"/>
      <c r="I63" s="913"/>
      <c r="J63" s="913"/>
      <c r="K63" s="913"/>
      <c r="L63" s="908"/>
      <c r="M63" s="912" t="s">
        <v>1016</v>
      </c>
      <c r="N63" s="837"/>
      <c r="O63" s="835">
        <v>1</v>
      </c>
      <c r="P63" s="877" t="s">
        <v>1017</v>
      </c>
      <c r="Q63" s="375" t="s">
        <v>912</v>
      </c>
      <c r="R63" s="302" t="s">
        <v>929</v>
      </c>
      <c r="S63" s="44">
        <v>0.25</v>
      </c>
      <c r="T63" s="372" t="s">
        <v>954</v>
      </c>
      <c r="U63" s="319" t="s">
        <v>931</v>
      </c>
      <c r="V63" s="319" t="s">
        <v>932</v>
      </c>
      <c r="W63" s="319" t="s">
        <v>931</v>
      </c>
      <c r="X63" s="319" t="s">
        <v>931</v>
      </c>
      <c r="Y63" s="319" t="s">
        <v>931</v>
      </c>
      <c r="Z63" s="319" t="s">
        <v>931</v>
      </c>
      <c r="AA63" s="319" t="s">
        <v>931</v>
      </c>
      <c r="AB63" s="319" t="s">
        <v>931</v>
      </c>
      <c r="AC63" s="319" t="s">
        <v>931</v>
      </c>
      <c r="AD63" s="319" t="s">
        <v>931</v>
      </c>
      <c r="AE63" s="319" t="s">
        <v>931</v>
      </c>
      <c r="AF63" s="319" t="s">
        <v>931</v>
      </c>
      <c r="AG63" s="319" t="s">
        <v>931</v>
      </c>
      <c r="AH63" s="303" t="s">
        <v>62</v>
      </c>
      <c r="AI63" s="303" t="s">
        <v>47</v>
      </c>
      <c r="AJ63" s="702" t="s">
        <v>955</v>
      </c>
      <c r="AK63" s="702" t="s">
        <v>955</v>
      </c>
      <c r="AL63" s="702" t="s">
        <v>955</v>
      </c>
      <c r="AM63" s="702" t="s">
        <v>955</v>
      </c>
      <c r="AN63" s="702" t="s">
        <v>955</v>
      </c>
      <c r="AO63" s="702" t="s">
        <v>955</v>
      </c>
      <c r="AP63" s="702" t="s">
        <v>955</v>
      </c>
      <c r="AQ63" s="702" t="s">
        <v>955</v>
      </c>
      <c r="AR63" s="702" t="s">
        <v>955</v>
      </c>
      <c r="AS63" s="702" t="s">
        <v>955</v>
      </c>
      <c r="AT63" s="915" t="s">
        <v>972</v>
      </c>
      <c r="AU63" s="870" t="s">
        <v>318</v>
      </c>
      <c r="AV63" s="872">
        <v>1</v>
      </c>
      <c r="AW63" s="884" t="s">
        <v>930</v>
      </c>
      <c r="AX63" s="881" t="s">
        <v>62</v>
      </c>
      <c r="AY63" s="881" t="s">
        <v>62</v>
      </c>
      <c r="AZ63" s="898" t="s">
        <v>62</v>
      </c>
      <c r="BA63" s="898" t="s">
        <v>47</v>
      </c>
      <c r="BB63" s="898" t="s">
        <v>955</v>
      </c>
      <c r="BC63" s="898" t="s">
        <v>741</v>
      </c>
      <c r="BD63" s="898" t="s">
        <v>741</v>
      </c>
      <c r="BE63" s="898" t="s">
        <v>741</v>
      </c>
      <c r="BF63" s="898" t="s">
        <v>741</v>
      </c>
      <c r="BG63" s="898" t="s">
        <v>741</v>
      </c>
      <c r="BH63" s="898" t="s">
        <v>741</v>
      </c>
      <c r="BI63" s="898" t="s">
        <v>741</v>
      </c>
      <c r="BJ63" s="898" t="s">
        <v>741</v>
      </c>
      <c r="BK63" s="896" t="s">
        <v>934</v>
      </c>
      <c r="BL63" s="936"/>
      <c r="BM63" s="932"/>
      <c r="BN63" s="896" t="s">
        <v>935</v>
      </c>
      <c r="BO63" s="569" t="s">
        <v>1018</v>
      </c>
      <c r="BP63" s="645" t="s">
        <v>1019</v>
      </c>
      <c r="BQ63" s="703" t="s">
        <v>1020</v>
      </c>
      <c r="BR63" s="307" t="s">
        <v>1021</v>
      </c>
      <c r="BS63" s="307" t="s">
        <v>959</v>
      </c>
      <c r="BT63" s="564"/>
      <c r="BU63" s="307"/>
      <c r="BV63" s="308"/>
      <c r="BW63" s="308"/>
      <c r="BX63" s="307"/>
      <c r="BY63" s="307"/>
      <c r="BZ63" s="307"/>
    </row>
    <row r="64" spans="1:78" ht="60" customHeight="1" x14ac:dyDescent="0.25">
      <c r="A64" s="954"/>
      <c r="B64" s="959"/>
      <c r="C64" s="965"/>
      <c r="D64" s="913"/>
      <c r="E64" s="945"/>
      <c r="F64" s="913"/>
      <c r="G64" s="962"/>
      <c r="H64" s="913"/>
      <c r="I64" s="913"/>
      <c r="J64" s="913"/>
      <c r="K64" s="913"/>
      <c r="L64" s="908"/>
      <c r="M64" s="913"/>
      <c r="N64" s="837"/>
      <c r="O64" s="837"/>
      <c r="P64" s="950"/>
      <c r="Q64" s="375" t="s">
        <v>912</v>
      </c>
      <c r="R64" s="302" t="s">
        <v>941</v>
      </c>
      <c r="S64" s="44">
        <v>0.15</v>
      </c>
      <c r="T64" s="372" t="s">
        <v>960</v>
      </c>
      <c r="U64" s="319" t="s">
        <v>931</v>
      </c>
      <c r="V64" s="319" t="s">
        <v>931</v>
      </c>
      <c r="W64" s="319" t="s">
        <v>932</v>
      </c>
      <c r="X64" s="319" t="s">
        <v>931</v>
      </c>
      <c r="Y64" s="319" t="s">
        <v>931</v>
      </c>
      <c r="Z64" s="319" t="s">
        <v>931</v>
      </c>
      <c r="AA64" s="319" t="s">
        <v>931</v>
      </c>
      <c r="AB64" s="319" t="s">
        <v>931</v>
      </c>
      <c r="AC64" s="319" t="s">
        <v>931</v>
      </c>
      <c r="AD64" s="319" t="s">
        <v>931</v>
      </c>
      <c r="AE64" s="319" t="s">
        <v>931</v>
      </c>
      <c r="AF64" s="319" t="s">
        <v>931</v>
      </c>
      <c r="AG64" s="319" t="s">
        <v>931</v>
      </c>
      <c r="AH64" s="303" t="s">
        <v>741</v>
      </c>
      <c r="AI64" s="303" t="s">
        <v>741</v>
      </c>
      <c r="AJ64" s="702" t="s">
        <v>47</v>
      </c>
      <c r="AK64" s="702" t="s">
        <v>955</v>
      </c>
      <c r="AL64" s="702" t="s">
        <v>955</v>
      </c>
      <c r="AM64" s="702" t="s">
        <v>955</v>
      </c>
      <c r="AN64" s="702" t="s">
        <v>955</v>
      </c>
      <c r="AO64" s="702" t="s">
        <v>955</v>
      </c>
      <c r="AP64" s="702" t="s">
        <v>955</v>
      </c>
      <c r="AQ64" s="702" t="s">
        <v>955</v>
      </c>
      <c r="AR64" s="702" t="s">
        <v>955</v>
      </c>
      <c r="AS64" s="702" t="s">
        <v>955</v>
      </c>
      <c r="AT64" s="916"/>
      <c r="AU64" s="907"/>
      <c r="AV64" s="848"/>
      <c r="AW64" s="886"/>
      <c r="AX64" s="882"/>
      <c r="AY64" s="882"/>
      <c r="AZ64" s="900"/>
      <c r="BA64" s="900"/>
      <c r="BB64" s="900"/>
      <c r="BC64" s="900"/>
      <c r="BD64" s="900"/>
      <c r="BE64" s="900"/>
      <c r="BF64" s="900"/>
      <c r="BG64" s="900"/>
      <c r="BH64" s="900"/>
      <c r="BI64" s="900"/>
      <c r="BJ64" s="900"/>
      <c r="BK64" s="908"/>
      <c r="BL64" s="936"/>
      <c r="BM64" s="932"/>
      <c r="BN64" s="908"/>
      <c r="BO64" s="564" t="s">
        <v>942</v>
      </c>
      <c r="BP64" s="308" t="s">
        <v>973</v>
      </c>
      <c r="BQ64" s="713" t="s">
        <v>1022</v>
      </c>
      <c r="BR64" s="307" t="s">
        <v>966</v>
      </c>
      <c r="BS64" s="307" t="s">
        <v>959</v>
      </c>
      <c r="BT64" s="564"/>
      <c r="BU64" s="307"/>
      <c r="BV64" s="308"/>
      <c r="BW64" s="308"/>
      <c r="BX64" s="307"/>
      <c r="BY64" s="307"/>
      <c r="BZ64" s="307"/>
    </row>
    <row r="65" spans="1:78" ht="36.950000000000003" customHeight="1" x14ac:dyDescent="0.25">
      <c r="A65" s="954"/>
      <c r="B65" s="959"/>
      <c r="C65" s="965"/>
      <c r="D65" s="913"/>
      <c r="E65" s="945"/>
      <c r="F65" s="913"/>
      <c r="G65" s="962"/>
      <c r="H65" s="913"/>
      <c r="I65" s="913"/>
      <c r="J65" s="913"/>
      <c r="K65" s="913"/>
      <c r="L65" s="908"/>
      <c r="M65" s="913"/>
      <c r="N65" s="837"/>
      <c r="O65" s="837"/>
      <c r="P65" s="950"/>
      <c r="Q65" s="375" t="s">
        <v>943</v>
      </c>
      <c r="R65" s="302" t="s">
        <v>944</v>
      </c>
      <c r="S65" s="44">
        <v>0.05</v>
      </c>
      <c r="T65" s="372" t="s">
        <v>982</v>
      </c>
      <c r="U65" s="319" t="s">
        <v>931</v>
      </c>
      <c r="V65" s="319" t="s">
        <v>931</v>
      </c>
      <c r="W65" s="319" t="s">
        <v>931</v>
      </c>
      <c r="X65" s="319" t="s">
        <v>932</v>
      </c>
      <c r="Y65" s="319" t="s">
        <v>931</v>
      </c>
      <c r="Z65" s="319" t="s">
        <v>931</v>
      </c>
      <c r="AA65" s="319" t="s">
        <v>931</v>
      </c>
      <c r="AB65" s="319" t="s">
        <v>931</v>
      </c>
      <c r="AC65" s="319" t="s">
        <v>931</v>
      </c>
      <c r="AD65" s="319" t="s">
        <v>931</v>
      </c>
      <c r="AE65" s="319" t="s">
        <v>931</v>
      </c>
      <c r="AF65" s="319" t="s">
        <v>931</v>
      </c>
      <c r="AG65" s="319" t="s">
        <v>931</v>
      </c>
      <c r="AH65" s="303" t="s">
        <v>741</v>
      </c>
      <c r="AI65" s="303" t="s">
        <v>741</v>
      </c>
      <c r="AJ65" s="702" t="s">
        <v>47</v>
      </c>
      <c r="AK65" s="702" t="s">
        <v>955</v>
      </c>
      <c r="AL65" s="702" t="s">
        <v>955</v>
      </c>
      <c r="AM65" s="702" t="s">
        <v>955</v>
      </c>
      <c r="AN65" s="702" t="s">
        <v>955</v>
      </c>
      <c r="AO65" s="702" t="s">
        <v>955</v>
      </c>
      <c r="AP65" s="702" t="s">
        <v>955</v>
      </c>
      <c r="AQ65" s="702" t="s">
        <v>955</v>
      </c>
      <c r="AR65" s="702" t="s">
        <v>955</v>
      </c>
      <c r="AS65" s="702" t="s">
        <v>955</v>
      </c>
      <c r="AT65" s="916"/>
      <c r="AU65" s="907"/>
      <c r="AV65" s="848"/>
      <c r="AW65" s="886"/>
      <c r="AX65" s="882"/>
      <c r="AY65" s="882"/>
      <c r="AZ65" s="900"/>
      <c r="BA65" s="900"/>
      <c r="BB65" s="900"/>
      <c r="BC65" s="900"/>
      <c r="BD65" s="900"/>
      <c r="BE65" s="900"/>
      <c r="BF65" s="900"/>
      <c r="BG65" s="900"/>
      <c r="BH65" s="900"/>
      <c r="BI65" s="900"/>
      <c r="BJ65" s="900"/>
      <c r="BK65" s="908"/>
      <c r="BL65" s="936"/>
      <c r="BM65" s="932"/>
      <c r="BN65" s="908"/>
      <c r="BO65" s="564" t="s">
        <v>942</v>
      </c>
      <c r="BP65" s="308" t="s">
        <v>973</v>
      </c>
      <c r="BQ65" s="308" t="s">
        <v>1023</v>
      </c>
      <c r="BR65" s="308" t="s">
        <v>1024</v>
      </c>
      <c r="BS65" s="307" t="s">
        <v>959</v>
      </c>
      <c r="BT65" s="564"/>
      <c r="BU65" s="307"/>
      <c r="BV65" s="308"/>
      <c r="BW65" s="308"/>
      <c r="BX65" s="307"/>
      <c r="BY65" s="307"/>
      <c r="BZ65" s="307"/>
    </row>
    <row r="66" spans="1:78" ht="60" customHeight="1" x14ac:dyDescent="0.25">
      <c r="A66" s="954"/>
      <c r="B66" s="959"/>
      <c r="C66" s="965"/>
      <c r="D66" s="913"/>
      <c r="E66" s="945"/>
      <c r="F66" s="913"/>
      <c r="G66" s="962"/>
      <c r="H66" s="913"/>
      <c r="I66" s="913"/>
      <c r="J66" s="913"/>
      <c r="K66" s="913"/>
      <c r="L66" s="908"/>
      <c r="M66" s="913"/>
      <c r="N66" s="837"/>
      <c r="O66" s="837"/>
      <c r="P66" s="950"/>
      <c r="Q66" s="375" t="s">
        <v>912</v>
      </c>
      <c r="R66" s="302" t="s">
        <v>945</v>
      </c>
      <c r="S66" s="44">
        <v>0.2</v>
      </c>
      <c r="T66" s="372" t="s">
        <v>968</v>
      </c>
      <c r="U66" s="319" t="s">
        <v>931</v>
      </c>
      <c r="V66" s="319" t="s">
        <v>931</v>
      </c>
      <c r="W66" s="319" t="s">
        <v>931</v>
      </c>
      <c r="X66" s="319" t="s">
        <v>931</v>
      </c>
      <c r="Y66" s="319" t="s">
        <v>932</v>
      </c>
      <c r="Z66" s="319" t="s">
        <v>931</v>
      </c>
      <c r="AA66" s="319" t="s">
        <v>931</v>
      </c>
      <c r="AB66" s="319" t="s">
        <v>931</v>
      </c>
      <c r="AC66" s="319" t="s">
        <v>931</v>
      </c>
      <c r="AD66" s="319" t="s">
        <v>931</v>
      </c>
      <c r="AE66" s="319" t="s">
        <v>931</v>
      </c>
      <c r="AF66" s="319" t="s">
        <v>931</v>
      </c>
      <c r="AG66" s="319" t="s">
        <v>931</v>
      </c>
      <c r="AH66" s="303" t="s">
        <v>741</v>
      </c>
      <c r="AI66" s="303" t="s">
        <v>741</v>
      </c>
      <c r="AJ66" s="702" t="s">
        <v>47</v>
      </c>
      <c r="AK66" s="702" t="s">
        <v>955</v>
      </c>
      <c r="AL66" s="702" t="s">
        <v>955</v>
      </c>
      <c r="AM66" s="702" t="s">
        <v>955</v>
      </c>
      <c r="AN66" s="702" t="s">
        <v>955</v>
      </c>
      <c r="AO66" s="702" t="s">
        <v>955</v>
      </c>
      <c r="AP66" s="702" t="s">
        <v>955</v>
      </c>
      <c r="AQ66" s="702" t="s">
        <v>955</v>
      </c>
      <c r="AR66" s="702" t="s">
        <v>955</v>
      </c>
      <c r="AS66" s="702" t="s">
        <v>955</v>
      </c>
      <c r="AT66" s="916"/>
      <c r="AU66" s="907"/>
      <c r="AV66" s="848"/>
      <c r="AW66" s="886"/>
      <c r="AX66" s="882"/>
      <c r="AY66" s="882"/>
      <c r="AZ66" s="900"/>
      <c r="BA66" s="900"/>
      <c r="BB66" s="900"/>
      <c r="BC66" s="900"/>
      <c r="BD66" s="900"/>
      <c r="BE66" s="900"/>
      <c r="BF66" s="900"/>
      <c r="BG66" s="900"/>
      <c r="BH66" s="900"/>
      <c r="BI66" s="900"/>
      <c r="BJ66" s="900"/>
      <c r="BK66" s="908"/>
      <c r="BL66" s="936"/>
      <c r="BM66" s="932"/>
      <c r="BN66" s="908"/>
      <c r="BO66" s="564" t="s">
        <v>942</v>
      </c>
      <c r="BP66" s="308" t="s">
        <v>973</v>
      </c>
      <c r="BQ66" s="204" t="s">
        <v>938</v>
      </c>
      <c r="BR66" s="308" t="s">
        <v>1025</v>
      </c>
      <c r="BS66" s="307" t="s">
        <v>959</v>
      </c>
      <c r="BT66" s="564"/>
      <c r="BU66" s="307"/>
      <c r="BV66" s="308"/>
      <c r="BW66" s="308"/>
      <c r="BX66" s="307"/>
      <c r="BY66" s="307"/>
      <c r="BZ66" s="307"/>
    </row>
    <row r="67" spans="1:78" ht="60" customHeight="1" x14ac:dyDescent="0.25">
      <c r="A67" s="954"/>
      <c r="B67" s="959"/>
      <c r="C67" s="965"/>
      <c r="D67" s="913"/>
      <c r="E67" s="945"/>
      <c r="F67" s="913"/>
      <c r="G67" s="962"/>
      <c r="H67" s="913"/>
      <c r="I67" s="913"/>
      <c r="J67" s="913"/>
      <c r="K67" s="913"/>
      <c r="L67" s="908"/>
      <c r="M67" s="913"/>
      <c r="N67" s="837"/>
      <c r="O67" s="837"/>
      <c r="P67" s="950"/>
      <c r="Q67" s="375" t="s">
        <v>912</v>
      </c>
      <c r="R67" s="302" t="s">
        <v>947</v>
      </c>
      <c r="S67" s="44">
        <v>0.15</v>
      </c>
      <c r="T67" s="372" t="s">
        <v>968</v>
      </c>
      <c r="U67" s="319" t="s">
        <v>931</v>
      </c>
      <c r="V67" s="319" t="s">
        <v>931</v>
      </c>
      <c r="W67" s="319" t="s">
        <v>931</v>
      </c>
      <c r="X67" s="319" t="s">
        <v>931</v>
      </c>
      <c r="Y67" s="319" t="s">
        <v>932</v>
      </c>
      <c r="Z67" s="319" t="s">
        <v>931</v>
      </c>
      <c r="AA67" s="319" t="s">
        <v>931</v>
      </c>
      <c r="AB67" s="319" t="s">
        <v>931</v>
      </c>
      <c r="AC67" s="319" t="s">
        <v>931</v>
      </c>
      <c r="AD67" s="319" t="s">
        <v>931</v>
      </c>
      <c r="AE67" s="319" t="s">
        <v>931</v>
      </c>
      <c r="AF67" s="319" t="s">
        <v>931</v>
      </c>
      <c r="AG67" s="319" t="s">
        <v>931</v>
      </c>
      <c r="AH67" s="303" t="s">
        <v>741</v>
      </c>
      <c r="AI67" s="303" t="s">
        <v>741</v>
      </c>
      <c r="AJ67" s="702" t="s">
        <v>741</v>
      </c>
      <c r="AK67" s="702" t="s">
        <v>47</v>
      </c>
      <c r="AL67" s="702" t="s">
        <v>955</v>
      </c>
      <c r="AM67" s="702" t="s">
        <v>955</v>
      </c>
      <c r="AN67" s="702" t="s">
        <v>955</v>
      </c>
      <c r="AO67" s="702" t="s">
        <v>955</v>
      </c>
      <c r="AP67" s="702" t="s">
        <v>955</v>
      </c>
      <c r="AQ67" s="702" t="s">
        <v>955</v>
      </c>
      <c r="AR67" s="702" t="s">
        <v>955</v>
      </c>
      <c r="AS67" s="702" t="s">
        <v>955</v>
      </c>
      <c r="AT67" s="916"/>
      <c r="AU67" s="907"/>
      <c r="AV67" s="848"/>
      <c r="AW67" s="886"/>
      <c r="AX67" s="882"/>
      <c r="AY67" s="882"/>
      <c r="AZ67" s="900"/>
      <c r="BA67" s="900"/>
      <c r="BB67" s="900"/>
      <c r="BC67" s="900"/>
      <c r="BD67" s="900"/>
      <c r="BE67" s="900"/>
      <c r="BF67" s="900"/>
      <c r="BG67" s="900"/>
      <c r="BH67" s="900"/>
      <c r="BI67" s="900"/>
      <c r="BJ67" s="900"/>
      <c r="BK67" s="908"/>
      <c r="BL67" s="936"/>
      <c r="BM67" s="932"/>
      <c r="BN67" s="908"/>
      <c r="BO67" s="564" t="s">
        <v>942</v>
      </c>
      <c r="BP67" s="308" t="s">
        <v>973</v>
      </c>
      <c r="BQ67" s="204" t="s">
        <v>938</v>
      </c>
      <c r="BR67" s="308" t="s">
        <v>1026</v>
      </c>
      <c r="BS67" s="307" t="s">
        <v>959</v>
      </c>
      <c r="BT67" s="564"/>
      <c r="BU67" s="307"/>
      <c r="BV67" s="308"/>
      <c r="BW67" s="308"/>
      <c r="BX67" s="307"/>
      <c r="BY67" s="307"/>
      <c r="BZ67" s="307"/>
    </row>
    <row r="68" spans="1:78" ht="60" customHeight="1" x14ac:dyDescent="0.25">
      <c r="A68" s="954"/>
      <c r="B68" s="959"/>
      <c r="C68" s="965"/>
      <c r="D68" s="913"/>
      <c r="E68" s="945"/>
      <c r="F68" s="913"/>
      <c r="G68" s="962"/>
      <c r="H68" s="913"/>
      <c r="I68" s="913"/>
      <c r="J68" s="913"/>
      <c r="K68" s="913"/>
      <c r="L68" s="908"/>
      <c r="M68" s="913"/>
      <c r="N68" s="837"/>
      <c r="O68" s="837"/>
      <c r="P68" s="950"/>
      <c r="Q68" s="375" t="s">
        <v>912</v>
      </c>
      <c r="R68" s="302" t="s">
        <v>949</v>
      </c>
      <c r="S68" s="44">
        <v>0.15</v>
      </c>
      <c r="T68" s="372" t="s">
        <v>930</v>
      </c>
      <c r="U68" s="319" t="s">
        <v>931</v>
      </c>
      <c r="V68" s="319" t="s">
        <v>931</v>
      </c>
      <c r="W68" s="319" t="s">
        <v>931</v>
      </c>
      <c r="X68" s="319" t="s">
        <v>931</v>
      </c>
      <c r="Y68" s="319" t="s">
        <v>931</v>
      </c>
      <c r="Z68" s="319" t="s">
        <v>932</v>
      </c>
      <c r="AA68" s="319" t="s">
        <v>931</v>
      </c>
      <c r="AB68" s="319" t="s">
        <v>931</v>
      </c>
      <c r="AC68" s="319" t="s">
        <v>931</v>
      </c>
      <c r="AD68" s="319" t="s">
        <v>931</v>
      </c>
      <c r="AE68" s="319" t="s">
        <v>931</v>
      </c>
      <c r="AF68" s="319" t="s">
        <v>931</v>
      </c>
      <c r="AG68" s="319" t="s">
        <v>931</v>
      </c>
      <c r="AH68" s="303" t="s">
        <v>741</v>
      </c>
      <c r="AI68" s="303" t="s">
        <v>741</v>
      </c>
      <c r="AJ68" s="702" t="s">
        <v>741</v>
      </c>
      <c r="AK68" s="702" t="s">
        <v>47</v>
      </c>
      <c r="AL68" s="702" t="s">
        <v>955</v>
      </c>
      <c r="AM68" s="702" t="s">
        <v>955</v>
      </c>
      <c r="AN68" s="702" t="s">
        <v>955</v>
      </c>
      <c r="AO68" s="702" t="s">
        <v>955</v>
      </c>
      <c r="AP68" s="702" t="s">
        <v>955</v>
      </c>
      <c r="AQ68" s="702" t="s">
        <v>955</v>
      </c>
      <c r="AR68" s="702" t="s">
        <v>955</v>
      </c>
      <c r="AS68" s="702" t="s">
        <v>955</v>
      </c>
      <c r="AT68" s="916"/>
      <c r="AU68" s="907"/>
      <c r="AV68" s="848"/>
      <c r="AW68" s="886"/>
      <c r="AX68" s="882"/>
      <c r="AY68" s="882"/>
      <c r="AZ68" s="900"/>
      <c r="BA68" s="900"/>
      <c r="BB68" s="900"/>
      <c r="BC68" s="900"/>
      <c r="BD68" s="900"/>
      <c r="BE68" s="900"/>
      <c r="BF68" s="900"/>
      <c r="BG68" s="900"/>
      <c r="BH68" s="900"/>
      <c r="BI68" s="900"/>
      <c r="BJ68" s="900"/>
      <c r="BK68" s="908"/>
      <c r="BL68" s="936"/>
      <c r="BM68" s="932"/>
      <c r="BN68" s="908"/>
      <c r="BO68" s="564" t="s">
        <v>942</v>
      </c>
      <c r="BP68" s="308" t="s">
        <v>973</v>
      </c>
      <c r="BQ68" s="204" t="s">
        <v>938</v>
      </c>
      <c r="BR68" s="307" t="s">
        <v>1027</v>
      </c>
      <c r="BS68" s="307" t="s">
        <v>959</v>
      </c>
      <c r="BT68" s="564"/>
      <c r="BU68" s="307"/>
      <c r="BV68" s="308"/>
      <c r="BW68" s="308"/>
      <c r="BX68" s="307"/>
      <c r="BY68" s="307"/>
      <c r="BZ68" s="307"/>
    </row>
    <row r="69" spans="1:78" ht="60" customHeight="1" x14ac:dyDescent="0.25">
      <c r="A69" s="939"/>
      <c r="B69" s="959"/>
      <c r="C69" s="965"/>
      <c r="D69" s="913"/>
      <c r="E69" s="945"/>
      <c r="F69" s="913"/>
      <c r="G69" s="962"/>
      <c r="H69" s="913"/>
      <c r="I69" s="913"/>
      <c r="J69" s="913"/>
      <c r="K69" s="913"/>
      <c r="L69" s="908"/>
      <c r="M69" s="913"/>
      <c r="N69" s="837"/>
      <c r="O69" s="836"/>
      <c r="P69" s="878"/>
      <c r="Q69" s="302" t="s">
        <v>1028</v>
      </c>
      <c r="R69" s="302" t="s">
        <v>951</v>
      </c>
      <c r="S69" s="44">
        <v>0.05</v>
      </c>
      <c r="T69" s="372" t="s">
        <v>930</v>
      </c>
      <c r="U69" s="319" t="s">
        <v>931</v>
      </c>
      <c r="V69" s="319" t="s">
        <v>931</v>
      </c>
      <c r="W69" s="319" t="s">
        <v>931</v>
      </c>
      <c r="X69" s="319" t="s">
        <v>931</v>
      </c>
      <c r="Y69" s="319" t="s">
        <v>931</v>
      </c>
      <c r="Z69" s="319" t="s">
        <v>932</v>
      </c>
      <c r="AA69" s="319" t="s">
        <v>931</v>
      </c>
      <c r="AB69" s="319" t="s">
        <v>931</v>
      </c>
      <c r="AC69" s="319" t="s">
        <v>931</v>
      </c>
      <c r="AD69" s="319" t="s">
        <v>931</v>
      </c>
      <c r="AE69" s="319" t="s">
        <v>931</v>
      </c>
      <c r="AF69" s="319" t="s">
        <v>931</v>
      </c>
      <c r="AG69" s="319" t="s">
        <v>931</v>
      </c>
      <c r="AH69" s="303" t="s">
        <v>741</v>
      </c>
      <c r="AI69" s="303" t="s">
        <v>741</v>
      </c>
      <c r="AJ69" s="702" t="s">
        <v>741</v>
      </c>
      <c r="AK69" s="702" t="s">
        <v>47</v>
      </c>
      <c r="AL69" s="702" t="s">
        <v>955</v>
      </c>
      <c r="AM69" s="702" t="s">
        <v>955</v>
      </c>
      <c r="AN69" s="702" t="s">
        <v>955</v>
      </c>
      <c r="AO69" s="702" t="s">
        <v>955</v>
      </c>
      <c r="AP69" s="702" t="s">
        <v>955</v>
      </c>
      <c r="AQ69" s="702" t="s">
        <v>955</v>
      </c>
      <c r="AR69" s="702" t="s">
        <v>955</v>
      </c>
      <c r="AS69" s="702" t="s">
        <v>955</v>
      </c>
      <c r="AT69" s="917"/>
      <c r="AU69" s="871"/>
      <c r="AV69" s="849"/>
      <c r="AW69" s="885"/>
      <c r="AX69" s="883"/>
      <c r="AY69" s="883"/>
      <c r="AZ69" s="899"/>
      <c r="BA69" s="899"/>
      <c r="BB69" s="899"/>
      <c r="BC69" s="899"/>
      <c r="BD69" s="899"/>
      <c r="BE69" s="899"/>
      <c r="BF69" s="899"/>
      <c r="BG69" s="899"/>
      <c r="BH69" s="899"/>
      <c r="BI69" s="899"/>
      <c r="BJ69" s="899"/>
      <c r="BK69" s="897"/>
      <c r="BL69" s="936"/>
      <c r="BM69" s="932"/>
      <c r="BN69" s="897"/>
      <c r="BO69" s="564" t="s">
        <v>942</v>
      </c>
      <c r="BP69" s="308" t="s">
        <v>973</v>
      </c>
      <c r="BQ69" s="204" t="s">
        <v>938</v>
      </c>
      <c r="BR69" s="307" t="s">
        <v>1029</v>
      </c>
      <c r="BS69" s="307" t="s">
        <v>959</v>
      </c>
      <c r="BT69" s="564"/>
      <c r="BU69" s="307"/>
      <c r="BV69" s="308"/>
      <c r="BW69" s="308"/>
      <c r="BX69" s="307"/>
      <c r="BY69" s="307"/>
      <c r="BZ69" s="307"/>
    </row>
    <row r="70" spans="1:78" ht="60" hidden="1" customHeight="1" x14ac:dyDescent="0.25">
      <c r="A70" s="938" t="s">
        <v>1030</v>
      </c>
      <c r="B70" s="959"/>
      <c r="C70" s="965"/>
      <c r="D70" s="913"/>
      <c r="E70" s="945"/>
      <c r="F70" s="913"/>
      <c r="G70" s="962"/>
      <c r="H70" s="913"/>
      <c r="I70" s="913"/>
      <c r="J70" s="913"/>
      <c r="K70" s="913"/>
      <c r="L70" s="908"/>
      <c r="M70" s="913"/>
      <c r="N70" s="837"/>
      <c r="O70" s="835">
        <v>1</v>
      </c>
      <c r="P70" s="877" t="s">
        <v>1031</v>
      </c>
      <c r="Q70" s="375" t="s">
        <v>912</v>
      </c>
      <c r="R70" s="302" t="s">
        <v>929</v>
      </c>
      <c r="S70" s="44">
        <v>0.25</v>
      </c>
      <c r="T70" s="679" t="s">
        <v>948</v>
      </c>
      <c r="U70" s="319" t="s">
        <v>931</v>
      </c>
      <c r="V70" s="319" t="s">
        <v>931</v>
      </c>
      <c r="W70" s="319" t="s">
        <v>931</v>
      </c>
      <c r="X70" s="319" t="s">
        <v>931</v>
      </c>
      <c r="Y70" s="319" t="s">
        <v>931</v>
      </c>
      <c r="Z70" s="319" t="s">
        <v>931</v>
      </c>
      <c r="AA70" s="319" t="s">
        <v>931</v>
      </c>
      <c r="AB70" s="319" t="s">
        <v>931</v>
      </c>
      <c r="AC70" s="319" t="s">
        <v>931</v>
      </c>
      <c r="AD70" s="319" t="s">
        <v>932</v>
      </c>
      <c r="AE70" s="319" t="s">
        <v>931</v>
      </c>
      <c r="AF70" s="319" t="s">
        <v>931</v>
      </c>
      <c r="AG70" s="319" t="s">
        <v>931</v>
      </c>
      <c r="AH70" s="303" t="s">
        <v>741</v>
      </c>
      <c r="AI70" s="303" t="s">
        <v>62</v>
      </c>
      <c r="AJ70" s="702" t="s">
        <v>741</v>
      </c>
      <c r="AK70" s="702" t="s">
        <v>741</v>
      </c>
      <c r="AL70" s="702" t="s">
        <v>741</v>
      </c>
      <c r="AM70" s="702" t="s">
        <v>741</v>
      </c>
      <c r="AN70" s="702" t="s">
        <v>741</v>
      </c>
      <c r="AO70" s="702" t="s">
        <v>741</v>
      </c>
      <c r="AP70" s="702" t="s">
        <v>741</v>
      </c>
      <c r="AQ70" s="702" t="s">
        <v>741</v>
      </c>
      <c r="AR70" s="702" t="s">
        <v>741</v>
      </c>
      <c r="AS70" s="702" t="s">
        <v>741</v>
      </c>
      <c r="AT70" s="951" t="s">
        <v>933</v>
      </c>
      <c r="AU70" s="870" t="s">
        <v>318</v>
      </c>
      <c r="AV70" s="872">
        <v>1</v>
      </c>
      <c r="AW70" s="884" t="s">
        <v>996</v>
      </c>
      <c r="AX70" s="881" t="s">
        <v>741</v>
      </c>
      <c r="AY70" s="881" t="s">
        <v>62</v>
      </c>
      <c r="AZ70" s="898" t="s">
        <v>741</v>
      </c>
      <c r="BA70" s="898" t="s">
        <v>741</v>
      </c>
      <c r="BB70" s="898" t="s">
        <v>741</v>
      </c>
      <c r="BC70" s="898" t="s">
        <v>741</v>
      </c>
      <c r="BD70" s="898" t="s">
        <v>741</v>
      </c>
      <c r="BE70" s="898" t="s">
        <v>741</v>
      </c>
      <c r="BF70" s="898" t="s">
        <v>741</v>
      </c>
      <c r="BG70" s="898" t="s">
        <v>741</v>
      </c>
      <c r="BH70" s="898" t="s">
        <v>741</v>
      </c>
      <c r="BI70" s="898" t="s">
        <v>741</v>
      </c>
      <c r="BJ70" s="898" t="s">
        <v>741</v>
      </c>
      <c r="BK70" s="896" t="s">
        <v>934</v>
      </c>
      <c r="BL70" s="936"/>
      <c r="BM70" s="932"/>
      <c r="BN70" s="896" t="s">
        <v>935</v>
      </c>
      <c r="BO70" s="564" t="s">
        <v>942</v>
      </c>
      <c r="BP70" s="308" t="s">
        <v>1032</v>
      </c>
      <c r="BQ70" s="204" t="s">
        <v>938</v>
      </c>
      <c r="BR70" s="307" t="s">
        <v>939</v>
      </c>
      <c r="BS70" s="564" t="s">
        <v>940</v>
      </c>
      <c r="BT70" s="564"/>
      <c r="BU70" s="307"/>
      <c r="BV70" s="308"/>
      <c r="BW70" s="308"/>
      <c r="BX70" s="307"/>
      <c r="BY70" s="307"/>
      <c r="BZ70" s="307"/>
    </row>
    <row r="71" spans="1:78" ht="60" hidden="1" customHeight="1" x14ac:dyDescent="0.25">
      <c r="A71" s="954"/>
      <c r="B71" s="959"/>
      <c r="C71" s="965"/>
      <c r="D71" s="913"/>
      <c r="E71" s="945"/>
      <c r="F71" s="913"/>
      <c r="G71" s="962"/>
      <c r="H71" s="913"/>
      <c r="I71" s="913"/>
      <c r="J71" s="913"/>
      <c r="K71" s="913"/>
      <c r="L71" s="908"/>
      <c r="M71" s="913"/>
      <c r="N71" s="837"/>
      <c r="O71" s="837"/>
      <c r="P71" s="950"/>
      <c r="Q71" s="375" t="s">
        <v>912</v>
      </c>
      <c r="R71" s="302" t="s">
        <v>941</v>
      </c>
      <c r="S71" s="44">
        <v>0.15</v>
      </c>
      <c r="T71" s="301" t="s">
        <v>952</v>
      </c>
      <c r="U71" s="320" t="s">
        <v>931</v>
      </c>
      <c r="V71" s="320" t="s">
        <v>931</v>
      </c>
      <c r="W71" s="320" t="s">
        <v>931</v>
      </c>
      <c r="X71" s="320" t="s">
        <v>931</v>
      </c>
      <c r="Y71" s="320" t="s">
        <v>931</v>
      </c>
      <c r="Z71" s="320" t="s">
        <v>931</v>
      </c>
      <c r="AA71" s="320" t="s">
        <v>931</v>
      </c>
      <c r="AB71" s="320" t="s">
        <v>931</v>
      </c>
      <c r="AC71" s="320" t="s">
        <v>931</v>
      </c>
      <c r="AD71" s="320" t="s">
        <v>931</v>
      </c>
      <c r="AE71" s="320" t="s">
        <v>932</v>
      </c>
      <c r="AF71" s="320" t="s">
        <v>931</v>
      </c>
      <c r="AG71" s="321" t="s">
        <v>931</v>
      </c>
      <c r="AH71" s="303" t="s">
        <v>741</v>
      </c>
      <c r="AI71" s="303" t="s">
        <v>741</v>
      </c>
      <c r="AJ71" s="702" t="s">
        <v>741</v>
      </c>
      <c r="AK71" s="702" t="s">
        <v>741</v>
      </c>
      <c r="AL71" s="702" t="s">
        <v>741</v>
      </c>
      <c r="AM71" s="702" t="s">
        <v>741</v>
      </c>
      <c r="AN71" s="702" t="s">
        <v>741</v>
      </c>
      <c r="AO71" s="702" t="s">
        <v>741</v>
      </c>
      <c r="AP71" s="702" t="s">
        <v>741</v>
      </c>
      <c r="AQ71" s="702" t="s">
        <v>741</v>
      </c>
      <c r="AR71" s="702" t="s">
        <v>741</v>
      </c>
      <c r="AS71" s="702" t="s">
        <v>741</v>
      </c>
      <c r="AT71" s="952"/>
      <c r="AU71" s="907"/>
      <c r="AV71" s="848"/>
      <c r="AW71" s="886"/>
      <c r="AX71" s="882"/>
      <c r="AY71" s="882"/>
      <c r="AZ71" s="900"/>
      <c r="BA71" s="900"/>
      <c r="BB71" s="900"/>
      <c r="BC71" s="900"/>
      <c r="BD71" s="900"/>
      <c r="BE71" s="900"/>
      <c r="BF71" s="900"/>
      <c r="BG71" s="900"/>
      <c r="BH71" s="900"/>
      <c r="BI71" s="900"/>
      <c r="BJ71" s="900"/>
      <c r="BK71" s="908"/>
      <c r="BL71" s="936"/>
      <c r="BM71" s="932"/>
      <c r="BN71" s="908"/>
      <c r="BO71" s="564" t="s">
        <v>942</v>
      </c>
      <c r="BP71" s="308" t="s">
        <v>973</v>
      </c>
      <c r="BQ71" s="204" t="s">
        <v>938</v>
      </c>
      <c r="BR71" s="307" t="s">
        <v>939</v>
      </c>
      <c r="BS71" s="564" t="s">
        <v>940</v>
      </c>
      <c r="BT71" s="564"/>
      <c r="BU71" s="307"/>
      <c r="BV71" s="308"/>
      <c r="BW71" s="308"/>
      <c r="BX71" s="307"/>
      <c r="BY71" s="307"/>
      <c r="BZ71" s="307"/>
    </row>
    <row r="72" spans="1:78" ht="60" hidden="1" customHeight="1" x14ac:dyDescent="0.25">
      <c r="A72" s="954"/>
      <c r="B72" s="959"/>
      <c r="C72" s="965"/>
      <c r="D72" s="913"/>
      <c r="E72" s="945"/>
      <c r="F72" s="913"/>
      <c r="G72" s="962"/>
      <c r="H72" s="913"/>
      <c r="I72" s="913"/>
      <c r="J72" s="913"/>
      <c r="K72" s="913"/>
      <c r="L72" s="908"/>
      <c r="M72" s="913"/>
      <c r="N72" s="837"/>
      <c r="O72" s="837"/>
      <c r="P72" s="950"/>
      <c r="Q72" s="375" t="s">
        <v>943</v>
      </c>
      <c r="R72" s="302" t="s">
        <v>944</v>
      </c>
      <c r="S72" s="44">
        <v>0.05</v>
      </c>
      <c r="T72" s="301" t="s">
        <v>996</v>
      </c>
      <c r="U72" s="320" t="s">
        <v>931</v>
      </c>
      <c r="V72" s="320" t="s">
        <v>931</v>
      </c>
      <c r="W72" s="320" t="s">
        <v>931</v>
      </c>
      <c r="X72" s="320" t="s">
        <v>931</v>
      </c>
      <c r="Y72" s="320" t="s">
        <v>931</v>
      </c>
      <c r="Z72" s="320" t="s">
        <v>931</v>
      </c>
      <c r="AA72" s="320" t="s">
        <v>931</v>
      </c>
      <c r="AB72" s="320" t="s">
        <v>931</v>
      </c>
      <c r="AC72" s="320" t="s">
        <v>931</v>
      </c>
      <c r="AD72" s="320" t="s">
        <v>931</v>
      </c>
      <c r="AE72" s="320" t="s">
        <v>931</v>
      </c>
      <c r="AF72" s="320" t="s">
        <v>932</v>
      </c>
      <c r="AG72" s="321" t="s">
        <v>931</v>
      </c>
      <c r="AH72" s="303" t="s">
        <v>741</v>
      </c>
      <c r="AI72" s="303" t="s">
        <v>741</v>
      </c>
      <c r="AJ72" s="702" t="s">
        <v>741</v>
      </c>
      <c r="AK72" s="702" t="s">
        <v>741</v>
      </c>
      <c r="AL72" s="702" t="s">
        <v>741</v>
      </c>
      <c r="AM72" s="702" t="s">
        <v>741</v>
      </c>
      <c r="AN72" s="702" t="s">
        <v>741</v>
      </c>
      <c r="AO72" s="702" t="s">
        <v>741</v>
      </c>
      <c r="AP72" s="702" t="s">
        <v>741</v>
      </c>
      <c r="AQ72" s="702" t="s">
        <v>741</v>
      </c>
      <c r="AR72" s="702" t="s">
        <v>741</v>
      </c>
      <c r="AS72" s="702" t="s">
        <v>741</v>
      </c>
      <c r="AT72" s="952"/>
      <c r="AU72" s="907"/>
      <c r="AV72" s="848"/>
      <c r="AW72" s="886"/>
      <c r="AX72" s="882"/>
      <c r="AY72" s="882"/>
      <c r="AZ72" s="900"/>
      <c r="BA72" s="900"/>
      <c r="BB72" s="900"/>
      <c r="BC72" s="900"/>
      <c r="BD72" s="900"/>
      <c r="BE72" s="900"/>
      <c r="BF72" s="900"/>
      <c r="BG72" s="900"/>
      <c r="BH72" s="900"/>
      <c r="BI72" s="900"/>
      <c r="BJ72" s="900"/>
      <c r="BK72" s="908"/>
      <c r="BL72" s="936"/>
      <c r="BM72" s="932"/>
      <c r="BN72" s="908"/>
      <c r="BO72" s="564" t="s">
        <v>942</v>
      </c>
      <c r="BP72" s="308" t="s">
        <v>973</v>
      </c>
      <c r="BQ72" s="204" t="s">
        <v>938</v>
      </c>
      <c r="BR72" s="307" t="s">
        <v>939</v>
      </c>
      <c r="BS72" s="564" t="s">
        <v>940</v>
      </c>
      <c r="BT72" s="564"/>
      <c r="BU72" s="307"/>
      <c r="BV72" s="308"/>
      <c r="BW72" s="308"/>
      <c r="BX72" s="307"/>
      <c r="BY72" s="307"/>
      <c r="BZ72" s="307"/>
    </row>
    <row r="73" spans="1:78" ht="60" hidden="1" customHeight="1" x14ac:dyDescent="0.25">
      <c r="A73" s="954"/>
      <c r="B73" s="959"/>
      <c r="C73" s="965"/>
      <c r="D73" s="913"/>
      <c r="E73" s="945"/>
      <c r="F73" s="913"/>
      <c r="G73" s="962"/>
      <c r="H73" s="913"/>
      <c r="I73" s="913"/>
      <c r="J73" s="913"/>
      <c r="K73" s="913"/>
      <c r="L73" s="908"/>
      <c r="M73" s="913"/>
      <c r="N73" s="837"/>
      <c r="O73" s="837"/>
      <c r="P73" s="950"/>
      <c r="Q73" s="820" t="s">
        <v>912</v>
      </c>
      <c r="R73" s="821" t="s">
        <v>945</v>
      </c>
      <c r="S73" s="822">
        <v>0.2</v>
      </c>
      <c r="T73" s="819" t="s">
        <v>1925</v>
      </c>
      <c r="U73" s="320" t="s">
        <v>931</v>
      </c>
      <c r="V73" s="320" t="s">
        <v>931</v>
      </c>
      <c r="W73" s="320" t="s">
        <v>931</v>
      </c>
      <c r="X73" s="320" t="s">
        <v>931</v>
      </c>
      <c r="Y73" s="320" t="s">
        <v>931</v>
      </c>
      <c r="Z73" s="320" t="s">
        <v>931</v>
      </c>
      <c r="AA73" s="320" t="s">
        <v>931</v>
      </c>
      <c r="AB73" s="320" t="s">
        <v>931</v>
      </c>
      <c r="AC73" s="320" t="s">
        <v>931</v>
      </c>
      <c r="AD73" s="320" t="s">
        <v>931</v>
      </c>
      <c r="AE73" s="320" t="s">
        <v>931</v>
      </c>
      <c r="AF73" s="320" t="s">
        <v>931</v>
      </c>
      <c r="AG73" s="321" t="s">
        <v>931</v>
      </c>
      <c r="AH73" s="303" t="s">
        <v>741</v>
      </c>
      <c r="AI73" s="303" t="s">
        <v>741</v>
      </c>
      <c r="AJ73" s="702" t="s">
        <v>741</v>
      </c>
      <c r="AK73" s="702" t="s">
        <v>741</v>
      </c>
      <c r="AL73" s="702" t="s">
        <v>741</v>
      </c>
      <c r="AM73" s="702" t="s">
        <v>741</v>
      </c>
      <c r="AN73" s="702" t="s">
        <v>741</v>
      </c>
      <c r="AO73" s="702" t="s">
        <v>741</v>
      </c>
      <c r="AP73" s="702" t="s">
        <v>741</v>
      </c>
      <c r="AQ73" s="702" t="s">
        <v>741</v>
      </c>
      <c r="AR73" s="702" t="s">
        <v>741</v>
      </c>
      <c r="AS73" s="702" t="s">
        <v>741</v>
      </c>
      <c r="AT73" s="952"/>
      <c r="AU73" s="907"/>
      <c r="AV73" s="848"/>
      <c r="AW73" s="886"/>
      <c r="AX73" s="882"/>
      <c r="AY73" s="882"/>
      <c r="AZ73" s="900"/>
      <c r="BA73" s="900"/>
      <c r="BB73" s="900"/>
      <c r="BC73" s="900"/>
      <c r="BD73" s="900"/>
      <c r="BE73" s="900"/>
      <c r="BF73" s="900"/>
      <c r="BG73" s="900"/>
      <c r="BH73" s="900"/>
      <c r="BI73" s="900"/>
      <c r="BJ73" s="900"/>
      <c r="BK73" s="908"/>
      <c r="BL73" s="936"/>
      <c r="BM73" s="932"/>
      <c r="BN73" s="908"/>
      <c r="BO73" s="564" t="s">
        <v>942</v>
      </c>
      <c r="BP73" s="308" t="s">
        <v>973</v>
      </c>
      <c r="BQ73" s="204" t="s">
        <v>938</v>
      </c>
      <c r="BR73" s="307" t="s">
        <v>939</v>
      </c>
      <c r="BS73" s="564" t="s">
        <v>940</v>
      </c>
      <c r="BT73" s="564"/>
      <c r="BU73" s="307"/>
      <c r="BV73" s="308"/>
      <c r="BW73" s="308"/>
      <c r="BX73" s="307"/>
      <c r="BY73" s="307"/>
      <c r="BZ73" s="307"/>
    </row>
    <row r="74" spans="1:78" ht="60" hidden="1" customHeight="1" x14ac:dyDescent="0.25">
      <c r="A74" s="954"/>
      <c r="B74" s="959"/>
      <c r="C74" s="965"/>
      <c r="D74" s="913"/>
      <c r="E74" s="945"/>
      <c r="F74" s="913"/>
      <c r="G74" s="962"/>
      <c r="H74" s="913"/>
      <c r="I74" s="913"/>
      <c r="J74" s="913"/>
      <c r="K74" s="913"/>
      <c r="L74" s="908"/>
      <c r="M74" s="913"/>
      <c r="N74" s="837"/>
      <c r="O74" s="837"/>
      <c r="P74" s="950"/>
      <c r="Q74" s="820" t="s">
        <v>912</v>
      </c>
      <c r="R74" s="821" t="s">
        <v>947</v>
      </c>
      <c r="S74" s="822">
        <v>0.15</v>
      </c>
      <c r="T74" s="819" t="s">
        <v>1926</v>
      </c>
      <c r="U74" s="320" t="s">
        <v>931</v>
      </c>
      <c r="V74" s="320" t="s">
        <v>931</v>
      </c>
      <c r="W74" s="320" t="s">
        <v>931</v>
      </c>
      <c r="X74" s="320" t="s">
        <v>931</v>
      </c>
      <c r="Y74" s="320" t="s">
        <v>931</v>
      </c>
      <c r="Z74" s="320" t="s">
        <v>931</v>
      </c>
      <c r="AA74" s="320" t="s">
        <v>931</v>
      </c>
      <c r="AB74" s="320" t="s">
        <v>931</v>
      </c>
      <c r="AC74" s="320" t="s">
        <v>931</v>
      </c>
      <c r="AD74" s="320" t="s">
        <v>931</v>
      </c>
      <c r="AE74" s="320" t="s">
        <v>931</v>
      </c>
      <c r="AF74" s="320" t="s">
        <v>931</v>
      </c>
      <c r="AG74" s="321" t="s">
        <v>931</v>
      </c>
      <c r="AH74" s="303" t="s">
        <v>741</v>
      </c>
      <c r="AI74" s="303" t="s">
        <v>741</v>
      </c>
      <c r="AJ74" s="702" t="s">
        <v>741</v>
      </c>
      <c r="AK74" s="702" t="s">
        <v>741</v>
      </c>
      <c r="AL74" s="702" t="s">
        <v>741</v>
      </c>
      <c r="AM74" s="702" t="s">
        <v>741</v>
      </c>
      <c r="AN74" s="702" t="s">
        <v>741</v>
      </c>
      <c r="AO74" s="702" t="s">
        <v>741</v>
      </c>
      <c r="AP74" s="702" t="s">
        <v>741</v>
      </c>
      <c r="AQ74" s="702" t="s">
        <v>741</v>
      </c>
      <c r="AR74" s="702" t="s">
        <v>741</v>
      </c>
      <c r="AS74" s="702" t="s">
        <v>741</v>
      </c>
      <c r="AT74" s="952"/>
      <c r="AU74" s="907"/>
      <c r="AV74" s="848"/>
      <c r="AW74" s="886"/>
      <c r="AX74" s="882"/>
      <c r="AY74" s="882"/>
      <c r="AZ74" s="900"/>
      <c r="BA74" s="900"/>
      <c r="BB74" s="900"/>
      <c r="BC74" s="900"/>
      <c r="BD74" s="900"/>
      <c r="BE74" s="900"/>
      <c r="BF74" s="900"/>
      <c r="BG74" s="900"/>
      <c r="BH74" s="900"/>
      <c r="BI74" s="900"/>
      <c r="BJ74" s="900"/>
      <c r="BK74" s="908"/>
      <c r="BL74" s="936"/>
      <c r="BM74" s="932"/>
      <c r="BN74" s="908"/>
      <c r="BO74" s="564" t="s">
        <v>942</v>
      </c>
      <c r="BP74" s="308" t="s">
        <v>973</v>
      </c>
      <c r="BQ74" s="204" t="s">
        <v>938</v>
      </c>
      <c r="BR74" s="307" t="s">
        <v>939</v>
      </c>
      <c r="BS74" s="564" t="s">
        <v>940</v>
      </c>
      <c r="BT74" s="564"/>
      <c r="BU74" s="307"/>
      <c r="BV74" s="308"/>
      <c r="BW74" s="308"/>
      <c r="BX74" s="307"/>
      <c r="BY74" s="307"/>
      <c r="BZ74" s="307"/>
    </row>
    <row r="75" spans="1:78" ht="60" hidden="1" customHeight="1" x14ac:dyDescent="0.25">
      <c r="A75" s="954"/>
      <c r="B75" s="959"/>
      <c r="C75" s="965"/>
      <c r="D75" s="913"/>
      <c r="E75" s="945"/>
      <c r="F75" s="913"/>
      <c r="G75" s="962"/>
      <c r="H75" s="913"/>
      <c r="I75" s="913"/>
      <c r="J75" s="913"/>
      <c r="K75" s="913"/>
      <c r="L75" s="908"/>
      <c r="M75" s="913"/>
      <c r="N75" s="837"/>
      <c r="O75" s="837"/>
      <c r="P75" s="950"/>
      <c r="Q75" s="820" t="s">
        <v>912</v>
      </c>
      <c r="R75" s="821" t="s">
        <v>949</v>
      </c>
      <c r="S75" s="822">
        <v>0.15</v>
      </c>
      <c r="T75" s="819" t="s">
        <v>1927</v>
      </c>
      <c r="U75" s="319" t="s">
        <v>931</v>
      </c>
      <c r="V75" s="319" t="s">
        <v>931</v>
      </c>
      <c r="W75" s="319" t="s">
        <v>931</v>
      </c>
      <c r="X75" s="319" t="s">
        <v>931</v>
      </c>
      <c r="Y75" s="319" t="s">
        <v>931</v>
      </c>
      <c r="Z75" s="319" t="s">
        <v>931</v>
      </c>
      <c r="AA75" s="319" t="s">
        <v>931</v>
      </c>
      <c r="AB75" s="319" t="s">
        <v>931</v>
      </c>
      <c r="AC75" s="319" t="s">
        <v>931</v>
      </c>
      <c r="AD75" s="319" t="s">
        <v>931</v>
      </c>
      <c r="AE75" s="319" t="s">
        <v>931</v>
      </c>
      <c r="AF75" s="319" t="s">
        <v>931</v>
      </c>
      <c r="AG75" s="319" t="s">
        <v>931</v>
      </c>
      <c r="AH75" s="303" t="s">
        <v>741</v>
      </c>
      <c r="AI75" s="303" t="s">
        <v>741</v>
      </c>
      <c r="AJ75" s="702" t="s">
        <v>741</v>
      </c>
      <c r="AK75" s="702" t="s">
        <v>741</v>
      </c>
      <c r="AL75" s="702" t="s">
        <v>741</v>
      </c>
      <c r="AM75" s="702" t="s">
        <v>741</v>
      </c>
      <c r="AN75" s="702" t="s">
        <v>741</v>
      </c>
      <c r="AO75" s="702" t="s">
        <v>741</v>
      </c>
      <c r="AP75" s="702" t="s">
        <v>741</v>
      </c>
      <c r="AQ75" s="702" t="s">
        <v>741</v>
      </c>
      <c r="AR75" s="702" t="s">
        <v>741</v>
      </c>
      <c r="AS75" s="702" t="s">
        <v>741</v>
      </c>
      <c r="AT75" s="952"/>
      <c r="AU75" s="907"/>
      <c r="AV75" s="848"/>
      <c r="AW75" s="886"/>
      <c r="AX75" s="882"/>
      <c r="AY75" s="882"/>
      <c r="AZ75" s="900"/>
      <c r="BA75" s="900"/>
      <c r="BB75" s="900"/>
      <c r="BC75" s="900"/>
      <c r="BD75" s="900"/>
      <c r="BE75" s="900"/>
      <c r="BF75" s="900"/>
      <c r="BG75" s="900"/>
      <c r="BH75" s="900"/>
      <c r="BI75" s="900"/>
      <c r="BJ75" s="900"/>
      <c r="BK75" s="908"/>
      <c r="BL75" s="936"/>
      <c r="BM75" s="932"/>
      <c r="BN75" s="908"/>
      <c r="BO75" s="564" t="s">
        <v>942</v>
      </c>
      <c r="BP75" s="308" t="s">
        <v>973</v>
      </c>
      <c r="BQ75" s="204" t="s">
        <v>938</v>
      </c>
      <c r="BR75" s="307" t="s">
        <v>939</v>
      </c>
      <c r="BS75" s="564" t="s">
        <v>940</v>
      </c>
      <c r="BT75" s="564"/>
      <c r="BU75" s="307"/>
      <c r="BV75" s="308"/>
      <c r="BW75" s="308"/>
      <c r="BX75" s="307"/>
      <c r="BY75" s="307"/>
      <c r="BZ75" s="307"/>
    </row>
    <row r="76" spans="1:78" ht="60" hidden="1" customHeight="1" x14ac:dyDescent="0.25">
      <c r="A76" s="939"/>
      <c r="B76" s="959"/>
      <c r="C76" s="965"/>
      <c r="D76" s="913"/>
      <c r="E76" s="945"/>
      <c r="F76" s="913"/>
      <c r="G76" s="962"/>
      <c r="H76" s="913"/>
      <c r="I76" s="913"/>
      <c r="J76" s="913"/>
      <c r="K76" s="913"/>
      <c r="L76" s="908"/>
      <c r="M76" s="914"/>
      <c r="N76" s="837"/>
      <c r="O76" s="836"/>
      <c r="P76" s="878"/>
      <c r="Q76" s="821" t="s">
        <v>950</v>
      </c>
      <c r="R76" s="821" t="s">
        <v>951</v>
      </c>
      <c r="S76" s="822">
        <v>0.05</v>
      </c>
      <c r="T76" s="819" t="s">
        <v>1928</v>
      </c>
      <c r="U76" s="319" t="s">
        <v>931</v>
      </c>
      <c r="V76" s="319" t="s">
        <v>931</v>
      </c>
      <c r="W76" s="319" t="s">
        <v>931</v>
      </c>
      <c r="X76" s="319" t="s">
        <v>931</v>
      </c>
      <c r="Y76" s="319" t="s">
        <v>931</v>
      </c>
      <c r="Z76" s="319" t="s">
        <v>931</v>
      </c>
      <c r="AA76" s="319" t="s">
        <v>931</v>
      </c>
      <c r="AB76" s="319" t="s">
        <v>931</v>
      </c>
      <c r="AC76" s="319" t="s">
        <v>931</v>
      </c>
      <c r="AD76" s="319" t="s">
        <v>931</v>
      </c>
      <c r="AE76" s="319" t="s">
        <v>931</v>
      </c>
      <c r="AF76" s="319" t="s">
        <v>931</v>
      </c>
      <c r="AG76" s="319" t="s">
        <v>931</v>
      </c>
      <c r="AH76" s="303" t="s">
        <v>741</v>
      </c>
      <c r="AI76" s="303" t="s">
        <v>741</v>
      </c>
      <c r="AJ76" s="702" t="s">
        <v>741</v>
      </c>
      <c r="AK76" s="702" t="s">
        <v>741</v>
      </c>
      <c r="AL76" s="702" t="s">
        <v>741</v>
      </c>
      <c r="AM76" s="702" t="s">
        <v>741</v>
      </c>
      <c r="AN76" s="702" t="s">
        <v>741</v>
      </c>
      <c r="AO76" s="702" t="s">
        <v>741</v>
      </c>
      <c r="AP76" s="702" t="s">
        <v>741</v>
      </c>
      <c r="AQ76" s="702" t="s">
        <v>741</v>
      </c>
      <c r="AR76" s="702" t="s">
        <v>741</v>
      </c>
      <c r="AS76" s="702" t="s">
        <v>741</v>
      </c>
      <c r="AT76" s="953"/>
      <c r="AU76" s="871"/>
      <c r="AV76" s="849"/>
      <c r="AW76" s="885"/>
      <c r="AX76" s="883"/>
      <c r="AY76" s="883"/>
      <c r="AZ76" s="899"/>
      <c r="BA76" s="899"/>
      <c r="BB76" s="899"/>
      <c r="BC76" s="899"/>
      <c r="BD76" s="899"/>
      <c r="BE76" s="899"/>
      <c r="BF76" s="899"/>
      <c r="BG76" s="899"/>
      <c r="BH76" s="899"/>
      <c r="BI76" s="899"/>
      <c r="BJ76" s="899"/>
      <c r="BK76" s="897"/>
      <c r="BL76" s="936"/>
      <c r="BM76" s="932"/>
      <c r="BN76" s="897"/>
      <c r="BO76" s="564" t="s">
        <v>942</v>
      </c>
      <c r="BP76" s="308" t="s">
        <v>973</v>
      </c>
      <c r="BQ76" s="204" t="s">
        <v>938</v>
      </c>
      <c r="BR76" s="307" t="s">
        <v>939</v>
      </c>
      <c r="BS76" s="564" t="s">
        <v>940</v>
      </c>
      <c r="BT76" s="564"/>
      <c r="BU76" s="307"/>
      <c r="BV76" s="308"/>
      <c r="BW76" s="308"/>
      <c r="BX76" s="307"/>
      <c r="BY76" s="307"/>
      <c r="BZ76" s="307"/>
    </row>
    <row r="77" spans="1:78" ht="60" customHeight="1" x14ac:dyDescent="0.25">
      <c r="A77" s="938" t="s">
        <v>1034</v>
      </c>
      <c r="B77" s="959"/>
      <c r="C77" s="965"/>
      <c r="D77" s="913"/>
      <c r="E77" s="945"/>
      <c r="F77" s="913"/>
      <c r="G77" s="962"/>
      <c r="H77" s="913"/>
      <c r="I77" s="913"/>
      <c r="J77" s="913"/>
      <c r="K77" s="913"/>
      <c r="L77" s="908"/>
      <c r="M77" s="912" t="s">
        <v>1010</v>
      </c>
      <c r="N77" s="837"/>
      <c r="O77" s="835">
        <v>1</v>
      </c>
      <c r="P77" s="947" t="s">
        <v>1035</v>
      </c>
      <c r="Q77" s="375" t="s">
        <v>912</v>
      </c>
      <c r="R77" s="302" t="s">
        <v>929</v>
      </c>
      <c r="S77" s="44">
        <v>0.25</v>
      </c>
      <c r="T77" s="372" t="s">
        <v>1033</v>
      </c>
      <c r="U77" s="319" t="s">
        <v>931</v>
      </c>
      <c r="V77" s="319" t="s">
        <v>931</v>
      </c>
      <c r="W77" s="319" t="s">
        <v>931</v>
      </c>
      <c r="X77" s="319" t="s">
        <v>931</v>
      </c>
      <c r="Y77" s="319" t="s">
        <v>931</v>
      </c>
      <c r="Z77" s="319" t="s">
        <v>932</v>
      </c>
      <c r="AA77" s="319" t="s">
        <v>931</v>
      </c>
      <c r="AB77" s="319" t="s">
        <v>931</v>
      </c>
      <c r="AC77" s="319" t="s">
        <v>931</v>
      </c>
      <c r="AD77" s="319" t="s">
        <v>931</v>
      </c>
      <c r="AE77" s="319" t="s">
        <v>931</v>
      </c>
      <c r="AF77" s="319" t="s">
        <v>931</v>
      </c>
      <c r="AG77" s="319" t="s">
        <v>931</v>
      </c>
      <c r="AH77" s="303" t="s">
        <v>741</v>
      </c>
      <c r="AI77" s="303" t="s">
        <v>741</v>
      </c>
      <c r="AJ77" s="702" t="s">
        <v>741</v>
      </c>
      <c r="AK77" s="702" t="s">
        <v>741</v>
      </c>
      <c r="AL77" s="702" t="s">
        <v>741</v>
      </c>
      <c r="AM77" s="702" t="s">
        <v>741</v>
      </c>
      <c r="AN77" s="702" t="s">
        <v>741</v>
      </c>
      <c r="AO77" s="702" t="s">
        <v>741</v>
      </c>
      <c r="AP77" s="702" t="s">
        <v>741</v>
      </c>
      <c r="AQ77" s="702" t="s">
        <v>741</v>
      </c>
      <c r="AR77" s="702" t="s">
        <v>741</v>
      </c>
      <c r="AS77" s="702" t="s">
        <v>741</v>
      </c>
      <c r="AT77" s="915" t="s">
        <v>933</v>
      </c>
      <c r="AU77" s="870" t="s">
        <v>318</v>
      </c>
      <c r="AV77" s="872">
        <v>1</v>
      </c>
      <c r="AW77" s="884" t="s">
        <v>952</v>
      </c>
      <c r="AX77" s="881" t="s">
        <v>741</v>
      </c>
      <c r="AY77" s="881" t="s">
        <v>741</v>
      </c>
      <c r="AZ77" s="898" t="s">
        <v>741</v>
      </c>
      <c r="BA77" s="898" t="s">
        <v>741</v>
      </c>
      <c r="BB77" s="898" t="s">
        <v>741</v>
      </c>
      <c r="BC77" s="898" t="s">
        <v>741</v>
      </c>
      <c r="BD77" s="898" t="s">
        <v>741</v>
      </c>
      <c r="BE77" s="898" t="s">
        <v>741</v>
      </c>
      <c r="BF77" s="898" t="s">
        <v>741</v>
      </c>
      <c r="BG77" s="898" t="s">
        <v>741</v>
      </c>
      <c r="BH77" s="898" t="s">
        <v>741</v>
      </c>
      <c r="BI77" s="898" t="s">
        <v>741</v>
      </c>
      <c r="BJ77" s="898" t="s">
        <v>741</v>
      </c>
      <c r="BK77" s="896" t="s">
        <v>934</v>
      </c>
      <c r="BL77" s="936"/>
      <c r="BM77" s="932"/>
      <c r="BN77" s="896" t="s">
        <v>935</v>
      </c>
      <c r="BO77" s="564" t="s">
        <v>942</v>
      </c>
      <c r="BP77" s="308" t="s">
        <v>973</v>
      </c>
      <c r="BQ77" s="204" t="s">
        <v>938</v>
      </c>
      <c r="BR77" s="307" t="s">
        <v>939</v>
      </c>
      <c r="BS77" s="564" t="s">
        <v>940</v>
      </c>
      <c r="BT77" s="564"/>
      <c r="BU77" s="307"/>
      <c r="BV77" s="308"/>
      <c r="BW77" s="308"/>
      <c r="BX77" s="307"/>
      <c r="BY77" s="307"/>
      <c r="BZ77" s="307"/>
    </row>
    <row r="78" spans="1:78" ht="60" customHeight="1" x14ac:dyDescent="0.25">
      <c r="A78" s="954"/>
      <c r="B78" s="959"/>
      <c r="C78" s="965"/>
      <c r="D78" s="913"/>
      <c r="E78" s="945"/>
      <c r="F78" s="913"/>
      <c r="G78" s="962"/>
      <c r="H78" s="913"/>
      <c r="I78" s="913"/>
      <c r="J78" s="913"/>
      <c r="K78" s="913"/>
      <c r="L78" s="908"/>
      <c r="M78" s="913"/>
      <c r="N78" s="837"/>
      <c r="O78" s="837"/>
      <c r="P78" s="948"/>
      <c r="Q78" s="375" t="s">
        <v>912</v>
      </c>
      <c r="R78" s="302" t="s">
        <v>941</v>
      </c>
      <c r="S78" s="44">
        <v>0.15</v>
      </c>
      <c r="T78" s="372" t="s">
        <v>1033</v>
      </c>
      <c r="U78" s="323" t="s">
        <v>931</v>
      </c>
      <c r="V78" s="323" t="s">
        <v>931</v>
      </c>
      <c r="W78" s="323" t="s">
        <v>931</v>
      </c>
      <c r="X78" s="323" t="s">
        <v>931</v>
      </c>
      <c r="Y78" s="323" t="s">
        <v>931</v>
      </c>
      <c r="Z78" s="323" t="s">
        <v>931</v>
      </c>
      <c r="AA78" s="323" t="s">
        <v>931</v>
      </c>
      <c r="AB78" s="323" t="s">
        <v>932</v>
      </c>
      <c r="AC78" s="323" t="s">
        <v>931</v>
      </c>
      <c r="AD78" s="323" t="s">
        <v>931</v>
      </c>
      <c r="AE78" s="323" t="s">
        <v>931</v>
      </c>
      <c r="AF78" s="323" t="s">
        <v>931</v>
      </c>
      <c r="AG78" s="323" t="s">
        <v>931</v>
      </c>
      <c r="AH78" s="303" t="s">
        <v>741</v>
      </c>
      <c r="AI78" s="303" t="s">
        <v>741</v>
      </c>
      <c r="AJ78" s="702" t="s">
        <v>741</v>
      </c>
      <c r="AK78" s="702" t="s">
        <v>741</v>
      </c>
      <c r="AL78" s="702" t="s">
        <v>741</v>
      </c>
      <c r="AM78" s="702" t="s">
        <v>741</v>
      </c>
      <c r="AN78" s="702" t="s">
        <v>741</v>
      </c>
      <c r="AO78" s="702" t="s">
        <v>741</v>
      </c>
      <c r="AP78" s="702" t="s">
        <v>741</v>
      </c>
      <c r="AQ78" s="702" t="s">
        <v>741</v>
      </c>
      <c r="AR78" s="702" t="s">
        <v>741</v>
      </c>
      <c r="AS78" s="702" t="s">
        <v>741</v>
      </c>
      <c r="AT78" s="916"/>
      <c r="AU78" s="907"/>
      <c r="AV78" s="848"/>
      <c r="AW78" s="886"/>
      <c r="AX78" s="882"/>
      <c r="AY78" s="882"/>
      <c r="AZ78" s="900"/>
      <c r="BA78" s="900"/>
      <c r="BB78" s="900"/>
      <c r="BC78" s="900"/>
      <c r="BD78" s="900"/>
      <c r="BE78" s="900"/>
      <c r="BF78" s="900"/>
      <c r="BG78" s="900"/>
      <c r="BH78" s="900"/>
      <c r="BI78" s="900"/>
      <c r="BJ78" s="900"/>
      <c r="BK78" s="908"/>
      <c r="BL78" s="936"/>
      <c r="BM78" s="932"/>
      <c r="BN78" s="908"/>
      <c r="BO78" s="564" t="s">
        <v>942</v>
      </c>
      <c r="BP78" s="308" t="s">
        <v>973</v>
      </c>
      <c r="BQ78" s="204" t="s">
        <v>938</v>
      </c>
      <c r="BR78" s="307" t="s">
        <v>939</v>
      </c>
      <c r="BS78" s="564" t="s">
        <v>940</v>
      </c>
      <c r="BT78" s="564"/>
      <c r="BU78" s="307"/>
      <c r="BV78" s="308"/>
      <c r="BW78" s="308"/>
      <c r="BX78" s="307"/>
      <c r="BY78" s="307"/>
      <c r="BZ78" s="307"/>
    </row>
    <row r="79" spans="1:78" ht="60" customHeight="1" x14ac:dyDescent="0.25">
      <c r="A79" s="954"/>
      <c r="B79" s="959"/>
      <c r="C79" s="965"/>
      <c r="D79" s="913"/>
      <c r="E79" s="945"/>
      <c r="F79" s="913"/>
      <c r="G79" s="962"/>
      <c r="H79" s="913"/>
      <c r="I79" s="913"/>
      <c r="J79" s="913"/>
      <c r="K79" s="913"/>
      <c r="L79" s="908"/>
      <c r="M79" s="913"/>
      <c r="N79" s="837"/>
      <c r="O79" s="837"/>
      <c r="P79" s="948"/>
      <c r="Q79" s="375" t="s">
        <v>943</v>
      </c>
      <c r="R79" s="302" t="s">
        <v>944</v>
      </c>
      <c r="S79" s="44">
        <v>0.05</v>
      </c>
      <c r="T79" s="372" t="s">
        <v>946</v>
      </c>
      <c r="U79" s="323" t="s">
        <v>931</v>
      </c>
      <c r="V79" s="323" t="s">
        <v>931</v>
      </c>
      <c r="W79" s="323" t="s">
        <v>931</v>
      </c>
      <c r="X79" s="323" t="s">
        <v>931</v>
      </c>
      <c r="Y79" s="323" t="s">
        <v>931</v>
      </c>
      <c r="Z79" s="323" t="s">
        <v>931</v>
      </c>
      <c r="AA79" s="323" t="s">
        <v>931</v>
      </c>
      <c r="AB79" s="323" t="s">
        <v>931</v>
      </c>
      <c r="AC79" s="323" t="s">
        <v>932</v>
      </c>
      <c r="AD79" s="323" t="s">
        <v>931</v>
      </c>
      <c r="AE79" s="323" t="s">
        <v>931</v>
      </c>
      <c r="AF79" s="323" t="s">
        <v>931</v>
      </c>
      <c r="AG79" s="323" t="s">
        <v>931</v>
      </c>
      <c r="AH79" s="303" t="s">
        <v>741</v>
      </c>
      <c r="AI79" s="303" t="s">
        <v>741</v>
      </c>
      <c r="AJ79" s="702" t="s">
        <v>741</v>
      </c>
      <c r="AK79" s="702" t="s">
        <v>741</v>
      </c>
      <c r="AL79" s="702" t="s">
        <v>741</v>
      </c>
      <c r="AM79" s="702" t="s">
        <v>741</v>
      </c>
      <c r="AN79" s="702" t="s">
        <v>741</v>
      </c>
      <c r="AO79" s="702" t="s">
        <v>741</v>
      </c>
      <c r="AP79" s="702" t="s">
        <v>741</v>
      </c>
      <c r="AQ79" s="702" t="s">
        <v>741</v>
      </c>
      <c r="AR79" s="702" t="s">
        <v>741</v>
      </c>
      <c r="AS79" s="702" t="s">
        <v>741</v>
      </c>
      <c r="AT79" s="916"/>
      <c r="AU79" s="907"/>
      <c r="AV79" s="848"/>
      <c r="AW79" s="886"/>
      <c r="AX79" s="882"/>
      <c r="AY79" s="882"/>
      <c r="AZ79" s="900"/>
      <c r="BA79" s="900"/>
      <c r="BB79" s="900"/>
      <c r="BC79" s="900"/>
      <c r="BD79" s="900"/>
      <c r="BE79" s="900"/>
      <c r="BF79" s="900"/>
      <c r="BG79" s="900"/>
      <c r="BH79" s="900"/>
      <c r="BI79" s="900"/>
      <c r="BJ79" s="900"/>
      <c r="BK79" s="908"/>
      <c r="BL79" s="936"/>
      <c r="BM79" s="932"/>
      <c r="BN79" s="908"/>
      <c r="BO79" s="564" t="s">
        <v>942</v>
      </c>
      <c r="BP79" s="308" t="s">
        <v>973</v>
      </c>
      <c r="BQ79" s="204" t="s">
        <v>938</v>
      </c>
      <c r="BR79" s="307" t="s">
        <v>939</v>
      </c>
      <c r="BS79" s="564" t="s">
        <v>940</v>
      </c>
      <c r="BT79" s="564"/>
      <c r="BU79" s="307"/>
      <c r="BV79" s="308"/>
      <c r="BW79" s="308"/>
      <c r="BX79" s="307"/>
      <c r="BY79" s="307"/>
      <c r="BZ79" s="307"/>
    </row>
    <row r="80" spans="1:78" ht="60" customHeight="1" x14ac:dyDescent="0.25">
      <c r="A80" s="954"/>
      <c r="B80" s="959"/>
      <c r="C80" s="965"/>
      <c r="D80" s="913"/>
      <c r="E80" s="945"/>
      <c r="F80" s="913"/>
      <c r="G80" s="962"/>
      <c r="H80" s="913"/>
      <c r="I80" s="913"/>
      <c r="J80" s="913"/>
      <c r="K80" s="913"/>
      <c r="L80" s="908"/>
      <c r="M80" s="913"/>
      <c r="N80" s="837"/>
      <c r="O80" s="837"/>
      <c r="P80" s="948"/>
      <c r="Q80" s="375" t="s">
        <v>912</v>
      </c>
      <c r="R80" s="302" t="s">
        <v>945</v>
      </c>
      <c r="S80" s="44">
        <v>0.2</v>
      </c>
      <c r="T80" s="372" t="s">
        <v>948</v>
      </c>
      <c r="U80" s="323" t="s">
        <v>931</v>
      </c>
      <c r="V80" s="323" t="s">
        <v>931</v>
      </c>
      <c r="W80" s="323" t="s">
        <v>931</v>
      </c>
      <c r="X80" s="323" t="s">
        <v>931</v>
      </c>
      <c r="Y80" s="323" t="s">
        <v>931</v>
      </c>
      <c r="Z80" s="323" t="s">
        <v>931</v>
      </c>
      <c r="AA80" s="323" t="s">
        <v>931</v>
      </c>
      <c r="AB80" s="323" t="s">
        <v>931</v>
      </c>
      <c r="AC80" s="323" t="s">
        <v>931</v>
      </c>
      <c r="AD80" s="323" t="s">
        <v>932</v>
      </c>
      <c r="AE80" s="323" t="s">
        <v>931</v>
      </c>
      <c r="AF80" s="323" t="s">
        <v>931</v>
      </c>
      <c r="AG80" s="323" t="s">
        <v>931</v>
      </c>
      <c r="AH80" s="303" t="s">
        <v>741</v>
      </c>
      <c r="AI80" s="303" t="s">
        <v>741</v>
      </c>
      <c r="AJ80" s="702" t="s">
        <v>741</v>
      </c>
      <c r="AK80" s="702" t="s">
        <v>741</v>
      </c>
      <c r="AL80" s="702" t="s">
        <v>741</v>
      </c>
      <c r="AM80" s="702" t="s">
        <v>741</v>
      </c>
      <c r="AN80" s="702" t="s">
        <v>741</v>
      </c>
      <c r="AO80" s="702" t="s">
        <v>741</v>
      </c>
      <c r="AP80" s="702" t="s">
        <v>741</v>
      </c>
      <c r="AQ80" s="702" t="s">
        <v>741</v>
      </c>
      <c r="AR80" s="702" t="s">
        <v>741</v>
      </c>
      <c r="AS80" s="702" t="s">
        <v>741</v>
      </c>
      <c r="AT80" s="916"/>
      <c r="AU80" s="907"/>
      <c r="AV80" s="848"/>
      <c r="AW80" s="886"/>
      <c r="AX80" s="882"/>
      <c r="AY80" s="882"/>
      <c r="AZ80" s="900"/>
      <c r="BA80" s="900"/>
      <c r="BB80" s="900"/>
      <c r="BC80" s="900"/>
      <c r="BD80" s="900"/>
      <c r="BE80" s="900"/>
      <c r="BF80" s="900"/>
      <c r="BG80" s="900"/>
      <c r="BH80" s="900"/>
      <c r="BI80" s="900"/>
      <c r="BJ80" s="900"/>
      <c r="BK80" s="908"/>
      <c r="BL80" s="936"/>
      <c r="BM80" s="932"/>
      <c r="BN80" s="908"/>
      <c r="BO80" s="564" t="s">
        <v>942</v>
      </c>
      <c r="BP80" s="308" t="s">
        <v>973</v>
      </c>
      <c r="BQ80" s="204" t="s">
        <v>938</v>
      </c>
      <c r="BR80" s="307" t="s">
        <v>939</v>
      </c>
      <c r="BS80" s="564" t="s">
        <v>940</v>
      </c>
      <c r="BT80" s="564"/>
      <c r="BU80" s="307"/>
      <c r="BV80" s="308"/>
      <c r="BW80" s="308"/>
      <c r="BX80" s="307"/>
      <c r="BY80" s="307"/>
      <c r="BZ80" s="307"/>
    </row>
    <row r="81" spans="1:78" ht="60" customHeight="1" x14ac:dyDescent="0.25">
      <c r="A81" s="954"/>
      <c r="B81" s="959"/>
      <c r="C81" s="965"/>
      <c r="D81" s="913"/>
      <c r="E81" s="945"/>
      <c r="F81" s="913"/>
      <c r="G81" s="962"/>
      <c r="H81" s="913"/>
      <c r="I81" s="913"/>
      <c r="J81" s="913"/>
      <c r="K81" s="913"/>
      <c r="L81" s="908"/>
      <c r="M81" s="913"/>
      <c r="N81" s="837"/>
      <c r="O81" s="837"/>
      <c r="P81" s="948"/>
      <c r="Q81" s="375" t="s">
        <v>912</v>
      </c>
      <c r="R81" s="302" t="s">
        <v>947</v>
      </c>
      <c r="S81" s="44">
        <v>0.15</v>
      </c>
      <c r="T81" s="372" t="s">
        <v>948</v>
      </c>
      <c r="U81" s="323" t="s">
        <v>931</v>
      </c>
      <c r="V81" s="323" t="s">
        <v>931</v>
      </c>
      <c r="W81" s="323" t="s">
        <v>931</v>
      </c>
      <c r="X81" s="323" t="s">
        <v>931</v>
      </c>
      <c r="Y81" s="323" t="s">
        <v>931</v>
      </c>
      <c r="Z81" s="323" t="s">
        <v>931</v>
      </c>
      <c r="AA81" s="323" t="s">
        <v>931</v>
      </c>
      <c r="AB81" s="323" t="s">
        <v>931</v>
      </c>
      <c r="AC81" s="323" t="s">
        <v>931</v>
      </c>
      <c r="AD81" s="323" t="s">
        <v>932</v>
      </c>
      <c r="AE81" s="323" t="s">
        <v>931</v>
      </c>
      <c r="AF81" s="323" t="s">
        <v>931</v>
      </c>
      <c r="AG81" s="323" t="s">
        <v>931</v>
      </c>
      <c r="AH81" s="303" t="s">
        <v>741</v>
      </c>
      <c r="AI81" s="303" t="s">
        <v>741</v>
      </c>
      <c r="AJ81" s="702" t="s">
        <v>741</v>
      </c>
      <c r="AK81" s="702" t="s">
        <v>741</v>
      </c>
      <c r="AL81" s="702" t="s">
        <v>741</v>
      </c>
      <c r="AM81" s="702" t="s">
        <v>741</v>
      </c>
      <c r="AN81" s="702" t="s">
        <v>741</v>
      </c>
      <c r="AO81" s="702" t="s">
        <v>741</v>
      </c>
      <c r="AP81" s="702" t="s">
        <v>741</v>
      </c>
      <c r="AQ81" s="702" t="s">
        <v>741</v>
      </c>
      <c r="AR81" s="702" t="s">
        <v>741</v>
      </c>
      <c r="AS81" s="702" t="s">
        <v>741</v>
      </c>
      <c r="AT81" s="916"/>
      <c r="AU81" s="907"/>
      <c r="AV81" s="848"/>
      <c r="AW81" s="886"/>
      <c r="AX81" s="882"/>
      <c r="AY81" s="882"/>
      <c r="AZ81" s="900"/>
      <c r="BA81" s="900"/>
      <c r="BB81" s="900"/>
      <c r="BC81" s="900"/>
      <c r="BD81" s="900"/>
      <c r="BE81" s="900"/>
      <c r="BF81" s="900"/>
      <c r="BG81" s="900"/>
      <c r="BH81" s="900"/>
      <c r="BI81" s="900"/>
      <c r="BJ81" s="900"/>
      <c r="BK81" s="908"/>
      <c r="BL81" s="936"/>
      <c r="BM81" s="932"/>
      <c r="BN81" s="908"/>
      <c r="BO81" s="564" t="s">
        <v>942</v>
      </c>
      <c r="BP81" s="308" t="s">
        <v>973</v>
      </c>
      <c r="BQ81" s="204" t="s">
        <v>938</v>
      </c>
      <c r="BR81" s="307" t="s">
        <v>939</v>
      </c>
      <c r="BS81" s="564" t="s">
        <v>940</v>
      </c>
      <c r="BT81" s="564"/>
      <c r="BU81" s="307"/>
      <c r="BV81" s="308"/>
      <c r="BW81" s="308"/>
      <c r="BX81" s="307"/>
      <c r="BY81" s="307"/>
      <c r="BZ81" s="307"/>
    </row>
    <row r="82" spans="1:78" ht="60" customHeight="1" x14ac:dyDescent="0.25">
      <c r="A82" s="954"/>
      <c r="B82" s="959"/>
      <c r="C82" s="965"/>
      <c r="D82" s="913"/>
      <c r="E82" s="945"/>
      <c r="F82" s="913"/>
      <c r="G82" s="962"/>
      <c r="H82" s="913"/>
      <c r="I82" s="913"/>
      <c r="J82" s="913"/>
      <c r="K82" s="913"/>
      <c r="L82" s="908"/>
      <c r="M82" s="913"/>
      <c r="N82" s="837"/>
      <c r="O82" s="837"/>
      <c r="P82" s="948"/>
      <c r="Q82" s="375" t="s">
        <v>912</v>
      </c>
      <c r="R82" s="302" t="s">
        <v>949</v>
      </c>
      <c r="S82" s="44">
        <v>0.15</v>
      </c>
      <c r="T82" s="372" t="s">
        <v>952</v>
      </c>
      <c r="U82" s="323" t="s">
        <v>931</v>
      </c>
      <c r="V82" s="323" t="s">
        <v>931</v>
      </c>
      <c r="W82" s="323" t="s">
        <v>931</v>
      </c>
      <c r="X82" s="323" t="s">
        <v>931</v>
      </c>
      <c r="Y82" s="323" t="s">
        <v>931</v>
      </c>
      <c r="Z82" s="323" t="s">
        <v>931</v>
      </c>
      <c r="AA82" s="323" t="s">
        <v>931</v>
      </c>
      <c r="AB82" s="323" t="s">
        <v>931</v>
      </c>
      <c r="AC82" s="323" t="s">
        <v>931</v>
      </c>
      <c r="AD82" s="323" t="s">
        <v>931</v>
      </c>
      <c r="AE82" s="323" t="s">
        <v>932</v>
      </c>
      <c r="AF82" s="323" t="s">
        <v>931</v>
      </c>
      <c r="AG82" s="323" t="s">
        <v>931</v>
      </c>
      <c r="AH82" s="303" t="s">
        <v>741</v>
      </c>
      <c r="AI82" s="303" t="s">
        <v>741</v>
      </c>
      <c r="AJ82" s="702" t="s">
        <v>741</v>
      </c>
      <c r="AK82" s="702" t="s">
        <v>741</v>
      </c>
      <c r="AL82" s="702" t="s">
        <v>741</v>
      </c>
      <c r="AM82" s="702" t="s">
        <v>741</v>
      </c>
      <c r="AN82" s="702" t="s">
        <v>741</v>
      </c>
      <c r="AO82" s="702" t="s">
        <v>741</v>
      </c>
      <c r="AP82" s="702" t="s">
        <v>741</v>
      </c>
      <c r="AQ82" s="702" t="s">
        <v>741</v>
      </c>
      <c r="AR82" s="702" t="s">
        <v>741</v>
      </c>
      <c r="AS82" s="702" t="s">
        <v>741</v>
      </c>
      <c r="AT82" s="916"/>
      <c r="AU82" s="907"/>
      <c r="AV82" s="848"/>
      <c r="AW82" s="886"/>
      <c r="AX82" s="882"/>
      <c r="AY82" s="882"/>
      <c r="AZ82" s="900"/>
      <c r="BA82" s="900"/>
      <c r="BB82" s="900"/>
      <c r="BC82" s="900"/>
      <c r="BD82" s="900"/>
      <c r="BE82" s="900"/>
      <c r="BF82" s="900"/>
      <c r="BG82" s="900"/>
      <c r="BH82" s="900"/>
      <c r="BI82" s="900"/>
      <c r="BJ82" s="900"/>
      <c r="BK82" s="908"/>
      <c r="BL82" s="936"/>
      <c r="BM82" s="932"/>
      <c r="BN82" s="908"/>
      <c r="BO82" s="564" t="s">
        <v>942</v>
      </c>
      <c r="BP82" s="308" t="s">
        <v>973</v>
      </c>
      <c r="BQ82" s="204" t="s">
        <v>938</v>
      </c>
      <c r="BR82" s="307" t="s">
        <v>939</v>
      </c>
      <c r="BS82" s="564" t="s">
        <v>940</v>
      </c>
      <c r="BT82" s="564"/>
      <c r="BU82" s="307"/>
      <c r="BV82" s="308"/>
      <c r="BW82" s="308"/>
      <c r="BX82" s="307"/>
      <c r="BY82" s="307"/>
      <c r="BZ82" s="307"/>
    </row>
    <row r="83" spans="1:78" ht="60" customHeight="1" x14ac:dyDescent="0.25">
      <c r="A83" s="939"/>
      <c r="B83" s="959"/>
      <c r="C83" s="965"/>
      <c r="D83" s="913"/>
      <c r="E83" s="945"/>
      <c r="F83" s="913"/>
      <c r="G83" s="962"/>
      <c r="H83" s="913"/>
      <c r="I83" s="913"/>
      <c r="J83" s="913"/>
      <c r="K83" s="913"/>
      <c r="L83" s="908"/>
      <c r="M83" s="913"/>
      <c r="N83" s="837"/>
      <c r="O83" s="836"/>
      <c r="P83" s="949"/>
      <c r="Q83" s="302" t="s">
        <v>950</v>
      </c>
      <c r="R83" s="302" t="s">
        <v>951</v>
      </c>
      <c r="S83" s="44">
        <v>0.05</v>
      </c>
      <c r="T83" s="372" t="s">
        <v>952</v>
      </c>
      <c r="U83" s="323" t="s">
        <v>931</v>
      </c>
      <c r="V83" s="323" t="s">
        <v>931</v>
      </c>
      <c r="W83" s="323" t="s">
        <v>931</v>
      </c>
      <c r="X83" s="323" t="s">
        <v>931</v>
      </c>
      <c r="Y83" s="323" t="s">
        <v>931</v>
      </c>
      <c r="Z83" s="323" t="s">
        <v>931</v>
      </c>
      <c r="AA83" s="323" t="s">
        <v>931</v>
      </c>
      <c r="AB83" s="323" t="s">
        <v>931</v>
      </c>
      <c r="AC83" s="323" t="s">
        <v>931</v>
      </c>
      <c r="AD83" s="323" t="s">
        <v>931</v>
      </c>
      <c r="AE83" s="323" t="s">
        <v>932</v>
      </c>
      <c r="AF83" s="323" t="s">
        <v>931</v>
      </c>
      <c r="AG83" s="323" t="s">
        <v>931</v>
      </c>
      <c r="AH83" s="303" t="s">
        <v>741</v>
      </c>
      <c r="AI83" s="303" t="s">
        <v>741</v>
      </c>
      <c r="AJ83" s="702" t="s">
        <v>741</v>
      </c>
      <c r="AK83" s="702" t="s">
        <v>741</v>
      </c>
      <c r="AL83" s="702" t="s">
        <v>741</v>
      </c>
      <c r="AM83" s="702" t="s">
        <v>741</v>
      </c>
      <c r="AN83" s="702" t="s">
        <v>741</v>
      </c>
      <c r="AO83" s="702" t="s">
        <v>741</v>
      </c>
      <c r="AP83" s="702" t="s">
        <v>741</v>
      </c>
      <c r="AQ83" s="702" t="s">
        <v>741</v>
      </c>
      <c r="AR83" s="702" t="s">
        <v>741</v>
      </c>
      <c r="AS83" s="702" t="s">
        <v>741</v>
      </c>
      <c r="AT83" s="917"/>
      <c r="AU83" s="871"/>
      <c r="AV83" s="849"/>
      <c r="AW83" s="885"/>
      <c r="AX83" s="883"/>
      <c r="AY83" s="883"/>
      <c r="AZ83" s="899"/>
      <c r="BA83" s="899"/>
      <c r="BB83" s="899"/>
      <c r="BC83" s="899"/>
      <c r="BD83" s="899"/>
      <c r="BE83" s="899"/>
      <c r="BF83" s="899"/>
      <c r="BG83" s="899"/>
      <c r="BH83" s="899"/>
      <c r="BI83" s="899"/>
      <c r="BJ83" s="899"/>
      <c r="BK83" s="897"/>
      <c r="BL83" s="936"/>
      <c r="BM83" s="932"/>
      <c r="BN83" s="897"/>
      <c r="BO83" s="564" t="s">
        <v>942</v>
      </c>
      <c r="BP83" s="308" t="s">
        <v>973</v>
      </c>
      <c r="BQ83" s="204" t="s">
        <v>938</v>
      </c>
      <c r="BR83" s="307" t="s">
        <v>939</v>
      </c>
      <c r="BS83" s="564" t="s">
        <v>940</v>
      </c>
      <c r="BT83" s="564"/>
      <c r="BU83" s="307"/>
      <c r="BV83" s="308"/>
      <c r="BW83" s="308"/>
      <c r="BX83" s="307"/>
      <c r="BY83" s="307"/>
      <c r="BZ83" s="307"/>
    </row>
    <row r="84" spans="1:78" ht="60" hidden="1" customHeight="1" x14ac:dyDescent="0.25">
      <c r="A84" s="938" t="s">
        <v>262</v>
      </c>
      <c r="B84" s="959"/>
      <c r="C84" s="965"/>
      <c r="D84" s="913"/>
      <c r="E84" s="945"/>
      <c r="F84" s="913"/>
      <c r="G84" s="962"/>
      <c r="H84" s="913"/>
      <c r="I84" s="913"/>
      <c r="J84" s="913"/>
      <c r="K84" s="913"/>
      <c r="L84" s="908"/>
      <c r="M84" s="913"/>
      <c r="N84" s="837"/>
      <c r="O84" s="835">
        <v>1</v>
      </c>
      <c r="P84" s="924" t="s">
        <v>1036</v>
      </c>
      <c r="Q84" s="824" t="s">
        <v>912</v>
      </c>
      <c r="R84" s="825" t="s">
        <v>929</v>
      </c>
      <c r="S84" s="826">
        <v>0.25</v>
      </c>
      <c r="T84" s="823" t="s">
        <v>1925</v>
      </c>
      <c r="U84" s="323" t="s">
        <v>931</v>
      </c>
      <c r="V84" s="323" t="s">
        <v>931</v>
      </c>
      <c r="W84" s="323" t="s">
        <v>931</v>
      </c>
      <c r="X84" s="323" t="s">
        <v>931</v>
      </c>
      <c r="Y84" s="323" t="s">
        <v>931</v>
      </c>
      <c r="Z84" s="323" t="s">
        <v>931</v>
      </c>
      <c r="AA84" s="323" t="s">
        <v>931</v>
      </c>
      <c r="AB84" s="323" t="s">
        <v>931</v>
      </c>
      <c r="AC84" s="323" t="s">
        <v>931</v>
      </c>
      <c r="AD84" s="323" t="s">
        <v>931</v>
      </c>
      <c r="AE84" s="323" t="s">
        <v>931</v>
      </c>
      <c r="AF84" s="323" t="s">
        <v>931</v>
      </c>
      <c r="AG84" s="323" t="s">
        <v>931</v>
      </c>
      <c r="AH84" s="303" t="s">
        <v>741</v>
      </c>
      <c r="AI84" s="303" t="s">
        <v>741</v>
      </c>
      <c r="AJ84" s="702" t="s">
        <v>741</v>
      </c>
      <c r="AK84" s="702" t="s">
        <v>741</v>
      </c>
      <c r="AL84" s="702" t="s">
        <v>741</v>
      </c>
      <c r="AM84" s="702" t="s">
        <v>741</v>
      </c>
      <c r="AN84" s="702" t="s">
        <v>741</v>
      </c>
      <c r="AO84" s="702" t="s">
        <v>741</v>
      </c>
      <c r="AP84" s="702" t="s">
        <v>741</v>
      </c>
      <c r="AQ84" s="702" t="s">
        <v>741</v>
      </c>
      <c r="AR84" s="702" t="s">
        <v>741</v>
      </c>
      <c r="AS84" s="702" t="s">
        <v>741</v>
      </c>
      <c r="AT84" s="951" t="s">
        <v>933</v>
      </c>
      <c r="AU84" s="893" t="s">
        <v>318</v>
      </c>
      <c r="AV84" s="893">
        <v>0</v>
      </c>
      <c r="AW84" s="901" t="s">
        <v>1925</v>
      </c>
      <c r="AX84" s="881" t="s">
        <v>741</v>
      </c>
      <c r="AY84" s="881" t="s">
        <v>741</v>
      </c>
      <c r="AZ84" s="898" t="s">
        <v>741</v>
      </c>
      <c r="BA84" s="898" t="s">
        <v>741</v>
      </c>
      <c r="BB84" s="898" t="s">
        <v>741</v>
      </c>
      <c r="BC84" s="898" t="s">
        <v>741</v>
      </c>
      <c r="BD84" s="898" t="s">
        <v>741</v>
      </c>
      <c r="BE84" s="898" t="s">
        <v>741</v>
      </c>
      <c r="BF84" s="898" t="s">
        <v>741</v>
      </c>
      <c r="BG84" s="898" t="s">
        <v>741</v>
      </c>
      <c r="BH84" s="898" t="s">
        <v>741</v>
      </c>
      <c r="BI84" s="898" t="s">
        <v>741</v>
      </c>
      <c r="BJ84" s="898" t="s">
        <v>741</v>
      </c>
      <c r="BK84" s="896" t="s">
        <v>934</v>
      </c>
      <c r="BL84" s="936"/>
      <c r="BM84" s="932"/>
      <c r="BN84" s="896" t="s">
        <v>935</v>
      </c>
      <c r="BO84" s="564" t="s">
        <v>942</v>
      </c>
      <c r="BP84" s="308" t="s">
        <v>973</v>
      </c>
      <c r="BQ84" s="204" t="s">
        <v>938</v>
      </c>
      <c r="BR84" s="307" t="s">
        <v>939</v>
      </c>
      <c r="BS84" s="564" t="s">
        <v>940</v>
      </c>
      <c r="BT84" s="564"/>
      <c r="BU84" s="307"/>
      <c r="BV84" s="308"/>
      <c r="BW84" s="308"/>
      <c r="BX84" s="307"/>
      <c r="BY84" s="307"/>
      <c r="BZ84" s="307"/>
    </row>
    <row r="85" spans="1:78" ht="60" hidden="1" customHeight="1" x14ac:dyDescent="0.25">
      <c r="A85" s="954"/>
      <c r="B85" s="959"/>
      <c r="C85" s="965"/>
      <c r="D85" s="913"/>
      <c r="E85" s="945"/>
      <c r="F85" s="913"/>
      <c r="G85" s="962"/>
      <c r="H85" s="913"/>
      <c r="I85" s="913"/>
      <c r="J85" s="913"/>
      <c r="K85" s="913"/>
      <c r="L85" s="908"/>
      <c r="M85" s="913"/>
      <c r="N85" s="837"/>
      <c r="O85" s="837"/>
      <c r="P85" s="925"/>
      <c r="Q85" s="824" t="s">
        <v>912</v>
      </c>
      <c r="R85" s="825" t="s">
        <v>941</v>
      </c>
      <c r="S85" s="826">
        <v>0.15</v>
      </c>
      <c r="T85" s="823" t="s">
        <v>1925</v>
      </c>
      <c r="U85" s="323" t="s">
        <v>931</v>
      </c>
      <c r="V85" s="323" t="s">
        <v>931</v>
      </c>
      <c r="W85" s="323" t="s">
        <v>931</v>
      </c>
      <c r="X85" s="323" t="s">
        <v>931</v>
      </c>
      <c r="Y85" s="323" t="s">
        <v>931</v>
      </c>
      <c r="Z85" s="323" t="s">
        <v>931</v>
      </c>
      <c r="AA85" s="323" t="s">
        <v>931</v>
      </c>
      <c r="AB85" s="323" t="s">
        <v>931</v>
      </c>
      <c r="AC85" s="323" t="s">
        <v>931</v>
      </c>
      <c r="AD85" s="323" t="s">
        <v>931</v>
      </c>
      <c r="AE85" s="323" t="s">
        <v>931</v>
      </c>
      <c r="AF85" s="323" t="s">
        <v>931</v>
      </c>
      <c r="AG85" s="323" t="s">
        <v>931</v>
      </c>
      <c r="AH85" s="303" t="s">
        <v>741</v>
      </c>
      <c r="AI85" s="303" t="s">
        <v>741</v>
      </c>
      <c r="AJ85" s="702" t="s">
        <v>741</v>
      </c>
      <c r="AK85" s="702" t="s">
        <v>741</v>
      </c>
      <c r="AL85" s="702" t="s">
        <v>741</v>
      </c>
      <c r="AM85" s="702" t="s">
        <v>741</v>
      </c>
      <c r="AN85" s="702" t="s">
        <v>741</v>
      </c>
      <c r="AO85" s="702" t="s">
        <v>741</v>
      </c>
      <c r="AP85" s="702" t="s">
        <v>741</v>
      </c>
      <c r="AQ85" s="702" t="s">
        <v>741</v>
      </c>
      <c r="AR85" s="702" t="s">
        <v>741</v>
      </c>
      <c r="AS85" s="702" t="s">
        <v>741</v>
      </c>
      <c r="AT85" s="952"/>
      <c r="AU85" s="894"/>
      <c r="AV85" s="894"/>
      <c r="AW85" s="902"/>
      <c r="AX85" s="882"/>
      <c r="AY85" s="882"/>
      <c r="AZ85" s="900"/>
      <c r="BA85" s="900"/>
      <c r="BB85" s="900"/>
      <c r="BC85" s="900"/>
      <c r="BD85" s="900"/>
      <c r="BE85" s="900"/>
      <c r="BF85" s="900"/>
      <c r="BG85" s="900"/>
      <c r="BH85" s="900"/>
      <c r="BI85" s="900"/>
      <c r="BJ85" s="900"/>
      <c r="BK85" s="908"/>
      <c r="BL85" s="936"/>
      <c r="BM85" s="932"/>
      <c r="BN85" s="908"/>
      <c r="BO85" s="564" t="s">
        <v>942</v>
      </c>
      <c r="BP85" s="308" t="s">
        <v>973</v>
      </c>
      <c r="BQ85" s="204" t="s">
        <v>938</v>
      </c>
      <c r="BR85" s="307" t="s">
        <v>939</v>
      </c>
      <c r="BS85" s="564" t="s">
        <v>940</v>
      </c>
      <c r="BT85" s="564"/>
      <c r="BU85" s="307"/>
      <c r="BV85" s="308"/>
      <c r="BW85" s="308"/>
      <c r="BX85" s="307"/>
      <c r="BY85" s="307"/>
      <c r="BZ85" s="307"/>
    </row>
    <row r="86" spans="1:78" ht="60" hidden="1" customHeight="1" x14ac:dyDescent="0.25">
      <c r="A86" s="954"/>
      <c r="B86" s="959"/>
      <c r="C86" s="965"/>
      <c r="D86" s="913"/>
      <c r="E86" s="945"/>
      <c r="F86" s="913"/>
      <c r="G86" s="962"/>
      <c r="H86" s="913"/>
      <c r="I86" s="913"/>
      <c r="J86" s="913"/>
      <c r="K86" s="913"/>
      <c r="L86" s="908"/>
      <c r="M86" s="913"/>
      <c r="N86" s="837"/>
      <c r="O86" s="837"/>
      <c r="P86" s="925"/>
      <c r="Q86" s="824" t="s">
        <v>943</v>
      </c>
      <c r="R86" s="825" t="s">
        <v>944</v>
      </c>
      <c r="S86" s="826">
        <v>0.05</v>
      </c>
      <c r="T86" s="823" t="s">
        <v>1925</v>
      </c>
      <c r="U86" s="324" t="s">
        <v>931</v>
      </c>
      <c r="V86" s="324" t="s">
        <v>931</v>
      </c>
      <c r="W86" s="324" t="s">
        <v>931</v>
      </c>
      <c r="X86" s="324" t="s">
        <v>931</v>
      </c>
      <c r="Y86" s="324" t="s">
        <v>931</v>
      </c>
      <c r="Z86" s="324" t="s">
        <v>931</v>
      </c>
      <c r="AA86" s="324" t="s">
        <v>931</v>
      </c>
      <c r="AB86" s="324" t="s">
        <v>931</v>
      </c>
      <c r="AC86" s="324" t="s">
        <v>931</v>
      </c>
      <c r="AD86" s="324" t="s">
        <v>931</v>
      </c>
      <c r="AE86" s="324" t="s">
        <v>931</v>
      </c>
      <c r="AF86" s="324" t="s">
        <v>931</v>
      </c>
      <c r="AG86" s="325" t="s">
        <v>931</v>
      </c>
      <c r="AH86" s="303" t="s">
        <v>741</v>
      </c>
      <c r="AI86" s="303" t="s">
        <v>741</v>
      </c>
      <c r="AJ86" s="702" t="s">
        <v>741</v>
      </c>
      <c r="AK86" s="702" t="s">
        <v>741</v>
      </c>
      <c r="AL86" s="702" t="s">
        <v>741</v>
      </c>
      <c r="AM86" s="702" t="s">
        <v>741</v>
      </c>
      <c r="AN86" s="702" t="s">
        <v>741</v>
      </c>
      <c r="AO86" s="702" t="s">
        <v>741</v>
      </c>
      <c r="AP86" s="702" t="s">
        <v>741</v>
      </c>
      <c r="AQ86" s="702" t="s">
        <v>741</v>
      </c>
      <c r="AR86" s="702" t="s">
        <v>741</v>
      </c>
      <c r="AS86" s="702" t="s">
        <v>741</v>
      </c>
      <c r="AT86" s="952"/>
      <c r="AU86" s="894"/>
      <c r="AV86" s="894"/>
      <c r="AW86" s="902"/>
      <c r="AX86" s="882"/>
      <c r="AY86" s="882"/>
      <c r="AZ86" s="900"/>
      <c r="BA86" s="900"/>
      <c r="BB86" s="900"/>
      <c r="BC86" s="900"/>
      <c r="BD86" s="900"/>
      <c r="BE86" s="900"/>
      <c r="BF86" s="900"/>
      <c r="BG86" s="900"/>
      <c r="BH86" s="900"/>
      <c r="BI86" s="900"/>
      <c r="BJ86" s="900"/>
      <c r="BK86" s="908"/>
      <c r="BL86" s="936"/>
      <c r="BM86" s="932"/>
      <c r="BN86" s="908"/>
      <c r="BO86" s="564" t="s">
        <v>942</v>
      </c>
      <c r="BP86" s="308" t="s">
        <v>973</v>
      </c>
      <c r="BQ86" s="204" t="s">
        <v>938</v>
      </c>
      <c r="BR86" s="307" t="s">
        <v>939</v>
      </c>
      <c r="BS86" s="564" t="s">
        <v>940</v>
      </c>
      <c r="BT86" s="564"/>
      <c r="BU86" s="307"/>
      <c r="BV86" s="308"/>
      <c r="BW86" s="308"/>
      <c r="BX86" s="307"/>
      <c r="BY86" s="307"/>
      <c r="BZ86" s="307"/>
    </row>
    <row r="87" spans="1:78" ht="60" hidden="1" customHeight="1" x14ac:dyDescent="0.25">
      <c r="A87" s="954"/>
      <c r="B87" s="959"/>
      <c r="C87" s="965"/>
      <c r="D87" s="913"/>
      <c r="E87" s="945"/>
      <c r="F87" s="913"/>
      <c r="G87" s="962"/>
      <c r="H87" s="913"/>
      <c r="I87" s="913"/>
      <c r="J87" s="913"/>
      <c r="K87" s="913"/>
      <c r="L87" s="908"/>
      <c r="M87" s="913"/>
      <c r="N87" s="837"/>
      <c r="O87" s="837"/>
      <c r="P87" s="925"/>
      <c r="Q87" s="824" t="s">
        <v>912</v>
      </c>
      <c r="R87" s="825" t="s">
        <v>945</v>
      </c>
      <c r="S87" s="826">
        <v>0.2</v>
      </c>
      <c r="T87" s="823" t="s">
        <v>1925</v>
      </c>
      <c r="U87" s="324" t="s">
        <v>931</v>
      </c>
      <c r="V87" s="324" t="s">
        <v>931</v>
      </c>
      <c r="W87" s="324" t="s">
        <v>931</v>
      </c>
      <c r="X87" s="324" t="s">
        <v>931</v>
      </c>
      <c r="Y87" s="324" t="s">
        <v>931</v>
      </c>
      <c r="Z87" s="324" t="s">
        <v>931</v>
      </c>
      <c r="AA87" s="324" t="s">
        <v>931</v>
      </c>
      <c r="AB87" s="324" t="s">
        <v>931</v>
      </c>
      <c r="AC87" s="324" t="s">
        <v>931</v>
      </c>
      <c r="AD87" s="324" t="s">
        <v>931</v>
      </c>
      <c r="AE87" s="324" t="s">
        <v>931</v>
      </c>
      <c r="AF87" s="324" t="s">
        <v>931</v>
      </c>
      <c r="AG87" s="325" t="s">
        <v>931</v>
      </c>
      <c r="AH87" s="303" t="s">
        <v>741</v>
      </c>
      <c r="AI87" s="303" t="s">
        <v>741</v>
      </c>
      <c r="AJ87" s="702" t="s">
        <v>741</v>
      </c>
      <c r="AK87" s="702" t="s">
        <v>741</v>
      </c>
      <c r="AL87" s="702" t="s">
        <v>741</v>
      </c>
      <c r="AM87" s="702" t="s">
        <v>741</v>
      </c>
      <c r="AN87" s="702" t="s">
        <v>741</v>
      </c>
      <c r="AO87" s="702" t="s">
        <v>741</v>
      </c>
      <c r="AP87" s="702" t="s">
        <v>741</v>
      </c>
      <c r="AQ87" s="702" t="s">
        <v>741</v>
      </c>
      <c r="AR87" s="702" t="s">
        <v>741</v>
      </c>
      <c r="AS87" s="702" t="s">
        <v>741</v>
      </c>
      <c r="AT87" s="952"/>
      <c r="AU87" s="894"/>
      <c r="AV87" s="894"/>
      <c r="AW87" s="902"/>
      <c r="AX87" s="882"/>
      <c r="AY87" s="882"/>
      <c r="AZ87" s="900"/>
      <c r="BA87" s="900"/>
      <c r="BB87" s="900"/>
      <c r="BC87" s="900"/>
      <c r="BD87" s="900"/>
      <c r="BE87" s="900"/>
      <c r="BF87" s="900"/>
      <c r="BG87" s="900"/>
      <c r="BH87" s="900"/>
      <c r="BI87" s="900"/>
      <c r="BJ87" s="900"/>
      <c r="BK87" s="908"/>
      <c r="BL87" s="936"/>
      <c r="BM87" s="932"/>
      <c r="BN87" s="908"/>
      <c r="BO87" s="564" t="s">
        <v>942</v>
      </c>
      <c r="BP87" s="308" t="s">
        <v>973</v>
      </c>
      <c r="BQ87" s="204" t="s">
        <v>938</v>
      </c>
      <c r="BR87" s="307" t="s">
        <v>939</v>
      </c>
      <c r="BS87" s="564" t="s">
        <v>940</v>
      </c>
      <c r="BT87" s="564"/>
      <c r="BU87" s="307"/>
      <c r="BV87" s="308"/>
      <c r="BW87" s="308"/>
      <c r="BX87" s="307"/>
      <c r="BY87" s="307"/>
      <c r="BZ87" s="307"/>
    </row>
    <row r="88" spans="1:78" ht="60" hidden="1" customHeight="1" x14ac:dyDescent="0.25">
      <c r="A88" s="954"/>
      <c r="B88" s="959"/>
      <c r="C88" s="965"/>
      <c r="D88" s="913"/>
      <c r="E88" s="945"/>
      <c r="F88" s="913"/>
      <c r="G88" s="962"/>
      <c r="H88" s="913"/>
      <c r="I88" s="913"/>
      <c r="J88" s="913"/>
      <c r="K88" s="913"/>
      <c r="L88" s="908"/>
      <c r="M88" s="913"/>
      <c r="N88" s="837"/>
      <c r="O88" s="837"/>
      <c r="P88" s="925"/>
      <c r="Q88" s="824" t="s">
        <v>912</v>
      </c>
      <c r="R88" s="825" t="s">
        <v>947</v>
      </c>
      <c r="S88" s="826">
        <v>0.15</v>
      </c>
      <c r="T88" s="823" t="s">
        <v>1925</v>
      </c>
      <c r="U88" s="323" t="s">
        <v>931</v>
      </c>
      <c r="V88" s="323" t="s">
        <v>931</v>
      </c>
      <c r="W88" s="323" t="s">
        <v>931</v>
      </c>
      <c r="X88" s="323" t="s">
        <v>931</v>
      </c>
      <c r="Y88" s="323" t="s">
        <v>931</v>
      </c>
      <c r="Z88" s="323" t="s">
        <v>931</v>
      </c>
      <c r="AA88" s="323" t="s">
        <v>931</v>
      </c>
      <c r="AB88" s="323" t="s">
        <v>931</v>
      </c>
      <c r="AC88" s="323" t="s">
        <v>931</v>
      </c>
      <c r="AD88" s="323" t="s">
        <v>931</v>
      </c>
      <c r="AE88" s="323" t="s">
        <v>931</v>
      </c>
      <c r="AF88" s="323" t="s">
        <v>931</v>
      </c>
      <c r="AG88" s="323" t="s">
        <v>931</v>
      </c>
      <c r="AH88" s="303" t="s">
        <v>741</v>
      </c>
      <c r="AI88" s="303" t="s">
        <v>741</v>
      </c>
      <c r="AJ88" s="702" t="s">
        <v>741</v>
      </c>
      <c r="AK88" s="702" t="s">
        <v>741</v>
      </c>
      <c r="AL88" s="702" t="s">
        <v>741</v>
      </c>
      <c r="AM88" s="702" t="s">
        <v>741</v>
      </c>
      <c r="AN88" s="702" t="s">
        <v>741</v>
      </c>
      <c r="AO88" s="702" t="s">
        <v>741</v>
      </c>
      <c r="AP88" s="702" t="s">
        <v>741</v>
      </c>
      <c r="AQ88" s="702" t="s">
        <v>741</v>
      </c>
      <c r="AR88" s="702" t="s">
        <v>741</v>
      </c>
      <c r="AS88" s="702" t="s">
        <v>741</v>
      </c>
      <c r="AT88" s="952"/>
      <c r="AU88" s="894"/>
      <c r="AV88" s="894"/>
      <c r="AW88" s="902"/>
      <c r="AX88" s="882"/>
      <c r="AY88" s="882"/>
      <c r="AZ88" s="900"/>
      <c r="BA88" s="900"/>
      <c r="BB88" s="900"/>
      <c r="BC88" s="900"/>
      <c r="BD88" s="900"/>
      <c r="BE88" s="900"/>
      <c r="BF88" s="900"/>
      <c r="BG88" s="900"/>
      <c r="BH88" s="900"/>
      <c r="BI88" s="900"/>
      <c r="BJ88" s="900"/>
      <c r="BK88" s="908"/>
      <c r="BL88" s="936"/>
      <c r="BM88" s="932"/>
      <c r="BN88" s="908"/>
      <c r="BO88" s="564" t="s">
        <v>942</v>
      </c>
      <c r="BP88" s="308" t="s">
        <v>973</v>
      </c>
      <c r="BQ88" s="204" t="s">
        <v>938</v>
      </c>
      <c r="BR88" s="307" t="s">
        <v>939</v>
      </c>
      <c r="BS88" s="564" t="s">
        <v>940</v>
      </c>
      <c r="BT88" s="564"/>
      <c r="BU88" s="307"/>
      <c r="BV88" s="308"/>
      <c r="BW88" s="308"/>
      <c r="BX88" s="307"/>
      <c r="BY88" s="307"/>
      <c r="BZ88" s="307"/>
    </row>
    <row r="89" spans="1:78" ht="60" hidden="1" customHeight="1" x14ac:dyDescent="0.25">
      <c r="A89" s="954"/>
      <c r="B89" s="959"/>
      <c r="C89" s="965"/>
      <c r="D89" s="913"/>
      <c r="E89" s="945"/>
      <c r="F89" s="913"/>
      <c r="G89" s="962"/>
      <c r="H89" s="913"/>
      <c r="I89" s="913"/>
      <c r="J89" s="913"/>
      <c r="K89" s="913"/>
      <c r="L89" s="908"/>
      <c r="M89" s="913"/>
      <c r="N89" s="837"/>
      <c r="O89" s="837"/>
      <c r="P89" s="925"/>
      <c r="Q89" s="824" t="s">
        <v>912</v>
      </c>
      <c r="R89" s="825" t="s">
        <v>949</v>
      </c>
      <c r="S89" s="826">
        <v>0.15</v>
      </c>
      <c r="T89" s="823" t="s">
        <v>1925</v>
      </c>
      <c r="U89" s="323" t="s">
        <v>931</v>
      </c>
      <c r="V89" s="323" t="s">
        <v>931</v>
      </c>
      <c r="W89" s="323" t="s">
        <v>931</v>
      </c>
      <c r="X89" s="323" t="s">
        <v>931</v>
      </c>
      <c r="Y89" s="323" t="s">
        <v>931</v>
      </c>
      <c r="Z89" s="323" t="s">
        <v>931</v>
      </c>
      <c r="AA89" s="323" t="s">
        <v>931</v>
      </c>
      <c r="AB89" s="323" t="s">
        <v>931</v>
      </c>
      <c r="AC89" s="323" t="s">
        <v>931</v>
      </c>
      <c r="AD89" s="323" t="s">
        <v>931</v>
      </c>
      <c r="AE89" s="323" t="s">
        <v>931</v>
      </c>
      <c r="AF89" s="323" t="s">
        <v>931</v>
      </c>
      <c r="AG89" s="323" t="s">
        <v>931</v>
      </c>
      <c r="AH89" s="303" t="s">
        <v>741</v>
      </c>
      <c r="AI89" s="303" t="s">
        <v>741</v>
      </c>
      <c r="AJ89" s="702" t="s">
        <v>741</v>
      </c>
      <c r="AK89" s="702" t="s">
        <v>741</v>
      </c>
      <c r="AL89" s="702" t="s">
        <v>741</v>
      </c>
      <c r="AM89" s="702" t="s">
        <v>741</v>
      </c>
      <c r="AN89" s="702" t="s">
        <v>741</v>
      </c>
      <c r="AO89" s="702" t="s">
        <v>741</v>
      </c>
      <c r="AP89" s="702" t="s">
        <v>741</v>
      </c>
      <c r="AQ89" s="702" t="s">
        <v>741</v>
      </c>
      <c r="AR89" s="702" t="s">
        <v>741</v>
      </c>
      <c r="AS89" s="702" t="s">
        <v>741</v>
      </c>
      <c r="AT89" s="952"/>
      <c r="AU89" s="894"/>
      <c r="AV89" s="894"/>
      <c r="AW89" s="902"/>
      <c r="AX89" s="882"/>
      <c r="AY89" s="882"/>
      <c r="AZ89" s="900"/>
      <c r="BA89" s="900"/>
      <c r="BB89" s="900"/>
      <c r="BC89" s="900"/>
      <c r="BD89" s="900"/>
      <c r="BE89" s="900"/>
      <c r="BF89" s="900"/>
      <c r="BG89" s="900"/>
      <c r="BH89" s="900"/>
      <c r="BI89" s="900"/>
      <c r="BJ89" s="900"/>
      <c r="BK89" s="908"/>
      <c r="BL89" s="936"/>
      <c r="BM89" s="932"/>
      <c r="BN89" s="908"/>
      <c r="BO89" s="564" t="s">
        <v>942</v>
      </c>
      <c r="BP89" s="308" t="s">
        <v>973</v>
      </c>
      <c r="BQ89" s="204" t="s">
        <v>938</v>
      </c>
      <c r="BR89" s="307" t="s">
        <v>939</v>
      </c>
      <c r="BS89" s="564" t="s">
        <v>940</v>
      </c>
      <c r="BT89" s="564"/>
      <c r="BU89" s="307"/>
      <c r="BV89" s="308"/>
      <c r="BW89" s="308"/>
      <c r="BX89" s="307"/>
      <c r="BY89" s="307"/>
      <c r="BZ89" s="307"/>
    </row>
    <row r="90" spans="1:78" ht="60" hidden="1" customHeight="1" x14ac:dyDescent="0.25">
      <c r="A90" s="939"/>
      <c r="B90" s="959"/>
      <c r="C90" s="965"/>
      <c r="D90" s="913"/>
      <c r="E90" s="945"/>
      <c r="F90" s="913"/>
      <c r="G90" s="962"/>
      <c r="H90" s="913"/>
      <c r="I90" s="913"/>
      <c r="J90" s="913"/>
      <c r="K90" s="913"/>
      <c r="L90" s="908"/>
      <c r="M90" s="913"/>
      <c r="N90" s="837"/>
      <c r="O90" s="836"/>
      <c r="P90" s="926"/>
      <c r="Q90" s="825" t="s">
        <v>950</v>
      </c>
      <c r="R90" s="825" t="s">
        <v>951</v>
      </c>
      <c r="S90" s="826">
        <v>0.05</v>
      </c>
      <c r="T90" s="823" t="s">
        <v>1925</v>
      </c>
      <c r="U90" s="323" t="s">
        <v>931</v>
      </c>
      <c r="V90" s="323" t="s">
        <v>931</v>
      </c>
      <c r="W90" s="323" t="s">
        <v>931</v>
      </c>
      <c r="X90" s="323" t="s">
        <v>931</v>
      </c>
      <c r="Y90" s="323" t="s">
        <v>931</v>
      </c>
      <c r="Z90" s="323" t="s">
        <v>931</v>
      </c>
      <c r="AA90" s="323" t="s">
        <v>931</v>
      </c>
      <c r="AB90" s="323" t="s">
        <v>931</v>
      </c>
      <c r="AC90" s="323" t="s">
        <v>931</v>
      </c>
      <c r="AD90" s="323" t="s">
        <v>931</v>
      </c>
      <c r="AE90" s="323" t="s">
        <v>931</v>
      </c>
      <c r="AF90" s="323" t="s">
        <v>931</v>
      </c>
      <c r="AG90" s="323" t="s">
        <v>931</v>
      </c>
      <c r="AH90" s="303" t="s">
        <v>741</v>
      </c>
      <c r="AI90" s="303" t="s">
        <v>741</v>
      </c>
      <c r="AJ90" s="702" t="s">
        <v>741</v>
      </c>
      <c r="AK90" s="702" t="s">
        <v>741</v>
      </c>
      <c r="AL90" s="702" t="s">
        <v>741</v>
      </c>
      <c r="AM90" s="702" t="s">
        <v>741</v>
      </c>
      <c r="AN90" s="702" t="s">
        <v>741</v>
      </c>
      <c r="AO90" s="702" t="s">
        <v>741</v>
      </c>
      <c r="AP90" s="702" t="s">
        <v>741</v>
      </c>
      <c r="AQ90" s="702" t="s">
        <v>741</v>
      </c>
      <c r="AR90" s="702" t="s">
        <v>741</v>
      </c>
      <c r="AS90" s="702" t="s">
        <v>741</v>
      </c>
      <c r="AT90" s="953"/>
      <c r="AU90" s="895"/>
      <c r="AV90" s="895"/>
      <c r="AW90" s="903"/>
      <c r="AX90" s="883"/>
      <c r="AY90" s="883"/>
      <c r="AZ90" s="899"/>
      <c r="BA90" s="899"/>
      <c r="BB90" s="899"/>
      <c r="BC90" s="899"/>
      <c r="BD90" s="899"/>
      <c r="BE90" s="899"/>
      <c r="BF90" s="899"/>
      <c r="BG90" s="899"/>
      <c r="BH90" s="899"/>
      <c r="BI90" s="899"/>
      <c r="BJ90" s="899"/>
      <c r="BK90" s="897"/>
      <c r="BL90" s="936"/>
      <c r="BM90" s="932"/>
      <c r="BN90" s="897"/>
      <c r="BO90" s="564" t="s">
        <v>942</v>
      </c>
      <c r="BP90" s="308" t="s">
        <v>973</v>
      </c>
      <c r="BQ90" s="204" t="s">
        <v>938</v>
      </c>
      <c r="BR90" s="307" t="s">
        <v>939</v>
      </c>
      <c r="BS90" s="564" t="s">
        <v>940</v>
      </c>
      <c r="BT90" s="564"/>
      <c r="BU90" s="307"/>
      <c r="BV90" s="308"/>
      <c r="BW90" s="308"/>
      <c r="BX90" s="307"/>
      <c r="BY90" s="307"/>
      <c r="BZ90" s="307"/>
    </row>
    <row r="91" spans="1:78" ht="79.5" customHeight="1" x14ac:dyDescent="0.25">
      <c r="A91" s="938" t="s">
        <v>278</v>
      </c>
      <c r="B91" s="959"/>
      <c r="C91" s="965"/>
      <c r="D91" s="913"/>
      <c r="E91" s="945"/>
      <c r="F91" s="913"/>
      <c r="G91" s="962"/>
      <c r="H91" s="913"/>
      <c r="I91" s="913"/>
      <c r="J91" s="913"/>
      <c r="K91" s="913"/>
      <c r="L91" s="908"/>
      <c r="M91" s="913"/>
      <c r="N91" s="837"/>
      <c r="O91" s="835">
        <v>1</v>
      </c>
      <c r="P91" s="929" t="s">
        <v>988</v>
      </c>
      <c r="Q91" s="302" t="s">
        <v>912</v>
      </c>
      <c r="R91" s="302" t="s">
        <v>949</v>
      </c>
      <c r="S91" s="44">
        <v>0.5</v>
      </c>
      <c r="T91" s="372" t="s">
        <v>930</v>
      </c>
      <c r="U91" s="323" t="s">
        <v>931</v>
      </c>
      <c r="V91" s="323" t="s">
        <v>931</v>
      </c>
      <c r="W91" s="323" t="s">
        <v>931</v>
      </c>
      <c r="X91" s="323" t="s">
        <v>931</v>
      </c>
      <c r="Y91" s="323" t="s">
        <v>931</v>
      </c>
      <c r="Z91" s="323" t="s">
        <v>932</v>
      </c>
      <c r="AA91" s="323" t="s">
        <v>931</v>
      </c>
      <c r="AB91" s="323" t="s">
        <v>931</v>
      </c>
      <c r="AC91" s="323" t="s">
        <v>931</v>
      </c>
      <c r="AD91" s="323" t="s">
        <v>931</v>
      </c>
      <c r="AE91" s="323" t="s">
        <v>931</v>
      </c>
      <c r="AF91" s="323" t="s">
        <v>931</v>
      </c>
      <c r="AG91" s="323" t="s">
        <v>931</v>
      </c>
      <c r="AH91" s="303" t="s">
        <v>62</v>
      </c>
      <c r="AI91" s="303" t="s">
        <v>741</v>
      </c>
      <c r="AJ91" s="702" t="s">
        <v>62</v>
      </c>
      <c r="AK91" s="702" t="s">
        <v>741</v>
      </c>
      <c r="AL91" s="702" t="s">
        <v>741</v>
      </c>
      <c r="AM91" s="702" t="s">
        <v>741</v>
      </c>
      <c r="AN91" s="702" t="s">
        <v>741</v>
      </c>
      <c r="AO91" s="702" t="s">
        <v>741</v>
      </c>
      <c r="AP91" s="702" t="s">
        <v>741</v>
      </c>
      <c r="AQ91" s="702" t="s">
        <v>741</v>
      </c>
      <c r="AR91" s="702" t="s">
        <v>741</v>
      </c>
      <c r="AS91" s="702" t="s">
        <v>741</v>
      </c>
      <c r="AT91" s="915" t="s">
        <v>933</v>
      </c>
      <c r="AU91" s="870" t="s">
        <v>318</v>
      </c>
      <c r="AV91" s="870">
        <v>1</v>
      </c>
      <c r="AW91" s="884" t="s">
        <v>974</v>
      </c>
      <c r="AX91" s="881" t="s">
        <v>62</v>
      </c>
      <c r="AY91" s="881" t="s">
        <v>741</v>
      </c>
      <c r="AZ91" s="898" t="s">
        <v>62</v>
      </c>
      <c r="BA91" s="898" t="s">
        <v>741</v>
      </c>
      <c r="BB91" s="898" t="s">
        <v>741</v>
      </c>
      <c r="BC91" s="898" t="s">
        <v>741</v>
      </c>
      <c r="BD91" s="898" t="s">
        <v>741</v>
      </c>
      <c r="BE91" s="898" t="s">
        <v>741</v>
      </c>
      <c r="BF91" s="898" t="s">
        <v>741</v>
      </c>
      <c r="BG91" s="898" t="s">
        <v>741</v>
      </c>
      <c r="BH91" s="898" t="s">
        <v>741</v>
      </c>
      <c r="BI91" s="898" t="s">
        <v>741</v>
      </c>
      <c r="BJ91" s="898" t="s">
        <v>741</v>
      </c>
      <c r="BK91" s="896" t="s">
        <v>934</v>
      </c>
      <c r="BL91" s="936"/>
      <c r="BM91" s="932"/>
      <c r="BN91" s="986" t="s">
        <v>935</v>
      </c>
      <c r="BO91" s="601" t="s">
        <v>1037</v>
      </c>
      <c r="BP91" s="308" t="s">
        <v>973</v>
      </c>
      <c r="BQ91" s="713" t="s">
        <v>990</v>
      </c>
      <c r="BR91" s="307" t="s">
        <v>939</v>
      </c>
      <c r="BS91" s="564" t="s">
        <v>940</v>
      </c>
      <c r="BT91" s="564"/>
      <c r="BU91" s="307"/>
      <c r="BV91" s="308"/>
      <c r="BW91" s="308"/>
      <c r="BX91" s="307"/>
      <c r="BY91" s="307"/>
      <c r="BZ91" s="307"/>
    </row>
    <row r="92" spans="1:78" ht="71.25" customHeight="1" x14ac:dyDescent="0.25">
      <c r="A92" s="939"/>
      <c r="B92" s="959"/>
      <c r="C92" s="965"/>
      <c r="D92" s="913"/>
      <c r="E92" s="945"/>
      <c r="F92" s="913"/>
      <c r="G92" s="962"/>
      <c r="H92" s="913"/>
      <c r="I92" s="913"/>
      <c r="J92" s="913"/>
      <c r="K92" s="913"/>
      <c r="L92" s="908"/>
      <c r="M92" s="914"/>
      <c r="N92" s="836"/>
      <c r="O92" s="836"/>
      <c r="P92" s="930"/>
      <c r="Q92" s="302" t="s">
        <v>950</v>
      </c>
      <c r="R92" s="302" t="s">
        <v>951</v>
      </c>
      <c r="S92" s="44">
        <v>0.5</v>
      </c>
      <c r="T92" s="372" t="s">
        <v>974</v>
      </c>
      <c r="U92" s="323" t="s">
        <v>931</v>
      </c>
      <c r="V92" s="323" t="s">
        <v>931</v>
      </c>
      <c r="W92" s="323" t="s">
        <v>931</v>
      </c>
      <c r="X92" s="323" t="s">
        <v>931</v>
      </c>
      <c r="Y92" s="323" t="s">
        <v>931</v>
      </c>
      <c r="Z92" s="323" t="s">
        <v>931</v>
      </c>
      <c r="AA92" s="323" t="s">
        <v>932</v>
      </c>
      <c r="AB92" s="323" t="s">
        <v>931</v>
      </c>
      <c r="AC92" s="323" t="s">
        <v>931</v>
      </c>
      <c r="AD92" s="323" t="s">
        <v>931</v>
      </c>
      <c r="AE92" s="323" t="s">
        <v>931</v>
      </c>
      <c r="AF92" s="323" t="s">
        <v>931</v>
      </c>
      <c r="AG92" s="323" t="s">
        <v>931</v>
      </c>
      <c r="AH92" s="303" t="s">
        <v>741</v>
      </c>
      <c r="AI92" s="303" t="s">
        <v>741</v>
      </c>
      <c r="AJ92" s="702" t="s">
        <v>741</v>
      </c>
      <c r="AK92" s="702" t="s">
        <v>741</v>
      </c>
      <c r="AL92" s="702" t="s">
        <v>741</v>
      </c>
      <c r="AM92" s="702" t="s">
        <v>741</v>
      </c>
      <c r="AN92" s="702" t="s">
        <v>741</v>
      </c>
      <c r="AO92" s="702" t="s">
        <v>741</v>
      </c>
      <c r="AP92" s="702" t="s">
        <v>741</v>
      </c>
      <c r="AQ92" s="702" t="s">
        <v>741</v>
      </c>
      <c r="AR92" s="702" t="s">
        <v>741</v>
      </c>
      <c r="AS92" s="702" t="s">
        <v>741</v>
      </c>
      <c r="AT92" s="917"/>
      <c r="AU92" s="871"/>
      <c r="AV92" s="871"/>
      <c r="AW92" s="885"/>
      <c r="AX92" s="883"/>
      <c r="AY92" s="883"/>
      <c r="AZ92" s="899"/>
      <c r="BA92" s="899"/>
      <c r="BB92" s="899"/>
      <c r="BC92" s="899"/>
      <c r="BD92" s="899"/>
      <c r="BE92" s="899"/>
      <c r="BF92" s="899"/>
      <c r="BG92" s="899"/>
      <c r="BH92" s="899"/>
      <c r="BI92" s="899"/>
      <c r="BJ92" s="899"/>
      <c r="BK92" s="897"/>
      <c r="BL92" s="936"/>
      <c r="BM92" s="932"/>
      <c r="BN92" s="986"/>
      <c r="BO92" s="585" t="s">
        <v>942</v>
      </c>
      <c r="BP92" s="308" t="s">
        <v>973</v>
      </c>
      <c r="BQ92" s="204" t="s">
        <v>938</v>
      </c>
      <c r="BR92" s="307" t="s">
        <v>939</v>
      </c>
      <c r="BS92" s="564" t="s">
        <v>940</v>
      </c>
      <c r="BT92" s="564"/>
      <c r="BU92" s="307"/>
      <c r="BV92" s="308"/>
      <c r="BW92" s="308"/>
      <c r="BX92" s="307"/>
      <c r="BY92" s="307"/>
      <c r="BZ92" s="307"/>
    </row>
    <row r="93" spans="1:78" ht="78.75" customHeight="1" x14ac:dyDescent="0.25">
      <c r="A93" s="512" t="s">
        <v>292</v>
      </c>
      <c r="B93" s="959"/>
      <c r="C93" s="965"/>
      <c r="D93" s="913"/>
      <c r="E93" s="945"/>
      <c r="F93" s="913"/>
      <c r="G93" s="962"/>
      <c r="H93" s="913"/>
      <c r="I93" s="913"/>
      <c r="J93" s="913"/>
      <c r="K93" s="913"/>
      <c r="L93" s="908"/>
      <c r="M93" s="912" t="s">
        <v>1010</v>
      </c>
      <c r="N93" s="835" t="s">
        <v>1011</v>
      </c>
      <c r="O93" s="570">
        <v>1</v>
      </c>
      <c r="P93" s="648" t="s">
        <v>1038</v>
      </c>
      <c r="Q93" s="375" t="s">
        <v>912</v>
      </c>
      <c r="R93" s="302" t="s">
        <v>1039</v>
      </c>
      <c r="S93" s="44">
        <v>1</v>
      </c>
      <c r="T93" s="679" t="s">
        <v>1033</v>
      </c>
      <c r="U93" s="323" t="s">
        <v>931</v>
      </c>
      <c r="V93" s="323" t="s">
        <v>931</v>
      </c>
      <c r="W93" s="323" t="s">
        <v>931</v>
      </c>
      <c r="X93" s="323" t="s">
        <v>931</v>
      </c>
      <c r="Y93" s="323" t="s">
        <v>931</v>
      </c>
      <c r="Z93" s="323" t="s">
        <v>931</v>
      </c>
      <c r="AA93" s="323" t="s">
        <v>931</v>
      </c>
      <c r="AB93" s="323" t="s">
        <v>932</v>
      </c>
      <c r="AC93" s="323" t="s">
        <v>931</v>
      </c>
      <c r="AD93" s="323" t="s">
        <v>931</v>
      </c>
      <c r="AE93" s="323" t="s">
        <v>931</v>
      </c>
      <c r="AF93" s="323" t="s">
        <v>931</v>
      </c>
      <c r="AG93" s="323" t="s">
        <v>931</v>
      </c>
      <c r="AH93" s="303" t="s">
        <v>741</v>
      </c>
      <c r="AI93" s="303" t="s">
        <v>741</v>
      </c>
      <c r="AJ93" s="702" t="s">
        <v>741</v>
      </c>
      <c r="AK93" s="702" t="s">
        <v>741</v>
      </c>
      <c r="AL93" s="702" t="s">
        <v>741</v>
      </c>
      <c r="AM93" s="702" t="s">
        <v>741</v>
      </c>
      <c r="AN93" s="702" t="s">
        <v>741</v>
      </c>
      <c r="AO93" s="702" t="s">
        <v>741</v>
      </c>
      <c r="AP93" s="702" t="s">
        <v>741</v>
      </c>
      <c r="AQ93" s="702" t="s">
        <v>741</v>
      </c>
      <c r="AR93" s="702" t="s">
        <v>741</v>
      </c>
      <c r="AS93" s="702" t="s">
        <v>741</v>
      </c>
      <c r="AT93" s="302" t="s">
        <v>1039</v>
      </c>
      <c r="AU93" s="572" t="s">
        <v>318</v>
      </c>
      <c r="AV93" s="572">
        <v>1</v>
      </c>
      <c r="AW93" s="678" t="s">
        <v>1033</v>
      </c>
      <c r="AX93" s="494" t="s">
        <v>741</v>
      </c>
      <c r="AY93" s="494" t="s">
        <v>741</v>
      </c>
      <c r="AZ93" s="709" t="s">
        <v>741</v>
      </c>
      <c r="BA93" s="709" t="s">
        <v>741</v>
      </c>
      <c r="BB93" s="709" t="s">
        <v>741</v>
      </c>
      <c r="BC93" s="709" t="s">
        <v>741</v>
      </c>
      <c r="BD93" s="709" t="s">
        <v>741</v>
      </c>
      <c r="BE93" s="709" t="s">
        <v>741</v>
      </c>
      <c r="BF93" s="709" t="s">
        <v>741</v>
      </c>
      <c r="BG93" s="709" t="s">
        <v>741</v>
      </c>
      <c r="BH93" s="709" t="s">
        <v>741</v>
      </c>
      <c r="BI93" s="709" t="s">
        <v>741</v>
      </c>
      <c r="BJ93" s="709" t="s">
        <v>741</v>
      </c>
      <c r="BK93" s="759" t="s">
        <v>934</v>
      </c>
      <c r="BL93" s="936"/>
      <c r="BM93" s="932"/>
      <c r="BN93" s="377" t="s">
        <v>935</v>
      </c>
      <c r="BO93" s="564" t="s">
        <v>942</v>
      </c>
      <c r="BP93" s="308" t="s">
        <v>973</v>
      </c>
      <c r="BQ93" s="204" t="s">
        <v>1040</v>
      </c>
      <c r="BR93" s="307" t="s">
        <v>939</v>
      </c>
      <c r="BS93" s="564" t="s">
        <v>1041</v>
      </c>
      <c r="BT93" s="564"/>
      <c r="BU93" s="307"/>
      <c r="BV93" s="308"/>
      <c r="BW93" s="308"/>
      <c r="BX93" s="307"/>
      <c r="BY93" s="307"/>
      <c r="BZ93" s="307"/>
    </row>
    <row r="94" spans="1:78" ht="50.25" customHeight="1" x14ac:dyDescent="0.25">
      <c r="A94" s="938" t="s">
        <v>323</v>
      </c>
      <c r="B94" s="959"/>
      <c r="C94" s="965"/>
      <c r="D94" s="913"/>
      <c r="E94" s="945"/>
      <c r="F94" s="913"/>
      <c r="G94" s="962"/>
      <c r="H94" s="913"/>
      <c r="I94" s="913"/>
      <c r="J94" s="913"/>
      <c r="K94" s="913"/>
      <c r="L94" s="908"/>
      <c r="M94" s="913"/>
      <c r="N94" s="837"/>
      <c r="O94" s="835">
        <v>1</v>
      </c>
      <c r="P94" s="968" t="s">
        <v>1042</v>
      </c>
      <c r="Q94" s="375" t="s">
        <v>912</v>
      </c>
      <c r="R94" s="302" t="s">
        <v>947</v>
      </c>
      <c r="S94" s="44">
        <v>0.6</v>
      </c>
      <c r="T94" s="679" t="s">
        <v>1033</v>
      </c>
      <c r="U94" s="323" t="s">
        <v>931</v>
      </c>
      <c r="V94" s="323" t="s">
        <v>931</v>
      </c>
      <c r="W94" s="323" t="s">
        <v>931</v>
      </c>
      <c r="X94" s="323" t="s">
        <v>931</v>
      </c>
      <c r="Y94" s="323" t="s">
        <v>931</v>
      </c>
      <c r="Z94" s="323" t="s">
        <v>931</v>
      </c>
      <c r="AA94" s="323" t="s">
        <v>931</v>
      </c>
      <c r="AB94" s="323" t="s">
        <v>932</v>
      </c>
      <c r="AC94" s="323" t="s">
        <v>931</v>
      </c>
      <c r="AD94" s="323" t="s">
        <v>931</v>
      </c>
      <c r="AE94" s="323" t="s">
        <v>931</v>
      </c>
      <c r="AF94" s="323" t="s">
        <v>931</v>
      </c>
      <c r="AG94" s="323" t="s">
        <v>931</v>
      </c>
      <c r="AH94" s="303" t="s">
        <v>741</v>
      </c>
      <c r="AI94" s="303" t="s">
        <v>741</v>
      </c>
      <c r="AJ94" s="702" t="s">
        <v>741</v>
      </c>
      <c r="AK94" s="702" t="s">
        <v>741</v>
      </c>
      <c r="AL94" s="702" t="s">
        <v>741</v>
      </c>
      <c r="AM94" s="702" t="s">
        <v>741</v>
      </c>
      <c r="AN94" s="702" t="s">
        <v>741</v>
      </c>
      <c r="AO94" s="702" t="s">
        <v>741</v>
      </c>
      <c r="AP94" s="702" t="s">
        <v>741</v>
      </c>
      <c r="AQ94" s="702" t="s">
        <v>741</v>
      </c>
      <c r="AR94" s="702" t="s">
        <v>741</v>
      </c>
      <c r="AS94" s="702" t="s">
        <v>741</v>
      </c>
      <c r="AT94" s="915" t="s">
        <v>933</v>
      </c>
      <c r="AU94" s="870" t="s">
        <v>318</v>
      </c>
      <c r="AV94" s="872">
        <v>1</v>
      </c>
      <c r="AW94" s="904" t="s">
        <v>948</v>
      </c>
      <c r="AX94" s="881" t="s">
        <v>741</v>
      </c>
      <c r="AY94" s="881" t="s">
        <v>741</v>
      </c>
      <c r="AZ94" s="898" t="s">
        <v>741</v>
      </c>
      <c r="BA94" s="898" t="s">
        <v>741</v>
      </c>
      <c r="BB94" s="898" t="s">
        <v>741</v>
      </c>
      <c r="BC94" s="898" t="s">
        <v>741</v>
      </c>
      <c r="BD94" s="898" t="s">
        <v>741</v>
      </c>
      <c r="BE94" s="898" t="s">
        <v>741</v>
      </c>
      <c r="BF94" s="898" t="s">
        <v>741</v>
      </c>
      <c r="BG94" s="898" t="s">
        <v>741</v>
      </c>
      <c r="BH94" s="898" t="s">
        <v>741</v>
      </c>
      <c r="BI94" s="898" t="s">
        <v>741</v>
      </c>
      <c r="BJ94" s="898" t="s">
        <v>741</v>
      </c>
      <c r="BK94" s="896" t="s">
        <v>934</v>
      </c>
      <c r="BL94" s="936"/>
      <c r="BM94" s="932"/>
      <c r="BN94" s="896" t="s">
        <v>935</v>
      </c>
      <c r="BO94" s="564" t="s">
        <v>942</v>
      </c>
      <c r="BP94" s="308" t="s">
        <v>973</v>
      </c>
      <c r="BQ94" s="308" t="s">
        <v>973</v>
      </c>
      <c r="BR94" s="307" t="s">
        <v>939</v>
      </c>
      <c r="BS94" s="564" t="s">
        <v>940</v>
      </c>
      <c r="BT94" s="564"/>
      <c r="BU94" s="307"/>
      <c r="BV94" s="308"/>
      <c r="BW94" s="308"/>
      <c r="BX94" s="307"/>
      <c r="BY94" s="307"/>
      <c r="BZ94" s="307"/>
    </row>
    <row r="95" spans="1:78" ht="48" customHeight="1" x14ac:dyDescent="0.25">
      <c r="A95" s="954"/>
      <c r="B95" s="959"/>
      <c r="C95" s="965"/>
      <c r="D95" s="913"/>
      <c r="E95" s="945"/>
      <c r="F95" s="913"/>
      <c r="G95" s="962"/>
      <c r="H95" s="913"/>
      <c r="I95" s="913"/>
      <c r="J95" s="913"/>
      <c r="K95" s="913"/>
      <c r="L95" s="908"/>
      <c r="M95" s="913"/>
      <c r="N95" s="837"/>
      <c r="O95" s="837"/>
      <c r="P95" s="969"/>
      <c r="Q95" s="375" t="s">
        <v>912</v>
      </c>
      <c r="R95" s="302" t="s">
        <v>949</v>
      </c>
      <c r="S95" s="44">
        <v>0.35</v>
      </c>
      <c r="T95" s="679" t="s">
        <v>946</v>
      </c>
      <c r="U95" s="323" t="s">
        <v>931</v>
      </c>
      <c r="V95" s="323" t="s">
        <v>931</v>
      </c>
      <c r="W95" s="323" t="s">
        <v>931</v>
      </c>
      <c r="X95" s="323" t="s">
        <v>931</v>
      </c>
      <c r="Y95" s="323" t="s">
        <v>931</v>
      </c>
      <c r="Z95" s="323" t="s">
        <v>931</v>
      </c>
      <c r="AA95" s="323" t="s">
        <v>931</v>
      </c>
      <c r="AB95" s="323" t="s">
        <v>931</v>
      </c>
      <c r="AC95" s="323" t="s">
        <v>932</v>
      </c>
      <c r="AD95" s="323" t="s">
        <v>931</v>
      </c>
      <c r="AE95" s="323" t="s">
        <v>931</v>
      </c>
      <c r="AF95" s="323" t="s">
        <v>931</v>
      </c>
      <c r="AG95" s="323" t="s">
        <v>931</v>
      </c>
      <c r="AH95" s="303" t="s">
        <v>741</v>
      </c>
      <c r="AI95" s="303" t="s">
        <v>741</v>
      </c>
      <c r="AJ95" s="702" t="s">
        <v>741</v>
      </c>
      <c r="AK95" s="702" t="s">
        <v>741</v>
      </c>
      <c r="AL95" s="702" t="s">
        <v>741</v>
      </c>
      <c r="AM95" s="702" t="s">
        <v>741</v>
      </c>
      <c r="AN95" s="702" t="s">
        <v>741</v>
      </c>
      <c r="AO95" s="702" t="s">
        <v>741</v>
      </c>
      <c r="AP95" s="702" t="s">
        <v>741</v>
      </c>
      <c r="AQ95" s="702" t="s">
        <v>741</v>
      </c>
      <c r="AR95" s="702" t="s">
        <v>741</v>
      </c>
      <c r="AS95" s="702" t="s">
        <v>741</v>
      </c>
      <c r="AT95" s="916"/>
      <c r="AU95" s="907"/>
      <c r="AV95" s="848"/>
      <c r="AW95" s="905"/>
      <c r="AX95" s="882"/>
      <c r="AY95" s="882"/>
      <c r="AZ95" s="900"/>
      <c r="BA95" s="900"/>
      <c r="BB95" s="900"/>
      <c r="BC95" s="900"/>
      <c r="BD95" s="900"/>
      <c r="BE95" s="900"/>
      <c r="BF95" s="900"/>
      <c r="BG95" s="900"/>
      <c r="BH95" s="900"/>
      <c r="BI95" s="900"/>
      <c r="BJ95" s="900"/>
      <c r="BK95" s="908"/>
      <c r="BL95" s="936"/>
      <c r="BM95" s="932"/>
      <c r="BN95" s="908"/>
      <c r="BO95" s="564" t="s">
        <v>942</v>
      </c>
      <c r="BP95" s="308" t="s">
        <v>973</v>
      </c>
      <c r="BQ95" s="308" t="s">
        <v>973</v>
      </c>
      <c r="BR95" s="307" t="s">
        <v>939</v>
      </c>
      <c r="BS95" s="564" t="s">
        <v>940</v>
      </c>
      <c r="BT95" s="564"/>
      <c r="BU95" s="307"/>
      <c r="BV95" s="308"/>
      <c r="BW95" s="308"/>
      <c r="BX95" s="307"/>
      <c r="BY95" s="307"/>
      <c r="BZ95" s="307"/>
    </row>
    <row r="96" spans="1:78" ht="56.25" customHeight="1" x14ac:dyDescent="0.25">
      <c r="A96" s="939"/>
      <c r="B96" s="959"/>
      <c r="C96" s="965"/>
      <c r="D96" s="913"/>
      <c r="E96" s="945"/>
      <c r="F96" s="913"/>
      <c r="G96" s="962"/>
      <c r="H96" s="913"/>
      <c r="I96" s="913"/>
      <c r="J96" s="913"/>
      <c r="K96" s="913"/>
      <c r="L96" s="897"/>
      <c r="M96" s="914"/>
      <c r="N96" s="836"/>
      <c r="O96" s="836"/>
      <c r="P96" s="970"/>
      <c r="Q96" s="302" t="s">
        <v>950</v>
      </c>
      <c r="R96" s="302" t="s">
        <v>951</v>
      </c>
      <c r="S96" s="44">
        <v>0.05</v>
      </c>
      <c r="T96" s="679" t="s">
        <v>948</v>
      </c>
      <c r="U96" s="323" t="s">
        <v>931</v>
      </c>
      <c r="V96" s="323" t="s">
        <v>931</v>
      </c>
      <c r="W96" s="323" t="s">
        <v>931</v>
      </c>
      <c r="X96" s="323" t="s">
        <v>931</v>
      </c>
      <c r="Y96" s="323" t="s">
        <v>931</v>
      </c>
      <c r="Z96" s="323" t="s">
        <v>931</v>
      </c>
      <c r="AA96" s="323" t="s">
        <v>931</v>
      </c>
      <c r="AB96" s="323" t="s">
        <v>931</v>
      </c>
      <c r="AC96" s="323" t="s">
        <v>931</v>
      </c>
      <c r="AD96" s="323" t="s">
        <v>932</v>
      </c>
      <c r="AE96" s="323" t="s">
        <v>931</v>
      </c>
      <c r="AF96" s="323" t="s">
        <v>931</v>
      </c>
      <c r="AG96" s="323" t="s">
        <v>931</v>
      </c>
      <c r="AH96" s="303" t="s">
        <v>741</v>
      </c>
      <c r="AI96" s="303" t="s">
        <v>741</v>
      </c>
      <c r="AJ96" s="702" t="s">
        <v>741</v>
      </c>
      <c r="AK96" s="702" t="s">
        <v>741</v>
      </c>
      <c r="AL96" s="702" t="s">
        <v>741</v>
      </c>
      <c r="AM96" s="702" t="s">
        <v>741</v>
      </c>
      <c r="AN96" s="702" t="s">
        <v>741</v>
      </c>
      <c r="AO96" s="702" t="s">
        <v>741</v>
      </c>
      <c r="AP96" s="702" t="s">
        <v>741</v>
      </c>
      <c r="AQ96" s="702" t="s">
        <v>741</v>
      </c>
      <c r="AR96" s="702" t="s">
        <v>741</v>
      </c>
      <c r="AS96" s="702" t="s">
        <v>741</v>
      </c>
      <c r="AT96" s="917"/>
      <c r="AU96" s="871"/>
      <c r="AV96" s="849"/>
      <c r="AW96" s="906"/>
      <c r="AX96" s="883"/>
      <c r="AY96" s="883"/>
      <c r="AZ96" s="899"/>
      <c r="BA96" s="899"/>
      <c r="BB96" s="899"/>
      <c r="BC96" s="899"/>
      <c r="BD96" s="899"/>
      <c r="BE96" s="899"/>
      <c r="BF96" s="899"/>
      <c r="BG96" s="899"/>
      <c r="BH96" s="899"/>
      <c r="BI96" s="899"/>
      <c r="BJ96" s="899"/>
      <c r="BK96" s="897"/>
      <c r="BL96" s="937"/>
      <c r="BM96" s="932"/>
      <c r="BN96" s="897"/>
      <c r="BO96" s="564" t="s">
        <v>942</v>
      </c>
      <c r="BP96" s="308" t="s">
        <v>973</v>
      </c>
      <c r="BQ96" s="308" t="s">
        <v>973</v>
      </c>
      <c r="BR96" s="307" t="s">
        <v>939</v>
      </c>
      <c r="BS96" s="564" t="s">
        <v>940</v>
      </c>
      <c r="BT96" s="564"/>
      <c r="BU96" s="307"/>
      <c r="BV96" s="308"/>
      <c r="BW96" s="308"/>
      <c r="BX96" s="307"/>
      <c r="BY96" s="307"/>
      <c r="BZ96" s="307"/>
    </row>
    <row r="97" spans="1:78" ht="36.950000000000003" customHeight="1" x14ac:dyDescent="0.25">
      <c r="A97" s="938" t="s">
        <v>1043</v>
      </c>
      <c r="B97" s="959"/>
      <c r="C97" s="965"/>
      <c r="D97" s="913"/>
      <c r="E97" s="945"/>
      <c r="F97" s="913"/>
      <c r="G97" s="962"/>
      <c r="H97" s="913"/>
      <c r="I97" s="913"/>
      <c r="J97" s="913"/>
      <c r="K97" s="913"/>
      <c r="L97" s="896" t="s">
        <v>991</v>
      </c>
      <c r="M97" s="912" t="s">
        <v>992</v>
      </c>
      <c r="N97" s="835" t="s">
        <v>1044</v>
      </c>
      <c r="O97" s="835">
        <v>1</v>
      </c>
      <c r="P97" s="929" t="s">
        <v>1045</v>
      </c>
      <c r="Q97" s="302" t="s">
        <v>912</v>
      </c>
      <c r="R97" s="302" t="s">
        <v>995</v>
      </c>
      <c r="S97" s="44">
        <v>0.5</v>
      </c>
      <c r="T97" s="372" t="s">
        <v>946</v>
      </c>
      <c r="U97" s="323" t="s">
        <v>931</v>
      </c>
      <c r="V97" s="323" t="s">
        <v>931</v>
      </c>
      <c r="W97" s="323" t="s">
        <v>931</v>
      </c>
      <c r="X97" s="323" t="s">
        <v>931</v>
      </c>
      <c r="Y97" s="323" t="s">
        <v>931</v>
      </c>
      <c r="Z97" s="323" t="s">
        <v>931</v>
      </c>
      <c r="AA97" s="323" t="s">
        <v>931</v>
      </c>
      <c r="AB97" s="323" t="s">
        <v>931</v>
      </c>
      <c r="AC97" s="323" t="s">
        <v>932</v>
      </c>
      <c r="AD97" s="323" t="s">
        <v>931</v>
      </c>
      <c r="AE97" s="323" t="s">
        <v>931</v>
      </c>
      <c r="AF97" s="323" t="s">
        <v>931</v>
      </c>
      <c r="AG97" s="323" t="s">
        <v>931</v>
      </c>
      <c r="AH97" s="303" t="s">
        <v>741</v>
      </c>
      <c r="AI97" s="303" t="s">
        <v>741</v>
      </c>
      <c r="AJ97" s="702" t="s">
        <v>741</v>
      </c>
      <c r="AK97" s="702" t="s">
        <v>741</v>
      </c>
      <c r="AL97" s="702" t="s">
        <v>741</v>
      </c>
      <c r="AM97" s="702" t="s">
        <v>741</v>
      </c>
      <c r="AN97" s="702" t="s">
        <v>741</v>
      </c>
      <c r="AO97" s="702" t="s">
        <v>741</v>
      </c>
      <c r="AP97" s="702" t="s">
        <v>741</v>
      </c>
      <c r="AQ97" s="702" t="s">
        <v>741</v>
      </c>
      <c r="AR97" s="702" t="s">
        <v>741</v>
      </c>
      <c r="AS97" s="702" t="s">
        <v>741</v>
      </c>
      <c r="AT97" s="915" t="s">
        <v>1046</v>
      </c>
      <c r="AU97" s="872" t="s">
        <v>318</v>
      </c>
      <c r="AV97" s="872">
        <v>1</v>
      </c>
      <c r="AW97" s="884" t="s">
        <v>946</v>
      </c>
      <c r="AX97" s="881" t="s">
        <v>741</v>
      </c>
      <c r="AY97" s="881" t="s">
        <v>741</v>
      </c>
      <c r="AZ97" s="898" t="s">
        <v>741</v>
      </c>
      <c r="BA97" s="898" t="s">
        <v>741</v>
      </c>
      <c r="BB97" s="898" t="s">
        <v>741</v>
      </c>
      <c r="BC97" s="898" t="s">
        <v>741</v>
      </c>
      <c r="BD97" s="898" t="s">
        <v>741</v>
      </c>
      <c r="BE97" s="898" t="s">
        <v>741</v>
      </c>
      <c r="BF97" s="898" t="s">
        <v>741</v>
      </c>
      <c r="BG97" s="898" t="s">
        <v>741</v>
      </c>
      <c r="BH97" s="898" t="s">
        <v>741</v>
      </c>
      <c r="BI97" s="898" t="s">
        <v>741</v>
      </c>
      <c r="BJ97" s="898" t="s">
        <v>741</v>
      </c>
      <c r="BK97" s="896" t="s">
        <v>934</v>
      </c>
      <c r="BL97" s="935">
        <v>268121250</v>
      </c>
      <c r="BM97" s="932"/>
      <c r="BN97" s="896" t="s">
        <v>935</v>
      </c>
      <c r="BO97" s="564" t="s">
        <v>942</v>
      </c>
      <c r="BP97" s="308" t="s">
        <v>973</v>
      </c>
      <c r="BQ97" s="308" t="s">
        <v>973</v>
      </c>
      <c r="BR97" s="307" t="s">
        <v>939</v>
      </c>
      <c r="BS97" s="564" t="s">
        <v>940</v>
      </c>
      <c r="BT97" s="564"/>
      <c r="BU97" s="307"/>
      <c r="BV97" s="308"/>
      <c r="BW97" s="308"/>
      <c r="BX97" s="307"/>
      <c r="BY97" s="307"/>
      <c r="BZ97" s="307"/>
    </row>
    <row r="98" spans="1:78" ht="50.25" customHeight="1" x14ac:dyDescent="0.25">
      <c r="A98" s="939"/>
      <c r="B98" s="959"/>
      <c r="C98" s="965"/>
      <c r="D98" s="913"/>
      <c r="E98" s="945"/>
      <c r="F98" s="913"/>
      <c r="G98" s="962"/>
      <c r="H98" s="913"/>
      <c r="I98" s="913"/>
      <c r="J98" s="913"/>
      <c r="K98" s="913"/>
      <c r="L98" s="908"/>
      <c r="M98" s="913"/>
      <c r="N98" s="837"/>
      <c r="O98" s="836"/>
      <c r="P98" s="930"/>
      <c r="Q98" s="765" t="s">
        <v>912</v>
      </c>
      <c r="R98" s="765" t="s">
        <v>1047</v>
      </c>
      <c r="S98" s="43">
        <v>0.5</v>
      </c>
      <c r="T98" s="381" t="s">
        <v>946</v>
      </c>
      <c r="U98" s="323" t="s">
        <v>931</v>
      </c>
      <c r="V98" s="323" t="s">
        <v>931</v>
      </c>
      <c r="W98" s="323" t="s">
        <v>931</v>
      </c>
      <c r="X98" s="323" t="s">
        <v>931</v>
      </c>
      <c r="Y98" s="323" t="s">
        <v>931</v>
      </c>
      <c r="Z98" s="323" t="s">
        <v>931</v>
      </c>
      <c r="AA98" s="323" t="s">
        <v>931</v>
      </c>
      <c r="AB98" s="323" t="s">
        <v>931</v>
      </c>
      <c r="AC98" s="323" t="s">
        <v>932</v>
      </c>
      <c r="AD98" s="323" t="s">
        <v>931</v>
      </c>
      <c r="AE98" s="323" t="s">
        <v>931</v>
      </c>
      <c r="AF98" s="323" t="s">
        <v>931</v>
      </c>
      <c r="AG98" s="323" t="s">
        <v>931</v>
      </c>
      <c r="AH98" s="303" t="s">
        <v>741</v>
      </c>
      <c r="AI98" s="303" t="s">
        <v>741</v>
      </c>
      <c r="AJ98" s="702" t="s">
        <v>741</v>
      </c>
      <c r="AK98" s="702" t="s">
        <v>741</v>
      </c>
      <c r="AL98" s="702" t="s">
        <v>741</v>
      </c>
      <c r="AM98" s="702" t="s">
        <v>741</v>
      </c>
      <c r="AN98" s="702" t="s">
        <v>741</v>
      </c>
      <c r="AO98" s="702" t="s">
        <v>741</v>
      </c>
      <c r="AP98" s="702" t="s">
        <v>741</v>
      </c>
      <c r="AQ98" s="702" t="s">
        <v>741</v>
      </c>
      <c r="AR98" s="702" t="s">
        <v>741</v>
      </c>
      <c r="AS98" s="702" t="s">
        <v>741</v>
      </c>
      <c r="AT98" s="917"/>
      <c r="AU98" s="849"/>
      <c r="AV98" s="849"/>
      <c r="AW98" s="885"/>
      <c r="AX98" s="883"/>
      <c r="AY98" s="883"/>
      <c r="AZ98" s="899"/>
      <c r="BA98" s="899"/>
      <c r="BB98" s="899"/>
      <c r="BC98" s="899"/>
      <c r="BD98" s="899"/>
      <c r="BE98" s="899"/>
      <c r="BF98" s="899"/>
      <c r="BG98" s="899"/>
      <c r="BH98" s="899"/>
      <c r="BI98" s="899"/>
      <c r="BJ98" s="899"/>
      <c r="BK98" s="897"/>
      <c r="BL98" s="936"/>
      <c r="BM98" s="932"/>
      <c r="BN98" s="897"/>
      <c r="BO98" s="564" t="s">
        <v>942</v>
      </c>
      <c r="BP98" s="308" t="s">
        <v>973</v>
      </c>
      <c r="BQ98" s="308" t="s">
        <v>973</v>
      </c>
      <c r="BR98" s="307" t="s">
        <v>939</v>
      </c>
      <c r="BS98" s="564" t="s">
        <v>940</v>
      </c>
      <c r="BT98" s="564"/>
      <c r="BU98" s="307"/>
      <c r="BV98" s="308"/>
      <c r="BW98" s="308"/>
      <c r="BX98" s="307"/>
      <c r="BY98" s="307"/>
      <c r="BZ98" s="307"/>
    </row>
    <row r="99" spans="1:78" ht="60" customHeight="1" x14ac:dyDescent="0.25">
      <c r="A99" s="938" t="s">
        <v>1048</v>
      </c>
      <c r="B99" s="959"/>
      <c r="C99" s="965"/>
      <c r="D99" s="913"/>
      <c r="E99" s="945"/>
      <c r="F99" s="913"/>
      <c r="G99" s="962"/>
      <c r="H99" s="913"/>
      <c r="I99" s="913"/>
      <c r="J99" s="913"/>
      <c r="K99" s="913"/>
      <c r="L99" s="908"/>
      <c r="M99" s="913"/>
      <c r="N99" s="837"/>
      <c r="O99" s="835">
        <v>1</v>
      </c>
      <c r="P99" s="927" t="s">
        <v>1049</v>
      </c>
      <c r="Q99" s="618" t="s">
        <v>912</v>
      </c>
      <c r="R99" s="618" t="s">
        <v>995</v>
      </c>
      <c r="S99" s="704">
        <v>0.5</v>
      </c>
      <c r="T99" s="592" t="s">
        <v>946</v>
      </c>
      <c r="U99" s="567" t="s">
        <v>931</v>
      </c>
      <c r="V99" s="323" t="s">
        <v>931</v>
      </c>
      <c r="W99" s="323" t="s">
        <v>931</v>
      </c>
      <c r="X99" s="323" t="s">
        <v>931</v>
      </c>
      <c r="Y99" s="323" t="s">
        <v>931</v>
      </c>
      <c r="Z99" s="323" t="s">
        <v>931</v>
      </c>
      <c r="AA99" s="323" t="s">
        <v>931</v>
      </c>
      <c r="AB99" s="323" t="s">
        <v>931</v>
      </c>
      <c r="AC99" s="323" t="s">
        <v>932</v>
      </c>
      <c r="AD99" s="323" t="s">
        <v>931</v>
      </c>
      <c r="AE99" s="323" t="s">
        <v>931</v>
      </c>
      <c r="AF99" s="323" t="s">
        <v>931</v>
      </c>
      <c r="AG99" s="323" t="s">
        <v>931</v>
      </c>
      <c r="AH99" s="303" t="s">
        <v>741</v>
      </c>
      <c r="AI99" s="303" t="s">
        <v>741</v>
      </c>
      <c r="AJ99" s="702" t="s">
        <v>741</v>
      </c>
      <c r="AK99" s="702" t="s">
        <v>741</v>
      </c>
      <c r="AL99" s="702" t="s">
        <v>741</v>
      </c>
      <c r="AM99" s="702" t="s">
        <v>741</v>
      </c>
      <c r="AN99" s="702" t="s">
        <v>741</v>
      </c>
      <c r="AO99" s="702" t="s">
        <v>741</v>
      </c>
      <c r="AP99" s="702" t="s">
        <v>741</v>
      </c>
      <c r="AQ99" s="702" t="s">
        <v>741</v>
      </c>
      <c r="AR99" s="702" t="s">
        <v>741</v>
      </c>
      <c r="AS99" s="702" t="s">
        <v>741</v>
      </c>
      <c r="AT99" s="915" t="s">
        <v>1046</v>
      </c>
      <c r="AU99" s="870" t="s">
        <v>318</v>
      </c>
      <c r="AV99" s="870">
        <v>1</v>
      </c>
      <c r="AW99" s="884" t="s">
        <v>946</v>
      </c>
      <c r="AX99" s="881" t="s">
        <v>741</v>
      </c>
      <c r="AY99" s="881" t="s">
        <v>741</v>
      </c>
      <c r="AZ99" s="898" t="s">
        <v>741</v>
      </c>
      <c r="BA99" s="898" t="s">
        <v>741</v>
      </c>
      <c r="BB99" s="898" t="s">
        <v>741</v>
      </c>
      <c r="BC99" s="898" t="s">
        <v>741</v>
      </c>
      <c r="BD99" s="898" t="s">
        <v>741</v>
      </c>
      <c r="BE99" s="898" t="s">
        <v>741</v>
      </c>
      <c r="BF99" s="898" t="s">
        <v>741</v>
      </c>
      <c r="BG99" s="898" t="s">
        <v>741</v>
      </c>
      <c r="BH99" s="898" t="s">
        <v>741</v>
      </c>
      <c r="BI99" s="898" t="s">
        <v>741</v>
      </c>
      <c r="BJ99" s="898" t="s">
        <v>741</v>
      </c>
      <c r="BK99" s="896" t="s">
        <v>934</v>
      </c>
      <c r="BL99" s="936"/>
      <c r="BM99" s="932"/>
      <c r="BN99" s="896" t="s">
        <v>935</v>
      </c>
      <c r="BO99" s="564" t="s">
        <v>942</v>
      </c>
      <c r="BP99" s="308" t="s">
        <v>973</v>
      </c>
      <c r="BQ99" s="308" t="s">
        <v>973</v>
      </c>
      <c r="BR99" s="307" t="s">
        <v>939</v>
      </c>
      <c r="BS99" s="564" t="s">
        <v>940</v>
      </c>
      <c r="BT99" s="564"/>
      <c r="BU99" s="307"/>
      <c r="BV99" s="308"/>
      <c r="BW99" s="308"/>
      <c r="BX99" s="307"/>
      <c r="BY99" s="307"/>
      <c r="BZ99" s="307"/>
    </row>
    <row r="100" spans="1:78" ht="60" customHeight="1" x14ac:dyDescent="0.25">
      <c r="A100" s="939"/>
      <c r="B100" s="959"/>
      <c r="C100" s="965"/>
      <c r="D100" s="913"/>
      <c r="E100" s="945"/>
      <c r="F100" s="913"/>
      <c r="G100" s="962"/>
      <c r="H100" s="913"/>
      <c r="I100" s="913"/>
      <c r="J100" s="913"/>
      <c r="K100" s="913"/>
      <c r="L100" s="908"/>
      <c r="M100" s="913"/>
      <c r="N100" s="837"/>
      <c r="O100" s="836"/>
      <c r="P100" s="928"/>
      <c r="Q100" s="618" t="s">
        <v>912</v>
      </c>
      <c r="R100" s="618" t="s">
        <v>1047</v>
      </c>
      <c r="S100" s="704">
        <v>0.5</v>
      </c>
      <c r="T100" s="592" t="s">
        <v>946</v>
      </c>
      <c r="U100" s="567" t="s">
        <v>931</v>
      </c>
      <c r="V100" s="323" t="s">
        <v>931</v>
      </c>
      <c r="W100" s="323" t="s">
        <v>931</v>
      </c>
      <c r="X100" s="323" t="s">
        <v>931</v>
      </c>
      <c r="Y100" s="323" t="s">
        <v>931</v>
      </c>
      <c r="Z100" s="323" t="s">
        <v>931</v>
      </c>
      <c r="AA100" s="323" t="s">
        <v>931</v>
      </c>
      <c r="AB100" s="323" t="s">
        <v>931</v>
      </c>
      <c r="AC100" s="323" t="s">
        <v>932</v>
      </c>
      <c r="AD100" s="323" t="s">
        <v>931</v>
      </c>
      <c r="AE100" s="323" t="s">
        <v>931</v>
      </c>
      <c r="AF100" s="323" t="s">
        <v>931</v>
      </c>
      <c r="AG100" s="323" t="s">
        <v>931</v>
      </c>
      <c r="AH100" s="303" t="s">
        <v>741</v>
      </c>
      <c r="AI100" s="303" t="s">
        <v>741</v>
      </c>
      <c r="AJ100" s="702" t="s">
        <v>741</v>
      </c>
      <c r="AK100" s="702" t="s">
        <v>741</v>
      </c>
      <c r="AL100" s="702" t="s">
        <v>741</v>
      </c>
      <c r="AM100" s="702" t="s">
        <v>741</v>
      </c>
      <c r="AN100" s="702" t="s">
        <v>741</v>
      </c>
      <c r="AO100" s="702" t="s">
        <v>741</v>
      </c>
      <c r="AP100" s="702" t="s">
        <v>741</v>
      </c>
      <c r="AQ100" s="702" t="s">
        <v>741</v>
      </c>
      <c r="AR100" s="702" t="s">
        <v>741</v>
      </c>
      <c r="AS100" s="702" t="s">
        <v>741</v>
      </c>
      <c r="AT100" s="917"/>
      <c r="AU100" s="871"/>
      <c r="AV100" s="871"/>
      <c r="AW100" s="885"/>
      <c r="AX100" s="883"/>
      <c r="AY100" s="883"/>
      <c r="AZ100" s="899"/>
      <c r="BA100" s="899"/>
      <c r="BB100" s="899"/>
      <c r="BC100" s="899"/>
      <c r="BD100" s="899"/>
      <c r="BE100" s="899"/>
      <c r="BF100" s="899"/>
      <c r="BG100" s="899"/>
      <c r="BH100" s="899"/>
      <c r="BI100" s="899"/>
      <c r="BJ100" s="899"/>
      <c r="BK100" s="897"/>
      <c r="BL100" s="936"/>
      <c r="BM100" s="932"/>
      <c r="BN100" s="897"/>
      <c r="BO100" s="564" t="s">
        <v>942</v>
      </c>
      <c r="BP100" s="308" t="s">
        <v>973</v>
      </c>
      <c r="BQ100" s="308" t="s">
        <v>973</v>
      </c>
      <c r="BR100" s="307" t="s">
        <v>939</v>
      </c>
      <c r="BS100" s="564" t="s">
        <v>940</v>
      </c>
      <c r="BT100" s="564"/>
      <c r="BU100" s="307"/>
      <c r="BV100" s="308"/>
      <c r="BW100" s="308"/>
      <c r="BX100" s="307"/>
      <c r="BY100" s="307"/>
      <c r="BZ100" s="307"/>
    </row>
    <row r="101" spans="1:78" ht="60" customHeight="1" x14ac:dyDescent="0.25">
      <c r="A101" s="938" t="s">
        <v>1050</v>
      </c>
      <c r="B101" s="959"/>
      <c r="C101" s="965"/>
      <c r="D101" s="913"/>
      <c r="E101" s="945"/>
      <c r="F101" s="913"/>
      <c r="G101" s="962"/>
      <c r="H101" s="913"/>
      <c r="I101" s="913"/>
      <c r="J101" s="913"/>
      <c r="K101" s="913"/>
      <c r="L101" s="908"/>
      <c r="M101" s="913"/>
      <c r="N101" s="837"/>
      <c r="O101" s="835">
        <v>1</v>
      </c>
      <c r="P101" s="929" t="s">
        <v>1051</v>
      </c>
      <c r="Q101" s="766" t="s">
        <v>912</v>
      </c>
      <c r="R101" s="766" t="s">
        <v>995</v>
      </c>
      <c r="S101" s="374">
        <v>0.5</v>
      </c>
      <c r="T101" s="301" t="s">
        <v>946</v>
      </c>
      <c r="U101" s="323" t="s">
        <v>931</v>
      </c>
      <c r="V101" s="323" t="s">
        <v>931</v>
      </c>
      <c r="W101" s="323" t="s">
        <v>931</v>
      </c>
      <c r="X101" s="323" t="s">
        <v>931</v>
      </c>
      <c r="Y101" s="323" t="s">
        <v>931</v>
      </c>
      <c r="Z101" s="323" t="s">
        <v>931</v>
      </c>
      <c r="AA101" s="323" t="s">
        <v>931</v>
      </c>
      <c r="AB101" s="323" t="s">
        <v>931</v>
      </c>
      <c r="AC101" s="323" t="s">
        <v>932</v>
      </c>
      <c r="AD101" s="323" t="s">
        <v>931</v>
      </c>
      <c r="AE101" s="323" t="s">
        <v>931</v>
      </c>
      <c r="AF101" s="323" t="s">
        <v>931</v>
      </c>
      <c r="AG101" s="323" t="s">
        <v>931</v>
      </c>
      <c r="AH101" s="303" t="s">
        <v>741</v>
      </c>
      <c r="AI101" s="303" t="s">
        <v>741</v>
      </c>
      <c r="AJ101" s="702" t="s">
        <v>741</v>
      </c>
      <c r="AK101" s="702" t="s">
        <v>741</v>
      </c>
      <c r="AL101" s="702" t="s">
        <v>741</v>
      </c>
      <c r="AM101" s="702" t="s">
        <v>741</v>
      </c>
      <c r="AN101" s="702" t="s">
        <v>741</v>
      </c>
      <c r="AO101" s="702" t="s">
        <v>741</v>
      </c>
      <c r="AP101" s="702" t="s">
        <v>741</v>
      </c>
      <c r="AQ101" s="702" t="s">
        <v>741</v>
      </c>
      <c r="AR101" s="702" t="s">
        <v>741</v>
      </c>
      <c r="AS101" s="702" t="s">
        <v>741</v>
      </c>
      <c r="AT101" s="915" t="s">
        <v>1046</v>
      </c>
      <c r="AU101" s="870" t="s">
        <v>318</v>
      </c>
      <c r="AV101" s="872">
        <v>1</v>
      </c>
      <c r="AW101" s="884" t="s">
        <v>996</v>
      </c>
      <c r="AX101" s="881" t="s">
        <v>741</v>
      </c>
      <c r="AY101" s="881" t="s">
        <v>741</v>
      </c>
      <c r="AZ101" s="898" t="s">
        <v>741</v>
      </c>
      <c r="BA101" s="898" t="s">
        <v>741</v>
      </c>
      <c r="BB101" s="898" t="s">
        <v>741</v>
      </c>
      <c r="BC101" s="898" t="s">
        <v>741</v>
      </c>
      <c r="BD101" s="898" t="s">
        <v>741</v>
      </c>
      <c r="BE101" s="898" t="s">
        <v>741</v>
      </c>
      <c r="BF101" s="898" t="s">
        <v>741</v>
      </c>
      <c r="BG101" s="898" t="s">
        <v>741</v>
      </c>
      <c r="BH101" s="898" t="s">
        <v>741</v>
      </c>
      <c r="BI101" s="898" t="s">
        <v>741</v>
      </c>
      <c r="BJ101" s="898" t="s">
        <v>741</v>
      </c>
      <c r="BK101" s="896" t="s">
        <v>934</v>
      </c>
      <c r="BL101" s="936"/>
      <c r="BM101" s="932"/>
      <c r="BN101" s="896" t="s">
        <v>935</v>
      </c>
      <c r="BO101" s="564" t="s">
        <v>942</v>
      </c>
      <c r="BP101" s="308" t="s">
        <v>973</v>
      </c>
      <c r="BQ101" s="308" t="s">
        <v>973</v>
      </c>
      <c r="BR101" s="307" t="s">
        <v>939</v>
      </c>
      <c r="BS101" s="564" t="s">
        <v>940</v>
      </c>
      <c r="BT101" s="564"/>
      <c r="BU101" s="307"/>
      <c r="BV101" s="308"/>
      <c r="BW101" s="308"/>
      <c r="BX101" s="307"/>
      <c r="BY101" s="307"/>
      <c r="BZ101" s="307"/>
    </row>
    <row r="102" spans="1:78" ht="60" customHeight="1" x14ac:dyDescent="0.25">
      <c r="A102" s="939"/>
      <c r="B102" s="959"/>
      <c r="C102" s="965"/>
      <c r="D102" s="913"/>
      <c r="E102" s="945"/>
      <c r="F102" s="913"/>
      <c r="G102" s="962"/>
      <c r="H102" s="913"/>
      <c r="I102" s="913"/>
      <c r="J102" s="913"/>
      <c r="K102" s="913"/>
      <c r="L102" s="908"/>
      <c r="M102" s="913"/>
      <c r="N102" s="837"/>
      <c r="O102" s="836"/>
      <c r="P102" s="930"/>
      <c r="Q102" s="302" t="s">
        <v>912</v>
      </c>
      <c r="R102" s="302" t="s">
        <v>1047</v>
      </c>
      <c r="S102" s="44">
        <v>0.5</v>
      </c>
      <c r="T102" s="372" t="s">
        <v>996</v>
      </c>
      <c r="U102" s="323" t="s">
        <v>931</v>
      </c>
      <c r="V102" s="323" t="s">
        <v>931</v>
      </c>
      <c r="W102" s="323" t="s">
        <v>931</v>
      </c>
      <c r="X102" s="323" t="s">
        <v>931</v>
      </c>
      <c r="Y102" s="323" t="s">
        <v>931</v>
      </c>
      <c r="Z102" s="323" t="s">
        <v>931</v>
      </c>
      <c r="AA102" s="323" t="s">
        <v>931</v>
      </c>
      <c r="AB102" s="323" t="s">
        <v>931</v>
      </c>
      <c r="AC102" s="323" t="s">
        <v>931</v>
      </c>
      <c r="AD102" s="323" t="s">
        <v>931</v>
      </c>
      <c r="AE102" s="323" t="s">
        <v>931</v>
      </c>
      <c r="AF102" s="323" t="s">
        <v>932</v>
      </c>
      <c r="AG102" s="323" t="s">
        <v>931</v>
      </c>
      <c r="AH102" s="303" t="s">
        <v>741</v>
      </c>
      <c r="AI102" s="303" t="s">
        <v>741</v>
      </c>
      <c r="AJ102" s="702" t="s">
        <v>741</v>
      </c>
      <c r="AK102" s="702" t="s">
        <v>741</v>
      </c>
      <c r="AL102" s="702" t="s">
        <v>741</v>
      </c>
      <c r="AM102" s="702" t="s">
        <v>741</v>
      </c>
      <c r="AN102" s="702" t="s">
        <v>741</v>
      </c>
      <c r="AO102" s="702" t="s">
        <v>741</v>
      </c>
      <c r="AP102" s="702" t="s">
        <v>741</v>
      </c>
      <c r="AQ102" s="702" t="s">
        <v>741</v>
      </c>
      <c r="AR102" s="702" t="s">
        <v>741</v>
      </c>
      <c r="AS102" s="702" t="s">
        <v>741</v>
      </c>
      <c r="AT102" s="917"/>
      <c r="AU102" s="871"/>
      <c r="AV102" s="849"/>
      <c r="AW102" s="885"/>
      <c r="AX102" s="883"/>
      <c r="AY102" s="883"/>
      <c r="AZ102" s="899"/>
      <c r="BA102" s="899"/>
      <c r="BB102" s="899"/>
      <c r="BC102" s="899"/>
      <c r="BD102" s="899"/>
      <c r="BE102" s="899"/>
      <c r="BF102" s="899"/>
      <c r="BG102" s="899"/>
      <c r="BH102" s="899"/>
      <c r="BI102" s="899"/>
      <c r="BJ102" s="899"/>
      <c r="BK102" s="897"/>
      <c r="BL102" s="936"/>
      <c r="BM102" s="932"/>
      <c r="BN102" s="897"/>
      <c r="BO102" s="564" t="s">
        <v>942</v>
      </c>
      <c r="BP102" s="308" t="s">
        <v>973</v>
      </c>
      <c r="BQ102" s="308" t="s">
        <v>973</v>
      </c>
      <c r="BR102" s="307" t="s">
        <v>939</v>
      </c>
      <c r="BS102" s="564" t="s">
        <v>940</v>
      </c>
      <c r="BT102" s="564"/>
      <c r="BU102" s="307"/>
      <c r="BV102" s="308"/>
      <c r="BW102" s="308"/>
      <c r="BX102" s="307"/>
      <c r="BY102" s="307"/>
      <c r="BZ102" s="307"/>
    </row>
    <row r="103" spans="1:78" ht="60" customHeight="1" x14ac:dyDescent="0.25">
      <c r="A103" s="938" t="s">
        <v>1052</v>
      </c>
      <c r="B103" s="959"/>
      <c r="C103" s="965"/>
      <c r="D103" s="913"/>
      <c r="E103" s="945"/>
      <c r="F103" s="913"/>
      <c r="G103" s="962"/>
      <c r="H103" s="913"/>
      <c r="I103" s="913"/>
      <c r="J103" s="913"/>
      <c r="K103" s="913"/>
      <c r="L103" s="908"/>
      <c r="M103" s="913"/>
      <c r="N103" s="837"/>
      <c r="O103" s="835">
        <v>1</v>
      </c>
      <c r="P103" s="929" t="s">
        <v>1053</v>
      </c>
      <c r="Q103" s="302" t="s">
        <v>912</v>
      </c>
      <c r="R103" s="302" t="s">
        <v>995</v>
      </c>
      <c r="S103" s="44">
        <v>0.5</v>
      </c>
      <c r="T103" s="372" t="s">
        <v>946</v>
      </c>
      <c r="U103" s="323" t="s">
        <v>931</v>
      </c>
      <c r="V103" s="323" t="s">
        <v>931</v>
      </c>
      <c r="W103" s="323" t="s">
        <v>931</v>
      </c>
      <c r="X103" s="323" t="s">
        <v>931</v>
      </c>
      <c r="Y103" s="323" t="s">
        <v>931</v>
      </c>
      <c r="Z103" s="323" t="s">
        <v>931</v>
      </c>
      <c r="AA103" s="323" t="s">
        <v>931</v>
      </c>
      <c r="AB103" s="323" t="s">
        <v>931</v>
      </c>
      <c r="AC103" s="323" t="s">
        <v>932</v>
      </c>
      <c r="AD103" s="323" t="s">
        <v>931</v>
      </c>
      <c r="AE103" s="323" t="s">
        <v>931</v>
      </c>
      <c r="AF103" s="323" t="s">
        <v>931</v>
      </c>
      <c r="AG103" s="323" t="s">
        <v>931</v>
      </c>
      <c r="AH103" s="303" t="s">
        <v>741</v>
      </c>
      <c r="AI103" s="303" t="s">
        <v>741</v>
      </c>
      <c r="AJ103" s="702" t="s">
        <v>741</v>
      </c>
      <c r="AK103" s="702" t="s">
        <v>741</v>
      </c>
      <c r="AL103" s="702" t="s">
        <v>741</v>
      </c>
      <c r="AM103" s="702" t="s">
        <v>741</v>
      </c>
      <c r="AN103" s="702" t="s">
        <v>741</v>
      </c>
      <c r="AO103" s="702" t="s">
        <v>741</v>
      </c>
      <c r="AP103" s="702" t="s">
        <v>741</v>
      </c>
      <c r="AQ103" s="702" t="s">
        <v>741</v>
      </c>
      <c r="AR103" s="702" t="s">
        <v>741</v>
      </c>
      <c r="AS103" s="702" t="s">
        <v>741</v>
      </c>
      <c r="AT103" s="915" t="s">
        <v>1046</v>
      </c>
      <c r="AU103" s="870" t="s">
        <v>318</v>
      </c>
      <c r="AV103" s="872">
        <v>1</v>
      </c>
      <c r="AW103" s="884" t="s">
        <v>996</v>
      </c>
      <c r="AX103" s="881" t="s">
        <v>741</v>
      </c>
      <c r="AY103" s="881" t="s">
        <v>741</v>
      </c>
      <c r="AZ103" s="898" t="s">
        <v>741</v>
      </c>
      <c r="BA103" s="898" t="s">
        <v>741</v>
      </c>
      <c r="BB103" s="898" t="s">
        <v>741</v>
      </c>
      <c r="BC103" s="898" t="s">
        <v>741</v>
      </c>
      <c r="BD103" s="898" t="s">
        <v>741</v>
      </c>
      <c r="BE103" s="898" t="s">
        <v>741</v>
      </c>
      <c r="BF103" s="898" t="s">
        <v>741</v>
      </c>
      <c r="BG103" s="898" t="s">
        <v>741</v>
      </c>
      <c r="BH103" s="898" t="s">
        <v>741</v>
      </c>
      <c r="BI103" s="898" t="s">
        <v>741</v>
      </c>
      <c r="BJ103" s="898" t="s">
        <v>741</v>
      </c>
      <c r="BK103" s="896" t="s">
        <v>934</v>
      </c>
      <c r="BL103" s="936"/>
      <c r="BM103" s="932"/>
      <c r="BN103" s="896" t="s">
        <v>935</v>
      </c>
      <c r="BO103" s="564" t="s">
        <v>942</v>
      </c>
      <c r="BP103" s="308" t="s">
        <v>973</v>
      </c>
      <c r="BQ103" s="308" t="s">
        <v>973</v>
      </c>
      <c r="BR103" s="307" t="s">
        <v>939</v>
      </c>
      <c r="BS103" s="564" t="s">
        <v>940</v>
      </c>
      <c r="BT103" s="564"/>
      <c r="BU103" s="307"/>
      <c r="BV103" s="308"/>
      <c r="BW103" s="308"/>
      <c r="BX103" s="307"/>
      <c r="BY103" s="307"/>
      <c r="BZ103" s="307"/>
    </row>
    <row r="104" spans="1:78" ht="60" customHeight="1" x14ac:dyDescent="0.25">
      <c r="A104" s="939"/>
      <c r="B104" s="959"/>
      <c r="C104" s="965"/>
      <c r="D104" s="913"/>
      <c r="E104" s="945"/>
      <c r="F104" s="913"/>
      <c r="G104" s="962"/>
      <c r="H104" s="913"/>
      <c r="I104" s="913"/>
      <c r="J104" s="913"/>
      <c r="K104" s="913"/>
      <c r="L104" s="908"/>
      <c r="M104" s="913"/>
      <c r="N104" s="837"/>
      <c r="O104" s="836"/>
      <c r="P104" s="930"/>
      <c r="Q104" s="302" t="s">
        <v>912</v>
      </c>
      <c r="R104" s="302" t="s">
        <v>1047</v>
      </c>
      <c r="S104" s="44">
        <v>0.5</v>
      </c>
      <c r="T104" s="372" t="s">
        <v>996</v>
      </c>
      <c r="U104" s="323" t="s">
        <v>931</v>
      </c>
      <c r="V104" s="323" t="s">
        <v>931</v>
      </c>
      <c r="W104" s="323" t="s">
        <v>931</v>
      </c>
      <c r="X104" s="323" t="s">
        <v>931</v>
      </c>
      <c r="Y104" s="323" t="s">
        <v>931</v>
      </c>
      <c r="Z104" s="323" t="s">
        <v>931</v>
      </c>
      <c r="AA104" s="323" t="s">
        <v>931</v>
      </c>
      <c r="AB104" s="323" t="s">
        <v>931</v>
      </c>
      <c r="AC104" s="323" t="s">
        <v>931</v>
      </c>
      <c r="AD104" s="323" t="s">
        <v>931</v>
      </c>
      <c r="AE104" s="323" t="s">
        <v>931</v>
      </c>
      <c r="AF104" s="323" t="s">
        <v>932</v>
      </c>
      <c r="AG104" s="323" t="s">
        <v>931</v>
      </c>
      <c r="AH104" s="303" t="s">
        <v>741</v>
      </c>
      <c r="AI104" s="303" t="s">
        <v>741</v>
      </c>
      <c r="AJ104" s="702" t="s">
        <v>741</v>
      </c>
      <c r="AK104" s="702" t="s">
        <v>741</v>
      </c>
      <c r="AL104" s="702" t="s">
        <v>741</v>
      </c>
      <c r="AM104" s="702" t="s">
        <v>741</v>
      </c>
      <c r="AN104" s="702" t="s">
        <v>741</v>
      </c>
      <c r="AO104" s="702" t="s">
        <v>741</v>
      </c>
      <c r="AP104" s="702" t="s">
        <v>741</v>
      </c>
      <c r="AQ104" s="702" t="s">
        <v>741</v>
      </c>
      <c r="AR104" s="702" t="s">
        <v>741</v>
      </c>
      <c r="AS104" s="702" t="s">
        <v>741</v>
      </c>
      <c r="AT104" s="917"/>
      <c r="AU104" s="871"/>
      <c r="AV104" s="849"/>
      <c r="AW104" s="885"/>
      <c r="AX104" s="883"/>
      <c r="AY104" s="883"/>
      <c r="AZ104" s="899"/>
      <c r="BA104" s="899"/>
      <c r="BB104" s="899"/>
      <c r="BC104" s="899"/>
      <c r="BD104" s="899"/>
      <c r="BE104" s="899"/>
      <c r="BF104" s="899"/>
      <c r="BG104" s="899"/>
      <c r="BH104" s="899"/>
      <c r="BI104" s="899"/>
      <c r="BJ104" s="899"/>
      <c r="BK104" s="897"/>
      <c r="BL104" s="936"/>
      <c r="BM104" s="932"/>
      <c r="BN104" s="897"/>
      <c r="BO104" s="564" t="s">
        <v>942</v>
      </c>
      <c r="BP104" s="308" t="s">
        <v>973</v>
      </c>
      <c r="BQ104" s="308" t="s">
        <v>973</v>
      </c>
      <c r="BR104" s="307" t="s">
        <v>939</v>
      </c>
      <c r="BS104" s="564" t="s">
        <v>940</v>
      </c>
      <c r="BT104" s="564"/>
      <c r="BU104" s="307"/>
      <c r="BV104" s="308"/>
      <c r="BW104" s="308"/>
      <c r="BX104" s="307"/>
      <c r="BY104" s="307"/>
      <c r="BZ104" s="307"/>
    </row>
    <row r="105" spans="1:78" ht="60" customHeight="1" x14ac:dyDescent="0.25">
      <c r="A105" s="938" t="s">
        <v>1054</v>
      </c>
      <c r="B105" s="959"/>
      <c r="C105" s="965"/>
      <c r="D105" s="913"/>
      <c r="E105" s="945"/>
      <c r="F105" s="913"/>
      <c r="G105" s="962"/>
      <c r="H105" s="913"/>
      <c r="I105" s="913"/>
      <c r="J105" s="913"/>
      <c r="K105" s="913"/>
      <c r="L105" s="908"/>
      <c r="M105" s="913"/>
      <c r="N105" s="837"/>
      <c r="O105" s="835">
        <v>1</v>
      </c>
      <c r="P105" s="929" t="s">
        <v>1055</v>
      </c>
      <c r="Q105" s="302" t="s">
        <v>912</v>
      </c>
      <c r="R105" s="302" t="s">
        <v>995</v>
      </c>
      <c r="S105" s="44">
        <v>0.5</v>
      </c>
      <c r="T105" s="372" t="s">
        <v>946</v>
      </c>
      <c r="U105" s="323" t="s">
        <v>931</v>
      </c>
      <c r="V105" s="323" t="s">
        <v>931</v>
      </c>
      <c r="W105" s="323" t="s">
        <v>931</v>
      </c>
      <c r="X105" s="323" t="s">
        <v>931</v>
      </c>
      <c r="Y105" s="323" t="s">
        <v>931</v>
      </c>
      <c r="Z105" s="323" t="s">
        <v>931</v>
      </c>
      <c r="AA105" s="323" t="s">
        <v>931</v>
      </c>
      <c r="AB105" s="323" t="s">
        <v>931</v>
      </c>
      <c r="AC105" s="323" t="s">
        <v>932</v>
      </c>
      <c r="AD105" s="323" t="s">
        <v>931</v>
      </c>
      <c r="AE105" s="323" t="s">
        <v>931</v>
      </c>
      <c r="AF105" s="323" t="s">
        <v>931</v>
      </c>
      <c r="AG105" s="323" t="s">
        <v>931</v>
      </c>
      <c r="AH105" s="303" t="s">
        <v>741</v>
      </c>
      <c r="AI105" s="303" t="s">
        <v>741</v>
      </c>
      <c r="AJ105" s="702" t="s">
        <v>741</v>
      </c>
      <c r="AK105" s="702" t="s">
        <v>741</v>
      </c>
      <c r="AL105" s="702" t="s">
        <v>741</v>
      </c>
      <c r="AM105" s="702" t="s">
        <v>741</v>
      </c>
      <c r="AN105" s="702" t="s">
        <v>741</v>
      </c>
      <c r="AO105" s="702" t="s">
        <v>741</v>
      </c>
      <c r="AP105" s="702" t="s">
        <v>741</v>
      </c>
      <c r="AQ105" s="702" t="s">
        <v>741</v>
      </c>
      <c r="AR105" s="702" t="s">
        <v>741</v>
      </c>
      <c r="AS105" s="702" t="s">
        <v>741</v>
      </c>
      <c r="AT105" s="915" t="s">
        <v>1046</v>
      </c>
      <c r="AU105" s="870" t="s">
        <v>318</v>
      </c>
      <c r="AV105" s="870">
        <v>1</v>
      </c>
      <c r="AW105" s="884" t="s">
        <v>996</v>
      </c>
      <c r="AX105" s="881" t="s">
        <v>741</v>
      </c>
      <c r="AY105" s="881" t="s">
        <v>741</v>
      </c>
      <c r="AZ105" s="898" t="s">
        <v>741</v>
      </c>
      <c r="BA105" s="898" t="s">
        <v>741</v>
      </c>
      <c r="BB105" s="898" t="s">
        <v>741</v>
      </c>
      <c r="BC105" s="898" t="s">
        <v>741</v>
      </c>
      <c r="BD105" s="898" t="s">
        <v>741</v>
      </c>
      <c r="BE105" s="898" t="s">
        <v>741</v>
      </c>
      <c r="BF105" s="898" t="s">
        <v>741</v>
      </c>
      <c r="BG105" s="898" t="s">
        <v>741</v>
      </c>
      <c r="BH105" s="898" t="s">
        <v>741</v>
      </c>
      <c r="BI105" s="898" t="s">
        <v>741</v>
      </c>
      <c r="BJ105" s="898" t="s">
        <v>741</v>
      </c>
      <c r="BK105" s="896" t="s">
        <v>934</v>
      </c>
      <c r="BL105" s="936"/>
      <c r="BM105" s="932"/>
      <c r="BN105" s="896" t="s">
        <v>935</v>
      </c>
      <c r="BO105" s="564" t="s">
        <v>942</v>
      </c>
      <c r="BP105" s="308" t="s">
        <v>973</v>
      </c>
      <c r="BQ105" s="308" t="s">
        <v>973</v>
      </c>
      <c r="BR105" s="307" t="s">
        <v>939</v>
      </c>
      <c r="BS105" s="564" t="s">
        <v>940</v>
      </c>
      <c r="BT105" s="564"/>
      <c r="BU105" s="307"/>
      <c r="BV105" s="308"/>
      <c r="BW105" s="308"/>
      <c r="BX105" s="307"/>
      <c r="BY105" s="307"/>
      <c r="BZ105" s="307"/>
    </row>
    <row r="106" spans="1:78" ht="60" customHeight="1" x14ac:dyDescent="0.25">
      <c r="A106" s="939"/>
      <c r="B106" s="959"/>
      <c r="C106" s="965"/>
      <c r="D106" s="913"/>
      <c r="E106" s="945"/>
      <c r="F106" s="913"/>
      <c r="G106" s="962"/>
      <c r="H106" s="913"/>
      <c r="I106" s="913"/>
      <c r="J106" s="913"/>
      <c r="K106" s="913"/>
      <c r="L106" s="908"/>
      <c r="M106" s="913"/>
      <c r="N106" s="837"/>
      <c r="O106" s="836"/>
      <c r="P106" s="930"/>
      <c r="Q106" s="302" t="s">
        <v>912</v>
      </c>
      <c r="R106" s="302" t="s">
        <v>1047</v>
      </c>
      <c r="S106" s="44">
        <v>0.5</v>
      </c>
      <c r="T106" s="372" t="s">
        <v>996</v>
      </c>
      <c r="U106" s="323" t="s">
        <v>931</v>
      </c>
      <c r="V106" s="323" t="s">
        <v>931</v>
      </c>
      <c r="W106" s="323" t="s">
        <v>931</v>
      </c>
      <c r="X106" s="323" t="s">
        <v>931</v>
      </c>
      <c r="Y106" s="323" t="s">
        <v>931</v>
      </c>
      <c r="Z106" s="323" t="s">
        <v>931</v>
      </c>
      <c r="AA106" s="323" t="s">
        <v>931</v>
      </c>
      <c r="AB106" s="323" t="s">
        <v>931</v>
      </c>
      <c r="AC106" s="323" t="s">
        <v>931</v>
      </c>
      <c r="AD106" s="323" t="s">
        <v>931</v>
      </c>
      <c r="AE106" s="323" t="s">
        <v>931</v>
      </c>
      <c r="AF106" s="323" t="s">
        <v>932</v>
      </c>
      <c r="AG106" s="323" t="s">
        <v>931</v>
      </c>
      <c r="AH106" s="303" t="s">
        <v>741</v>
      </c>
      <c r="AI106" s="303" t="s">
        <v>741</v>
      </c>
      <c r="AJ106" s="702" t="s">
        <v>741</v>
      </c>
      <c r="AK106" s="702" t="s">
        <v>741</v>
      </c>
      <c r="AL106" s="702" t="s">
        <v>741</v>
      </c>
      <c r="AM106" s="702" t="s">
        <v>741</v>
      </c>
      <c r="AN106" s="702" t="s">
        <v>741</v>
      </c>
      <c r="AO106" s="702" t="s">
        <v>741</v>
      </c>
      <c r="AP106" s="702" t="s">
        <v>741</v>
      </c>
      <c r="AQ106" s="702" t="s">
        <v>741</v>
      </c>
      <c r="AR106" s="702" t="s">
        <v>741</v>
      </c>
      <c r="AS106" s="702" t="s">
        <v>741</v>
      </c>
      <c r="AT106" s="917"/>
      <c r="AU106" s="871"/>
      <c r="AV106" s="871"/>
      <c r="AW106" s="885"/>
      <c r="AX106" s="883"/>
      <c r="AY106" s="883"/>
      <c r="AZ106" s="899"/>
      <c r="BA106" s="899"/>
      <c r="BB106" s="899"/>
      <c r="BC106" s="899"/>
      <c r="BD106" s="899"/>
      <c r="BE106" s="899"/>
      <c r="BF106" s="899"/>
      <c r="BG106" s="899"/>
      <c r="BH106" s="899"/>
      <c r="BI106" s="899"/>
      <c r="BJ106" s="899"/>
      <c r="BK106" s="897"/>
      <c r="BL106" s="936"/>
      <c r="BM106" s="932"/>
      <c r="BN106" s="897"/>
      <c r="BO106" s="564" t="s">
        <v>942</v>
      </c>
      <c r="BP106" s="308" t="s">
        <v>973</v>
      </c>
      <c r="BQ106" s="308" t="s">
        <v>973</v>
      </c>
      <c r="BR106" s="307" t="s">
        <v>939</v>
      </c>
      <c r="BS106" s="564" t="s">
        <v>940</v>
      </c>
      <c r="BT106" s="564"/>
      <c r="BU106" s="307"/>
      <c r="BV106" s="308"/>
      <c r="BW106" s="308"/>
      <c r="BX106" s="307"/>
      <c r="BY106" s="307"/>
      <c r="BZ106" s="307"/>
    </row>
    <row r="107" spans="1:78" ht="60" customHeight="1" x14ac:dyDescent="0.25">
      <c r="A107" s="938" t="s">
        <v>1056</v>
      </c>
      <c r="B107" s="959"/>
      <c r="C107" s="965"/>
      <c r="D107" s="913"/>
      <c r="E107" s="945"/>
      <c r="F107" s="913"/>
      <c r="G107" s="962"/>
      <c r="H107" s="913"/>
      <c r="I107" s="913"/>
      <c r="J107" s="913"/>
      <c r="K107" s="913"/>
      <c r="L107" s="908"/>
      <c r="M107" s="913"/>
      <c r="N107" s="837"/>
      <c r="O107" s="835">
        <v>1</v>
      </c>
      <c r="P107" s="929" t="s">
        <v>1057</v>
      </c>
      <c r="Q107" s="649" t="s">
        <v>912</v>
      </c>
      <c r="R107" s="766" t="s">
        <v>995</v>
      </c>
      <c r="S107" s="374">
        <v>0.5</v>
      </c>
      <c r="T107" s="301" t="s">
        <v>946</v>
      </c>
      <c r="U107" s="324" t="s">
        <v>931</v>
      </c>
      <c r="V107" s="324" t="s">
        <v>931</v>
      </c>
      <c r="W107" s="324" t="s">
        <v>931</v>
      </c>
      <c r="X107" s="324" t="s">
        <v>931</v>
      </c>
      <c r="Y107" s="324" t="s">
        <v>931</v>
      </c>
      <c r="Z107" s="324" t="s">
        <v>931</v>
      </c>
      <c r="AA107" s="324" t="s">
        <v>931</v>
      </c>
      <c r="AB107" s="324" t="s">
        <v>931</v>
      </c>
      <c r="AC107" s="324" t="s">
        <v>932</v>
      </c>
      <c r="AD107" s="324" t="s">
        <v>931</v>
      </c>
      <c r="AE107" s="324" t="s">
        <v>931</v>
      </c>
      <c r="AF107" s="324" t="s">
        <v>931</v>
      </c>
      <c r="AG107" s="325" t="s">
        <v>931</v>
      </c>
      <c r="AH107" s="305" t="s">
        <v>741</v>
      </c>
      <c r="AI107" s="305" t="s">
        <v>741</v>
      </c>
      <c r="AJ107" s="702" t="s">
        <v>741</v>
      </c>
      <c r="AK107" s="702" t="s">
        <v>741</v>
      </c>
      <c r="AL107" s="702" t="s">
        <v>741</v>
      </c>
      <c r="AM107" s="702" t="s">
        <v>741</v>
      </c>
      <c r="AN107" s="702" t="s">
        <v>741</v>
      </c>
      <c r="AO107" s="702" t="s">
        <v>741</v>
      </c>
      <c r="AP107" s="702" t="s">
        <v>741</v>
      </c>
      <c r="AQ107" s="702" t="s">
        <v>741</v>
      </c>
      <c r="AR107" s="702" t="s">
        <v>741</v>
      </c>
      <c r="AS107" s="702" t="s">
        <v>741</v>
      </c>
      <c r="AT107" s="915" t="s">
        <v>1046</v>
      </c>
      <c r="AU107" s="870" t="s">
        <v>318</v>
      </c>
      <c r="AV107" s="870">
        <v>1</v>
      </c>
      <c r="AW107" s="884" t="s">
        <v>996</v>
      </c>
      <c r="AX107" s="881" t="s">
        <v>741</v>
      </c>
      <c r="AY107" s="881" t="s">
        <v>741</v>
      </c>
      <c r="AZ107" s="898" t="s">
        <v>741</v>
      </c>
      <c r="BA107" s="898" t="s">
        <v>741</v>
      </c>
      <c r="BB107" s="898" t="s">
        <v>741</v>
      </c>
      <c r="BC107" s="898" t="s">
        <v>741</v>
      </c>
      <c r="BD107" s="898" t="s">
        <v>741</v>
      </c>
      <c r="BE107" s="898" t="s">
        <v>741</v>
      </c>
      <c r="BF107" s="898" t="s">
        <v>741</v>
      </c>
      <c r="BG107" s="898" t="s">
        <v>741</v>
      </c>
      <c r="BH107" s="898" t="s">
        <v>741</v>
      </c>
      <c r="BI107" s="898" t="s">
        <v>741</v>
      </c>
      <c r="BJ107" s="898" t="s">
        <v>741</v>
      </c>
      <c r="BK107" s="896" t="s">
        <v>934</v>
      </c>
      <c r="BL107" s="936"/>
      <c r="BM107" s="932"/>
      <c r="BN107" s="896" t="s">
        <v>935</v>
      </c>
      <c r="BO107" s="564" t="s">
        <v>942</v>
      </c>
      <c r="BP107" s="308" t="s">
        <v>973</v>
      </c>
      <c r="BQ107" s="308" t="s">
        <v>973</v>
      </c>
      <c r="BR107" s="307" t="s">
        <v>939</v>
      </c>
      <c r="BS107" s="564" t="s">
        <v>940</v>
      </c>
      <c r="BT107" s="564"/>
      <c r="BU107" s="307"/>
      <c r="BV107" s="308"/>
      <c r="BW107" s="308"/>
      <c r="BX107" s="307"/>
      <c r="BY107" s="307"/>
      <c r="BZ107" s="307"/>
    </row>
    <row r="108" spans="1:78" ht="60" customHeight="1" x14ac:dyDescent="0.25">
      <c r="A108" s="939"/>
      <c r="B108" s="959"/>
      <c r="C108" s="965"/>
      <c r="D108" s="913"/>
      <c r="E108" s="945"/>
      <c r="F108" s="913"/>
      <c r="G108" s="962"/>
      <c r="H108" s="913"/>
      <c r="I108" s="913"/>
      <c r="J108" s="913"/>
      <c r="K108" s="913"/>
      <c r="L108" s="908"/>
      <c r="M108" s="913"/>
      <c r="N108" s="837"/>
      <c r="O108" s="836"/>
      <c r="P108" s="930"/>
      <c r="Q108" s="302" t="s">
        <v>912</v>
      </c>
      <c r="R108" s="302" t="s">
        <v>1047</v>
      </c>
      <c r="S108" s="44">
        <v>0.5</v>
      </c>
      <c r="T108" s="372" t="s">
        <v>996</v>
      </c>
      <c r="U108" s="323" t="s">
        <v>931</v>
      </c>
      <c r="V108" s="323" t="s">
        <v>931</v>
      </c>
      <c r="W108" s="323" t="s">
        <v>931</v>
      </c>
      <c r="X108" s="323" t="s">
        <v>931</v>
      </c>
      <c r="Y108" s="323" t="s">
        <v>931</v>
      </c>
      <c r="Z108" s="323" t="s">
        <v>931</v>
      </c>
      <c r="AA108" s="323" t="s">
        <v>931</v>
      </c>
      <c r="AB108" s="323" t="s">
        <v>931</v>
      </c>
      <c r="AC108" s="323" t="s">
        <v>931</v>
      </c>
      <c r="AD108" s="323" t="s">
        <v>931</v>
      </c>
      <c r="AE108" s="323" t="s">
        <v>931</v>
      </c>
      <c r="AF108" s="323" t="s">
        <v>932</v>
      </c>
      <c r="AG108" s="323" t="s">
        <v>931</v>
      </c>
      <c r="AH108" s="303" t="s">
        <v>741</v>
      </c>
      <c r="AI108" s="303" t="s">
        <v>741</v>
      </c>
      <c r="AJ108" s="702" t="s">
        <v>741</v>
      </c>
      <c r="AK108" s="702" t="s">
        <v>741</v>
      </c>
      <c r="AL108" s="702" t="s">
        <v>741</v>
      </c>
      <c r="AM108" s="702" t="s">
        <v>741</v>
      </c>
      <c r="AN108" s="702" t="s">
        <v>741</v>
      </c>
      <c r="AO108" s="702" t="s">
        <v>741</v>
      </c>
      <c r="AP108" s="702" t="s">
        <v>741</v>
      </c>
      <c r="AQ108" s="702" t="s">
        <v>741</v>
      </c>
      <c r="AR108" s="702" t="s">
        <v>741</v>
      </c>
      <c r="AS108" s="702" t="s">
        <v>741</v>
      </c>
      <c r="AT108" s="917"/>
      <c r="AU108" s="871"/>
      <c r="AV108" s="871"/>
      <c r="AW108" s="885"/>
      <c r="AX108" s="883"/>
      <c r="AY108" s="883"/>
      <c r="AZ108" s="899"/>
      <c r="BA108" s="899"/>
      <c r="BB108" s="899"/>
      <c r="BC108" s="899"/>
      <c r="BD108" s="899"/>
      <c r="BE108" s="899"/>
      <c r="BF108" s="899"/>
      <c r="BG108" s="899"/>
      <c r="BH108" s="899"/>
      <c r="BI108" s="899"/>
      <c r="BJ108" s="899"/>
      <c r="BK108" s="897"/>
      <c r="BL108" s="936"/>
      <c r="BM108" s="932"/>
      <c r="BN108" s="897"/>
      <c r="BO108" s="564" t="s">
        <v>942</v>
      </c>
      <c r="BP108" s="308" t="s">
        <v>973</v>
      </c>
      <c r="BQ108" s="308" t="s">
        <v>973</v>
      </c>
      <c r="BR108" s="307" t="s">
        <v>939</v>
      </c>
      <c r="BS108" s="564" t="s">
        <v>940</v>
      </c>
      <c r="BT108" s="564"/>
      <c r="BU108" s="307"/>
      <c r="BV108" s="308"/>
      <c r="BW108" s="308"/>
      <c r="BX108" s="307"/>
      <c r="BY108" s="307"/>
      <c r="BZ108" s="307"/>
    </row>
    <row r="109" spans="1:78" ht="60" customHeight="1" x14ac:dyDescent="0.25">
      <c r="A109" s="938" t="s">
        <v>1058</v>
      </c>
      <c r="B109" s="959"/>
      <c r="C109" s="965"/>
      <c r="D109" s="913"/>
      <c r="E109" s="945"/>
      <c r="F109" s="913"/>
      <c r="G109" s="962"/>
      <c r="H109" s="913"/>
      <c r="I109" s="913"/>
      <c r="J109" s="913"/>
      <c r="K109" s="913"/>
      <c r="L109" s="908"/>
      <c r="M109" s="913"/>
      <c r="N109" s="837"/>
      <c r="O109" s="835">
        <v>1</v>
      </c>
      <c r="P109" s="929" t="s">
        <v>1059</v>
      </c>
      <c r="Q109" s="302" t="s">
        <v>912</v>
      </c>
      <c r="R109" s="302" t="s">
        <v>995</v>
      </c>
      <c r="S109" s="44">
        <v>0.5</v>
      </c>
      <c r="T109" s="372" t="s">
        <v>946</v>
      </c>
      <c r="U109" s="323" t="s">
        <v>931</v>
      </c>
      <c r="V109" s="323" t="s">
        <v>931</v>
      </c>
      <c r="W109" s="323" t="s">
        <v>931</v>
      </c>
      <c r="X109" s="323" t="s">
        <v>931</v>
      </c>
      <c r="Y109" s="323" t="s">
        <v>931</v>
      </c>
      <c r="Z109" s="323" t="s">
        <v>931</v>
      </c>
      <c r="AA109" s="323" t="s">
        <v>931</v>
      </c>
      <c r="AB109" s="323" t="s">
        <v>931</v>
      </c>
      <c r="AC109" s="323" t="s">
        <v>932</v>
      </c>
      <c r="AD109" s="323" t="s">
        <v>931</v>
      </c>
      <c r="AE109" s="323" t="s">
        <v>931</v>
      </c>
      <c r="AF109" s="323" t="s">
        <v>931</v>
      </c>
      <c r="AG109" s="323" t="s">
        <v>931</v>
      </c>
      <c r="AH109" s="303" t="s">
        <v>741</v>
      </c>
      <c r="AI109" s="303" t="s">
        <v>741</v>
      </c>
      <c r="AJ109" s="702" t="s">
        <v>741</v>
      </c>
      <c r="AK109" s="702" t="s">
        <v>741</v>
      </c>
      <c r="AL109" s="702" t="s">
        <v>741</v>
      </c>
      <c r="AM109" s="702" t="s">
        <v>741</v>
      </c>
      <c r="AN109" s="702" t="s">
        <v>741</v>
      </c>
      <c r="AO109" s="702" t="s">
        <v>741</v>
      </c>
      <c r="AP109" s="702" t="s">
        <v>741</v>
      </c>
      <c r="AQ109" s="702" t="s">
        <v>741</v>
      </c>
      <c r="AR109" s="702" t="s">
        <v>741</v>
      </c>
      <c r="AS109" s="702" t="s">
        <v>741</v>
      </c>
      <c r="AT109" s="915" t="s">
        <v>1060</v>
      </c>
      <c r="AU109" s="870" t="s">
        <v>318</v>
      </c>
      <c r="AV109" s="870">
        <v>1</v>
      </c>
      <c r="AW109" s="884" t="s">
        <v>996</v>
      </c>
      <c r="AX109" s="881" t="s">
        <v>741</v>
      </c>
      <c r="AY109" s="881" t="s">
        <v>741</v>
      </c>
      <c r="AZ109" s="898" t="s">
        <v>741</v>
      </c>
      <c r="BA109" s="898" t="s">
        <v>741</v>
      </c>
      <c r="BB109" s="898" t="s">
        <v>741</v>
      </c>
      <c r="BC109" s="898" t="s">
        <v>741</v>
      </c>
      <c r="BD109" s="898" t="s">
        <v>741</v>
      </c>
      <c r="BE109" s="898" t="s">
        <v>741</v>
      </c>
      <c r="BF109" s="898" t="s">
        <v>741</v>
      </c>
      <c r="BG109" s="898" t="s">
        <v>741</v>
      </c>
      <c r="BH109" s="898" t="s">
        <v>741</v>
      </c>
      <c r="BI109" s="898" t="s">
        <v>741</v>
      </c>
      <c r="BJ109" s="898" t="s">
        <v>741</v>
      </c>
      <c r="BK109" s="896" t="s">
        <v>934</v>
      </c>
      <c r="BL109" s="936"/>
      <c r="BM109" s="932"/>
      <c r="BN109" s="896" t="s">
        <v>935</v>
      </c>
      <c r="BO109" s="564" t="s">
        <v>942</v>
      </c>
      <c r="BP109" s="308" t="s">
        <v>973</v>
      </c>
      <c r="BQ109" s="308" t="s">
        <v>973</v>
      </c>
      <c r="BR109" s="307" t="s">
        <v>939</v>
      </c>
      <c r="BS109" s="564" t="s">
        <v>940</v>
      </c>
      <c r="BT109" s="564"/>
      <c r="BU109" s="307"/>
      <c r="BV109" s="308"/>
      <c r="BW109" s="308"/>
      <c r="BX109" s="307"/>
      <c r="BY109" s="307"/>
      <c r="BZ109" s="307"/>
    </row>
    <row r="110" spans="1:78" ht="60" customHeight="1" x14ac:dyDescent="0.25">
      <c r="A110" s="939"/>
      <c r="B110" s="959"/>
      <c r="C110" s="965"/>
      <c r="D110" s="913"/>
      <c r="E110" s="945"/>
      <c r="F110" s="913"/>
      <c r="G110" s="962"/>
      <c r="H110" s="913"/>
      <c r="I110" s="913"/>
      <c r="J110" s="913"/>
      <c r="K110" s="913"/>
      <c r="L110" s="908"/>
      <c r="M110" s="913"/>
      <c r="N110" s="837"/>
      <c r="O110" s="836"/>
      <c r="P110" s="930"/>
      <c r="Q110" s="302" t="s">
        <v>912</v>
      </c>
      <c r="R110" s="302" t="s">
        <v>1047</v>
      </c>
      <c r="S110" s="44">
        <v>0.5</v>
      </c>
      <c r="T110" s="372" t="s">
        <v>996</v>
      </c>
      <c r="U110" s="323" t="s">
        <v>931</v>
      </c>
      <c r="V110" s="323" t="s">
        <v>931</v>
      </c>
      <c r="W110" s="323" t="s">
        <v>931</v>
      </c>
      <c r="X110" s="323" t="s">
        <v>931</v>
      </c>
      <c r="Y110" s="323" t="s">
        <v>931</v>
      </c>
      <c r="Z110" s="323" t="s">
        <v>931</v>
      </c>
      <c r="AA110" s="323" t="s">
        <v>931</v>
      </c>
      <c r="AB110" s="323" t="s">
        <v>931</v>
      </c>
      <c r="AC110" s="323" t="s">
        <v>931</v>
      </c>
      <c r="AD110" s="323" t="s">
        <v>931</v>
      </c>
      <c r="AE110" s="323" t="s">
        <v>931</v>
      </c>
      <c r="AF110" s="326" t="s">
        <v>932</v>
      </c>
      <c r="AG110" s="323" t="s">
        <v>931</v>
      </c>
      <c r="AH110" s="303" t="s">
        <v>741</v>
      </c>
      <c r="AI110" s="303" t="s">
        <v>741</v>
      </c>
      <c r="AJ110" s="702" t="s">
        <v>741</v>
      </c>
      <c r="AK110" s="702" t="s">
        <v>741</v>
      </c>
      <c r="AL110" s="702" t="s">
        <v>741</v>
      </c>
      <c r="AM110" s="702" t="s">
        <v>741</v>
      </c>
      <c r="AN110" s="702" t="s">
        <v>741</v>
      </c>
      <c r="AO110" s="702" t="s">
        <v>741</v>
      </c>
      <c r="AP110" s="702" t="s">
        <v>741</v>
      </c>
      <c r="AQ110" s="702" t="s">
        <v>741</v>
      </c>
      <c r="AR110" s="702" t="s">
        <v>741</v>
      </c>
      <c r="AS110" s="702" t="s">
        <v>741</v>
      </c>
      <c r="AT110" s="917"/>
      <c r="AU110" s="871"/>
      <c r="AV110" s="871"/>
      <c r="AW110" s="885"/>
      <c r="AX110" s="883"/>
      <c r="AY110" s="883"/>
      <c r="AZ110" s="899"/>
      <c r="BA110" s="899"/>
      <c r="BB110" s="899"/>
      <c r="BC110" s="899"/>
      <c r="BD110" s="899"/>
      <c r="BE110" s="899"/>
      <c r="BF110" s="899"/>
      <c r="BG110" s="899"/>
      <c r="BH110" s="899"/>
      <c r="BI110" s="899"/>
      <c r="BJ110" s="899"/>
      <c r="BK110" s="897"/>
      <c r="BL110" s="936"/>
      <c r="BM110" s="932"/>
      <c r="BN110" s="897"/>
      <c r="BO110" s="564" t="s">
        <v>942</v>
      </c>
      <c r="BP110" s="308" t="s">
        <v>973</v>
      </c>
      <c r="BQ110" s="308" t="s">
        <v>973</v>
      </c>
      <c r="BR110" s="307" t="s">
        <v>939</v>
      </c>
      <c r="BS110" s="564" t="s">
        <v>940</v>
      </c>
      <c r="BT110" s="564"/>
      <c r="BU110" s="307"/>
      <c r="BV110" s="308"/>
      <c r="BW110" s="308"/>
      <c r="BX110" s="307"/>
      <c r="BY110" s="307"/>
      <c r="BZ110" s="307"/>
    </row>
    <row r="111" spans="1:78" ht="60" customHeight="1" x14ac:dyDescent="0.25">
      <c r="A111" s="938" t="s">
        <v>1061</v>
      </c>
      <c r="B111" s="959"/>
      <c r="C111" s="965"/>
      <c r="D111" s="913"/>
      <c r="E111" s="945"/>
      <c r="F111" s="913"/>
      <c r="G111" s="962"/>
      <c r="H111" s="913"/>
      <c r="I111" s="913"/>
      <c r="J111" s="913"/>
      <c r="K111" s="913"/>
      <c r="L111" s="908"/>
      <c r="M111" s="913"/>
      <c r="N111" s="837"/>
      <c r="O111" s="835">
        <v>1</v>
      </c>
      <c r="P111" s="929" t="s">
        <v>1062</v>
      </c>
      <c r="Q111" s="302" t="s">
        <v>912</v>
      </c>
      <c r="R111" s="302" t="s">
        <v>995</v>
      </c>
      <c r="S111" s="44">
        <v>0.5</v>
      </c>
      <c r="T111" s="372" t="s">
        <v>946</v>
      </c>
      <c r="U111" s="323" t="s">
        <v>931</v>
      </c>
      <c r="V111" s="323" t="s">
        <v>931</v>
      </c>
      <c r="W111" s="323" t="s">
        <v>931</v>
      </c>
      <c r="X111" s="323" t="s">
        <v>931</v>
      </c>
      <c r="Y111" s="323" t="s">
        <v>931</v>
      </c>
      <c r="Z111" s="323" t="s">
        <v>931</v>
      </c>
      <c r="AA111" s="323" t="s">
        <v>931</v>
      </c>
      <c r="AB111" s="323" t="s">
        <v>931</v>
      </c>
      <c r="AC111" s="323" t="s">
        <v>932</v>
      </c>
      <c r="AD111" s="323" t="s">
        <v>931</v>
      </c>
      <c r="AE111" s="323" t="s">
        <v>931</v>
      </c>
      <c r="AF111" s="323" t="s">
        <v>931</v>
      </c>
      <c r="AG111" s="323" t="s">
        <v>931</v>
      </c>
      <c r="AH111" s="303" t="s">
        <v>741</v>
      </c>
      <c r="AI111" s="303" t="s">
        <v>741</v>
      </c>
      <c r="AJ111" s="702" t="s">
        <v>741</v>
      </c>
      <c r="AK111" s="702" t="s">
        <v>741</v>
      </c>
      <c r="AL111" s="702" t="s">
        <v>741</v>
      </c>
      <c r="AM111" s="702" t="s">
        <v>741</v>
      </c>
      <c r="AN111" s="702" t="s">
        <v>741</v>
      </c>
      <c r="AO111" s="702" t="s">
        <v>741</v>
      </c>
      <c r="AP111" s="702" t="s">
        <v>741</v>
      </c>
      <c r="AQ111" s="702" t="s">
        <v>741</v>
      </c>
      <c r="AR111" s="702" t="s">
        <v>741</v>
      </c>
      <c r="AS111" s="702" t="s">
        <v>741</v>
      </c>
      <c r="AT111" s="915" t="s">
        <v>1060</v>
      </c>
      <c r="AU111" s="870" t="s">
        <v>318</v>
      </c>
      <c r="AV111" s="872">
        <v>1</v>
      </c>
      <c r="AW111" s="884" t="s">
        <v>996</v>
      </c>
      <c r="AX111" s="881" t="s">
        <v>741</v>
      </c>
      <c r="AY111" s="881" t="s">
        <v>741</v>
      </c>
      <c r="AZ111" s="898" t="s">
        <v>741</v>
      </c>
      <c r="BA111" s="898" t="s">
        <v>741</v>
      </c>
      <c r="BB111" s="898" t="s">
        <v>741</v>
      </c>
      <c r="BC111" s="898" t="s">
        <v>741</v>
      </c>
      <c r="BD111" s="898" t="s">
        <v>741</v>
      </c>
      <c r="BE111" s="898" t="s">
        <v>741</v>
      </c>
      <c r="BF111" s="898" t="s">
        <v>741</v>
      </c>
      <c r="BG111" s="898" t="s">
        <v>741</v>
      </c>
      <c r="BH111" s="898" t="s">
        <v>741</v>
      </c>
      <c r="BI111" s="898" t="s">
        <v>741</v>
      </c>
      <c r="BJ111" s="898" t="s">
        <v>741</v>
      </c>
      <c r="BK111" s="896" t="s">
        <v>934</v>
      </c>
      <c r="BL111" s="936"/>
      <c r="BM111" s="932"/>
      <c r="BN111" s="896" t="s">
        <v>935</v>
      </c>
      <c r="BO111" s="564" t="s">
        <v>942</v>
      </c>
      <c r="BP111" s="308" t="s">
        <v>973</v>
      </c>
      <c r="BQ111" s="308" t="s">
        <v>973</v>
      </c>
      <c r="BR111" s="307" t="s">
        <v>939</v>
      </c>
      <c r="BS111" s="564" t="s">
        <v>940</v>
      </c>
      <c r="BT111" s="564"/>
      <c r="BU111" s="307"/>
      <c r="BV111" s="308"/>
      <c r="BW111" s="308"/>
      <c r="BX111" s="307"/>
      <c r="BY111" s="307"/>
      <c r="BZ111" s="307"/>
    </row>
    <row r="112" spans="1:78" ht="60" customHeight="1" x14ac:dyDescent="0.25">
      <c r="A112" s="939"/>
      <c r="B112" s="959"/>
      <c r="C112" s="965"/>
      <c r="D112" s="913"/>
      <c r="E112" s="945"/>
      <c r="F112" s="913"/>
      <c r="G112" s="962"/>
      <c r="H112" s="913"/>
      <c r="I112" s="913"/>
      <c r="J112" s="913"/>
      <c r="K112" s="913"/>
      <c r="L112" s="908"/>
      <c r="M112" s="913"/>
      <c r="N112" s="837"/>
      <c r="O112" s="836"/>
      <c r="P112" s="930"/>
      <c r="Q112" s="302" t="s">
        <v>912</v>
      </c>
      <c r="R112" s="302" t="s">
        <v>1047</v>
      </c>
      <c r="S112" s="44">
        <v>0.5</v>
      </c>
      <c r="T112" s="372" t="s">
        <v>996</v>
      </c>
      <c r="U112" s="323" t="s">
        <v>931</v>
      </c>
      <c r="V112" s="323" t="s">
        <v>931</v>
      </c>
      <c r="W112" s="323" t="s">
        <v>931</v>
      </c>
      <c r="X112" s="323" t="s">
        <v>931</v>
      </c>
      <c r="Y112" s="323" t="s">
        <v>931</v>
      </c>
      <c r="Z112" s="323" t="s">
        <v>931</v>
      </c>
      <c r="AA112" s="323" t="s">
        <v>931</v>
      </c>
      <c r="AB112" s="323" t="s">
        <v>931</v>
      </c>
      <c r="AC112" s="323" t="s">
        <v>931</v>
      </c>
      <c r="AD112" s="323" t="s">
        <v>931</v>
      </c>
      <c r="AE112" s="323" t="s">
        <v>931</v>
      </c>
      <c r="AF112" s="326" t="s">
        <v>932</v>
      </c>
      <c r="AG112" s="323" t="s">
        <v>931</v>
      </c>
      <c r="AH112" s="303" t="s">
        <v>741</v>
      </c>
      <c r="AI112" s="303" t="s">
        <v>741</v>
      </c>
      <c r="AJ112" s="702" t="s">
        <v>741</v>
      </c>
      <c r="AK112" s="702" t="s">
        <v>741</v>
      </c>
      <c r="AL112" s="702" t="s">
        <v>741</v>
      </c>
      <c r="AM112" s="702" t="s">
        <v>741</v>
      </c>
      <c r="AN112" s="702" t="s">
        <v>741</v>
      </c>
      <c r="AO112" s="702" t="s">
        <v>741</v>
      </c>
      <c r="AP112" s="702" t="s">
        <v>741</v>
      </c>
      <c r="AQ112" s="702" t="s">
        <v>741</v>
      </c>
      <c r="AR112" s="702" t="s">
        <v>741</v>
      </c>
      <c r="AS112" s="702" t="s">
        <v>741</v>
      </c>
      <c r="AT112" s="917"/>
      <c r="AU112" s="871"/>
      <c r="AV112" s="849"/>
      <c r="AW112" s="885"/>
      <c r="AX112" s="883"/>
      <c r="AY112" s="883"/>
      <c r="AZ112" s="899"/>
      <c r="BA112" s="899"/>
      <c r="BB112" s="899"/>
      <c r="BC112" s="899"/>
      <c r="BD112" s="899"/>
      <c r="BE112" s="899"/>
      <c r="BF112" s="899"/>
      <c r="BG112" s="899"/>
      <c r="BH112" s="899"/>
      <c r="BI112" s="899"/>
      <c r="BJ112" s="899"/>
      <c r="BK112" s="897"/>
      <c r="BL112" s="936"/>
      <c r="BM112" s="932"/>
      <c r="BN112" s="897"/>
      <c r="BO112" s="564" t="s">
        <v>942</v>
      </c>
      <c r="BP112" s="308" t="s">
        <v>973</v>
      </c>
      <c r="BQ112" s="308" t="s">
        <v>973</v>
      </c>
      <c r="BR112" s="307" t="s">
        <v>939</v>
      </c>
      <c r="BS112" s="564" t="s">
        <v>940</v>
      </c>
      <c r="BT112" s="564"/>
      <c r="BU112" s="307"/>
      <c r="BV112" s="308"/>
      <c r="BW112" s="308"/>
      <c r="BX112" s="307"/>
      <c r="BY112" s="307"/>
      <c r="BZ112" s="307"/>
    </row>
    <row r="113" spans="1:78" ht="60" customHeight="1" x14ac:dyDescent="0.25">
      <c r="A113" s="938" t="s">
        <v>1063</v>
      </c>
      <c r="B113" s="959"/>
      <c r="C113" s="965"/>
      <c r="D113" s="913"/>
      <c r="E113" s="945"/>
      <c r="F113" s="913"/>
      <c r="G113" s="962"/>
      <c r="H113" s="913"/>
      <c r="I113" s="913"/>
      <c r="J113" s="913"/>
      <c r="K113" s="913"/>
      <c r="L113" s="908"/>
      <c r="M113" s="913"/>
      <c r="N113" s="837"/>
      <c r="O113" s="835">
        <v>1</v>
      </c>
      <c r="P113" s="929" t="s">
        <v>1064</v>
      </c>
      <c r="Q113" s="302" t="s">
        <v>912</v>
      </c>
      <c r="R113" s="302" t="s">
        <v>995</v>
      </c>
      <c r="S113" s="44">
        <v>0.5</v>
      </c>
      <c r="T113" s="372" t="s">
        <v>946</v>
      </c>
      <c r="U113" s="323" t="s">
        <v>931</v>
      </c>
      <c r="V113" s="323" t="s">
        <v>931</v>
      </c>
      <c r="W113" s="323" t="s">
        <v>931</v>
      </c>
      <c r="X113" s="323" t="s">
        <v>931</v>
      </c>
      <c r="Y113" s="323" t="s">
        <v>931</v>
      </c>
      <c r="Z113" s="323" t="s">
        <v>931</v>
      </c>
      <c r="AA113" s="323" t="s">
        <v>931</v>
      </c>
      <c r="AB113" s="323" t="s">
        <v>931</v>
      </c>
      <c r="AC113" s="323" t="s">
        <v>932</v>
      </c>
      <c r="AD113" s="323" t="s">
        <v>931</v>
      </c>
      <c r="AE113" s="323" t="s">
        <v>931</v>
      </c>
      <c r="AF113" s="323" t="s">
        <v>931</v>
      </c>
      <c r="AG113" s="323" t="s">
        <v>931</v>
      </c>
      <c r="AH113" s="303" t="s">
        <v>741</v>
      </c>
      <c r="AI113" s="303" t="s">
        <v>741</v>
      </c>
      <c r="AJ113" s="702" t="s">
        <v>741</v>
      </c>
      <c r="AK113" s="702" t="s">
        <v>741</v>
      </c>
      <c r="AL113" s="702" t="s">
        <v>741</v>
      </c>
      <c r="AM113" s="702" t="s">
        <v>741</v>
      </c>
      <c r="AN113" s="702" t="s">
        <v>741</v>
      </c>
      <c r="AO113" s="702" t="s">
        <v>741</v>
      </c>
      <c r="AP113" s="702" t="s">
        <v>741</v>
      </c>
      <c r="AQ113" s="702" t="s">
        <v>741</v>
      </c>
      <c r="AR113" s="702" t="s">
        <v>741</v>
      </c>
      <c r="AS113" s="702" t="s">
        <v>741</v>
      </c>
      <c r="AT113" s="915" t="s">
        <v>1046</v>
      </c>
      <c r="AU113" s="870" t="s">
        <v>318</v>
      </c>
      <c r="AV113" s="870">
        <v>1</v>
      </c>
      <c r="AW113" s="884" t="s">
        <v>930</v>
      </c>
      <c r="AX113" s="881" t="s">
        <v>741</v>
      </c>
      <c r="AY113" s="881" t="s">
        <v>741</v>
      </c>
      <c r="AZ113" s="898" t="s">
        <v>741</v>
      </c>
      <c r="BA113" s="898" t="s">
        <v>741</v>
      </c>
      <c r="BB113" s="898" t="s">
        <v>741</v>
      </c>
      <c r="BC113" s="898" t="s">
        <v>741</v>
      </c>
      <c r="BD113" s="898" t="s">
        <v>741</v>
      </c>
      <c r="BE113" s="898" t="s">
        <v>741</v>
      </c>
      <c r="BF113" s="898" t="s">
        <v>741</v>
      </c>
      <c r="BG113" s="898" t="s">
        <v>741</v>
      </c>
      <c r="BH113" s="898" t="s">
        <v>741</v>
      </c>
      <c r="BI113" s="898" t="s">
        <v>741</v>
      </c>
      <c r="BJ113" s="898" t="s">
        <v>741</v>
      </c>
      <c r="BK113" s="896" t="s">
        <v>934</v>
      </c>
      <c r="BL113" s="936"/>
      <c r="BM113" s="932"/>
      <c r="BN113" s="896" t="s">
        <v>935</v>
      </c>
      <c r="BO113" s="564" t="s">
        <v>942</v>
      </c>
      <c r="BP113" s="308" t="s">
        <v>973</v>
      </c>
      <c r="BQ113" s="308" t="s">
        <v>973</v>
      </c>
      <c r="BR113" s="307" t="s">
        <v>939</v>
      </c>
      <c r="BS113" s="564" t="s">
        <v>940</v>
      </c>
      <c r="BT113" s="564"/>
      <c r="BU113" s="307"/>
      <c r="BV113" s="308"/>
      <c r="BW113" s="308"/>
      <c r="BX113" s="307"/>
      <c r="BY113" s="307"/>
      <c r="BZ113" s="307"/>
    </row>
    <row r="114" spans="1:78" ht="60" customHeight="1" x14ac:dyDescent="0.25">
      <c r="A114" s="939"/>
      <c r="B114" s="959"/>
      <c r="C114" s="965"/>
      <c r="D114" s="913"/>
      <c r="E114" s="945"/>
      <c r="F114" s="913"/>
      <c r="G114" s="962"/>
      <c r="H114" s="913"/>
      <c r="I114" s="913"/>
      <c r="J114" s="913"/>
      <c r="K114" s="913"/>
      <c r="L114" s="908"/>
      <c r="M114" s="914"/>
      <c r="N114" s="836"/>
      <c r="O114" s="836"/>
      <c r="P114" s="930"/>
      <c r="Q114" s="302" t="s">
        <v>912</v>
      </c>
      <c r="R114" s="302" t="s">
        <v>1047</v>
      </c>
      <c r="S114" s="44">
        <v>0.5</v>
      </c>
      <c r="T114" s="372" t="s">
        <v>996</v>
      </c>
      <c r="U114" s="327" t="s">
        <v>931</v>
      </c>
      <c r="V114" s="327" t="s">
        <v>931</v>
      </c>
      <c r="W114" s="327" t="s">
        <v>931</v>
      </c>
      <c r="X114" s="327" t="s">
        <v>931</v>
      </c>
      <c r="Y114" s="327" t="s">
        <v>931</v>
      </c>
      <c r="Z114" s="323" t="s">
        <v>931</v>
      </c>
      <c r="AA114" s="327" t="s">
        <v>931</v>
      </c>
      <c r="AB114" s="327" t="s">
        <v>931</v>
      </c>
      <c r="AC114" s="323" t="s">
        <v>931</v>
      </c>
      <c r="AD114" s="323" t="s">
        <v>931</v>
      </c>
      <c r="AE114" s="323" t="s">
        <v>931</v>
      </c>
      <c r="AF114" s="326" t="s">
        <v>932</v>
      </c>
      <c r="AG114" s="328" t="s">
        <v>931</v>
      </c>
      <c r="AH114" s="329" t="s">
        <v>741</v>
      </c>
      <c r="AI114" s="329" t="s">
        <v>741</v>
      </c>
      <c r="AJ114" s="702" t="s">
        <v>741</v>
      </c>
      <c r="AK114" s="702" t="s">
        <v>741</v>
      </c>
      <c r="AL114" s="702" t="s">
        <v>741</v>
      </c>
      <c r="AM114" s="702" t="s">
        <v>741</v>
      </c>
      <c r="AN114" s="702" t="s">
        <v>741</v>
      </c>
      <c r="AO114" s="702" t="s">
        <v>741</v>
      </c>
      <c r="AP114" s="702" t="s">
        <v>741</v>
      </c>
      <c r="AQ114" s="702" t="s">
        <v>741</v>
      </c>
      <c r="AR114" s="702" t="s">
        <v>741</v>
      </c>
      <c r="AS114" s="702" t="s">
        <v>741</v>
      </c>
      <c r="AT114" s="917"/>
      <c r="AU114" s="871"/>
      <c r="AV114" s="871"/>
      <c r="AW114" s="885"/>
      <c r="AX114" s="883"/>
      <c r="AY114" s="883"/>
      <c r="AZ114" s="899"/>
      <c r="BA114" s="899"/>
      <c r="BB114" s="899"/>
      <c r="BC114" s="899"/>
      <c r="BD114" s="899"/>
      <c r="BE114" s="899"/>
      <c r="BF114" s="899"/>
      <c r="BG114" s="899"/>
      <c r="BH114" s="899"/>
      <c r="BI114" s="899"/>
      <c r="BJ114" s="899"/>
      <c r="BK114" s="897"/>
      <c r="BL114" s="937"/>
      <c r="BM114" s="932"/>
      <c r="BN114" s="897"/>
      <c r="BO114" s="564" t="s">
        <v>942</v>
      </c>
      <c r="BP114" s="308" t="s">
        <v>973</v>
      </c>
      <c r="BQ114" s="308" t="s">
        <v>973</v>
      </c>
      <c r="BR114" s="307" t="s">
        <v>939</v>
      </c>
      <c r="BS114" s="564" t="s">
        <v>940</v>
      </c>
      <c r="BT114" s="564"/>
      <c r="BU114" s="307"/>
      <c r="BV114" s="308"/>
      <c r="BW114" s="308"/>
      <c r="BX114" s="307"/>
      <c r="BY114" s="307"/>
      <c r="BZ114" s="307"/>
    </row>
    <row r="115" spans="1:78" ht="21.75" customHeight="1" x14ac:dyDescent="0.25">
      <c r="A115" s="513"/>
      <c r="B115" s="959"/>
      <c r="C115" s="965"/>
      <c r="D115" s="913"/>
      <c r="E115" s="945"/>
      <c r="F115" s="913"/>
      <c r="G115" s="962"/>
      <c r="H115" s="913"/>
      <c r="I115" s="913"/>
      <c r="J115" s="913"/>
      <c r="K115" s="913"/>
      <c r="L115" s="908"/>
      <c r="M115" s="425"/>
      <c r="N115" s="466"/>
      <c r="O115" s="426"/>
      <c r="P115" s="533"/>
      <c r="Q115" s="544" t="s">
        <v>912</v>
      </c>
      <c r="R115" s="533" t="s">
        <v>1065</v>
      </c>
      <c r="S115" s="427"/>
      <c r="T115" s="554"/>
      <c r="U115" s="428"/>
      <c r="V115" s="428"/>
      <c r="W115" s="428"/>
      <c r="X115" s="428"/>
      <c r="Y115" s="428"/>
      <c r="Z115" s="428"/>
      <c r="AA115" s="428"/>
      <c r="AB115" s="428"/>
      <c r="AC115" s="428"/>
      <c r="AD115" s="428"/>
      <c r="AE115" s="428"/>
      <c r="AF115" s="428"/>
      <c r="AG115" s="428"/>
      <c r="AH115" s="428"/>
      <c r="AI115" s="428"/>
      <c r="AJ115" s="428"/>
      <c r="AK115" s="428"/>
      <c r="AL115" s="428"/>
      <c r="AM115" s="428"/>
      <c r="AN115" s="428"/>
      <c r="AO115" s="428"/>
      <c r="AP115" s="428"/>
      <c r="AQ115" s="428"/>
      <c r="AR115" s="428"/>
      <c r="AS115" s="428"/>
      <c r="AT115" s="554"/>
      <c r="AU115" s="429"/>
      <c r="AV115" s="429"/>
      <c r="AW115" s="562"/>
      <c r="AX115" s="429"/>
      <c r="AY115" s="429"/>
      <c r="AZ115" s="428"/>
      <c r="BA115" s="428"/>
      <c r="BB115" s="428"/>
      <c r="BC115" s="428"/>
      <c r="BD115" s="428"/>
      <c r="BE115" s="428"/>
      <c r="BF115" s="428"/>
      <c r="BG115" s="428"/>
      <c r="BH115" s="428"/>
      <c r="BI115" s="428"/>
      <c r="BJ115" s="428"/>
      <c r="BK115" s="429"/>
      <c r="BL115" s="430"/>
      <c r="BM115" s="932"/>
      <c r="BN115" s="595"/>
      <c r="BO115" s="525"/>
      <c r="BP115" s="489"/>
      <c r="BQ115" s="488"/>
      <c r="BR115" s="488"/>
      <c r="BS115" s="488"/>
      <c r="BT115" s="811"/>
      <c r="BU115" s="488"/>
      <c r="BV115" s="489"/>
      <c r="BW115" s="489"/>
      <c r="BX115" s="488"/>
      <c r="BY115" s="488"/>
      <c r="BZ115" s="488"/>
    </row>
    <row r="116" spans="1:78" ht="60" customHeight="1" x14ac:dyDescent="0.25">
      <c r="A116" s="955" t="s">
        <v>1066</v>
      </c>
      <c r="B116" s="959"/>
      <c r="C116" s="965"/>
      <c r="D116" s="913"/>
      <c r="E116" s="945"/>
      <c r="F116" s="913"/>
      <c r="G116" s="962"/>
      <c r="H116" s="913"/>
      <c r="I116" s="913"/>
      <c r="J116" s="913"/>
      <c r="K116" s="913"/>
      <c r="L116" s="908"/>
      <c r="M116" s="912" t="s">
        <v>1067</v>
      </c>
      <c r="N116" s="835" t="s">
        <v>1068</v>
      </c>
      <c r="O116" s="835">
        <v>1</v>
      </c>
      <c r="P116" s="929" t="s">
        <v>1069</v>
      </c>
      <c r="Q116" s="302" t="s">
        <v>943</v>
      </c>
      <c r="R116" s="302" t="s">
        <v>944</v>
      </c>
      <c r="S116" s="44">
        <v>0.05</v>
      </c>
      <c r="T116" s="372" t="s">
        <v>954</v>
      </c>
      <c r="U116" s="298" t="s">
        <v>931</v>
      </c>
      <c r="V116" s="298" t="s">
        <v>932</v>
      </c>
      <c r="W116" s="298" t="s">
        <v>931</v>
      </c>
      <c r="X116" s="298" t="s">
        <v>931</v>
      </c>
      <c r="Y116" s="298" t="s">
        <v>931</v>
      </c>
      <c r="Z116" s="298" t="s">
        <v>931</v>
      </c>
      <c r="AA116" s="298" t="s">
        <v>931</v>
      </c>
      <c r="AB116" s="298" t="s">
        <v>931</v>
      </c>
      <c r="AC116" s="298" t="s">
        <v>931</v>
      </c>
      <c r="AD116" s="298" t="s">
        <v>931</v>
      </c>
      <c r="AE116" s="298" t="s">
        <v>931</v>
      </c>
      <c r="AF116" s="298" t="s">
        <v>931</v>
      </c>
      <c r="AG116" s="298" t="s">
        <v>931</v>
      </c>
      <c r="AH116" s="303" t="s">
        <v>62</v>
      </c>
      <c r="AI116" s="303" t="s">
        <v>47</v>
      </c>
      <c r="AJ116" s="702" t="s">
        <v>955</v>
      </c>
      <c r="AK116" s="702" t="s">
        <v>955</v>
      </c>
      <c r="AL116" s="702" t="s">
        <v>955</v>
      </c>
      <c r="AM116" s="702" t="s">
        <v>955</v>
      </c>
      <c r="AN116" s="702" t="s">
        <v>955</v>
      </c>
      <c r="AO116" s="702" t="s">
        <v>955</v>
      </c>
      <c r="AP116" s="702" t="s">
        <v>955</v>
      </c>
      <c r="AQ116" s="702" t="s">
        <v>955</v>
      </c>
      <c r="AR116" s="702" t="s">
        <v>955</v>
      </c>
      <c r="AS116" s="702" t="s">
        <v>955</v>
      </c>
      <c r="AT116" s="915" t="s">
        <v>933</v>
      </c>
      <c r="AU116" s="872" t="s">
        <v>318</v>
      </c>
      <c r="AV116" s="872">
        <v>1</v>
      </c>
      <c r="AW116" s="884" t="s">
        <v>930</v>
      </c>
      <c r="AX116" s="881" t="s">
        <v>62</v>
      </c>
      <c r="AY116" s="881" t="s">
        <v>62</v>
      </c>
      <c r="AZ116" s="898" t="s">
        <v>62</v>
      </c>
      <c r="BA116" s="898" t="s">
        <v>62</v>
      </c>
      <c r="BB116" s="898" t="s">
        <v>47</v>
      </c>
      <c r="BC116" s="898" t="s">
        <v>741</v>
      </c>
      <c r="BD116" s="898" t="s">
        <v>741</v>
      </c>
      <c r="BE116" s="898" t="s">
        <v>741</v>
      </c>
      <c r="BF116" s="898" t="s">
        <v>741</v>
      </c>
      <c r="BG116" s="898" t="s">
        <v>741</v>
      </c>
      <c r="BH116" s="898" t="s">
        <v>741</v>
      </c>
      <c r="BI116" s="898" t="s">
        <v>741</v>
      </c>
      <c r="BJ116" s="898" t="s">
        <v>741</v>
      </c>
      <c r="BK116" s="896" t="s">
        <v>934</v>
      </c>
      <c r="BL116" s="935">
        <v>239008760</v>
      </c>
      <c r="BM116" s="932"/>
      <c r="BN116" s="896" t="s">
        <v>935</v>
      </c>
      <c r="BO116" s="564" t="s">
        <v>1070</v>
      </c>
      <c r="BP116" s="308" t="s">
        <v>1071</v>
      </c>
      <c r="BQ116" s="308" t="s">
        <v>1020</v>
      </c>
      <c r="BR116" s="791" t="s">
        <v>1021</v>
      </c>
      <c r="BS116" s="564" t="s">
        <v>1021</v>
      </c>
      <c r="BT116" s="585"/>
      <c r="BU116" s="307"/>
      <c r="BV116" s="308"/>
      <c r="BW116" s="308"/>
      <c r="BX116" s="307"/>
      <c r="BY116" s="307"/>
      <c r="BZ116" s="307"/>
    </row>
    <row r="117" spans="1:78" ht="60" customHeight="1" x14ac:dyDescent="0.25">
      <c r="A117" s="956"/>
      <c r="B117" s="959"/>
      <c r="C117" s="965"/>
      <c r="D117" s="913"/>
      <c r="E117" s="945"/>
      <c r="F117" s="913"/>
      <c r="G117" s="962"/>
      <c r="H117" s="913"/>
      <c r="I117" s="913"/>
      <c r="J117" s="913"/>
      <c r="K117" s="913"/>
      <c r="L117" s="908"/>
      <c r="M117" s="913"/>
      <c r="N117" s="837"/>
      <c r="O117" s="837"/>
      <c r="P117" s="967"/>
      <c r="Q117" s="302" t="s">
        <v>912</v>
      </c>
      <c r="R117" s="302" t="s">
        <v>945</v>
      </c>
      <c r="S117" s="44">
        <v>0.3</v>
      </c>
      <c r="T117" s="372" t="s">
        <v>982</v>
      </c>
      <c r="U117" s="298" t="s">
        <v>931</v>
      </c>
      <c r="V117" s="298" t="s">
        <v>931</v>
      </c>
      <c r="W117" s="298" t="s">
        <v>931</v>
      </c>
      <c r="X117" s="298" t="s">
        <v>932</v>
      </c>
      <c r="Y117" s="298" t="s">
        <v>931</v>
      </c>
      <c r="Z117" s="298" t="s">
        <v>931</v>
      </c>
      <c r="AA117" s="298" t="s">
        <v>931</v>
      </c>
      <c r="AB117" s="298" t="s">
        <v>931</v>
      </c>
      <c r="AC117" s="298" t="s">
        <v>931</v>
      </c>
      <c r="AD117" s="298" t="s">
        <v>931</v>
      </c>
      <c r="AE117" s="298" t="s">
        <v>931</v>
      </c>
      <c r="AF117" s="298" t="s">
        <v>931</v>
      </c>
      <c r="AG117" s="298" t="s">
        <v>931</v>
      </c>
      <c r="AH117" s="303" t="s">
        <v>741</v>
      </c>
      <c r="AI117" s="303" t="s">
        <v>741</v>
      </c>
      <c r="AJ117" s="702" t="s">
        <v>741</v>
      </c>
      <c r="AK117" s="702" t="s">
        <v>47</v>
      </c>
      <c r="AL117" s="702" t="s">
        <v>955</v>
      </c>
      <c r="AM117" s="702" t="s">
        <v>955</v>
      </c>
      <c r="AN117" s="702" t="s">
        <v>955</v>
      </c>
      <c r="AO117" s="702" t="s">
        <v>955</v>
      </c>
      <c r="AP117" s="702" t="s">
        <v>955</v>
      </c>
      <c r="AQ117" s="702" t="s">
        <v>955</v>
      </c>
      <c r="AR117" s="702" t="s">
        <v>955</v>
      </c>
      <c r="AS117" s="702" t="s">
        <v>955</v>
      </c>
      <c r="AT117" s="916"/>
      <c r="AU117" s="848"/>
      <c r="AV117" s="848"/>
      <c r="AW117" s="886"/>
      <c r="AX117" s="882"/>
      <c r="AY117" s="882"/>
      <c r="AZ117" s="900"/>
      <c r="BA117" s="900"/>
      <c r="BB117" s="900"/>
      <c r="BC117" s="900"/>
      <c r="BD117" s="900"/>
      <c r="BE117" s="900"/>
      <c r="BF117" s="900"/>
      <c r="BG117" s="900"/>
      <c r="BH117" s="900"/>
      <c r="BI117" s="900"/>
      <c r="BJ117" s="900"/>
      <c r="BK117" s="908"/>
      <c r="BL117" s="936"/>
      <c r="BM117" s="932"/>
      <c r="BN117" s="908"/>
      <c r="BO117" s="564" t="s">
        <v>942</v>
      </c>
      <c r="BP117" s="308" t="s">
        <v>973</v>
      </c>
      <c r="BQ117" s="308" t="s">
        <v>973</v>
      </c>
      <c r="BR117" s="791" t="s">
        <v>1021</v>
      </c>
      <c r="BS117" s="564" t="s">
        <v>1021</v>
      </c>
      <c r="BT117" s="585"/>
      <c r="BU117" s="307"/>
      <c r="BV117" s="308"/>
      <c r="BW117" s="308"/>
      <c r="BX117" s="307"/>
      <c r="BY117" s="307"/>
      <c r="BZ117" s="307"/>
    </row>
    <row r="118" spans="1:78" ht="60" customHeight="1" x14ac:dyDescent="0.25">
      <c r="A118" s="956"/>
      <c r="B118" s="959"/>
      <c r="C118" s="965"/>
      <c r="D118" s="913"/>
      <c r="E118" s="945"/>
      <c r="F118" s="913"/>
      <c r="G118" s="962"/>
      <c r="H118" s="913"/>
      <c r="I118" s="913"/>
      <c r="J118" s="913"/>
      <c r="K118" s="913"/>
      <c r="L118" s="908"/>
      <c r="M118" s="913"/>
      <c r="N118" s="837"/>
      <c r="O118" s="837"/>
      <c r="P118" s="967"/>
      <c r="Q118" s="302" t="s">
        <v>912</v>
      </c>
      <c r="R118" s="302" t="s">
        <v>947</v>
      </c>
      <c r="S118" s="44">
        <v>0.3</v>
      </c>
      <c r="T118" s="372" t="s">
        <v>968</v>
      </c>
      <c r="U118" s="298" t="s">
        <v>931</v>
      </c>
      <c r="V118" s="298" t="s">
        <v>931</v>
      </c>
      <c r="W118" s="298" t="s">
        <v>931</v>
      </c>
      <c r="X118" s="298" t="s">
        <v>931</v>
      </c>
      <c r="Y118" s="298" t="s">
        <v>932</v>
      </c>
      <c r="Z118" s="298" t="s">
        <v>931</v>
      </c>
      <c r="AA118" s="298" t="s">
        <v>931</v>
      </c>
      <c r="AB118" s="298" t="s">
        <v>931</v>
      </c>
      <c r="AC118" s="298" t="s">
        <v>931</v>
      </c>
      <c r="AD118" s="298" t="s">
        <v>931</v>
      </c>
      <c r="AE118" s="298" t="s">
        <v>931</v>
      </c>
      <c r="AF118" s="298" t="s">
        <v>931</v>
      </c>
      <c r="AG118" s="298" t="s">
        <v>931</v>
      </c>
      <c r="AH118" s="303" t="s">
        <v>741</v>
      </c>
      <c r="AI118" s="303" t="s">
        <v>741</v>
      </c>
      <c r="AJ118" s="702" t="s">
        <v>741</v>
      </c>
      <c r="AK118" s="702" t="s">
        <v>47</v>
      </c>
      <c r="AL118" s="702" t="s">
        <v>955</v>
      </c>
      <c r="AM118" s="702" t="s">
        <v>955</v>
      </c>
      <c r="AN118" s="702" t="s">
        <v>955</v>
      </c>
      <c r="AO118" s="702" t="s">
        <v>955</v>
      </c>
      <c r="AP118" s="702" t="s">
        <v>955</v>
      </c>
      <c r="AQ118" s="702" t="s">
        <v>955</v>
      </c>
      <c r="AR118" s="702" t="s">
        <v>955</v>
      </c>
      <c r="AS118" s="702" t="s">
        <v>955</v>
      </c>
      <c r="AT118" s="916"/>
      <c r="AU118" s="848"/>
      <c r="AV118" s="848"/>
      <c r="AW118" s="886"/>
      <c r="AX118" s="882"/>
      <c r="AY118" s="882"/>
      <c r="AZ118" s="900"/>
      <c r="BA118" s="900"/>
      <c r="BB118" s="900"/>
      <c r="BC118" s="900"/>
      <c r="BD118" s="900"/>
      <c r="BE118" s="900"/>
      <c r="BF118" s="900"/>
      <c r="BG118" s="900"/>
      <c r="BH118" s="900"/>
      <c r="BI118" s="900"/>
      <c r="BJ118" s="900"/>
      <c r="BK118" s="908"/>
      <c r="BL118" s="936"/>
      <c r="BM118" s="932"/>
      <c r="BN118" s="908"/>
      <c r="BO118" s="564" t="s">
        <v>942</v>
      </c>
      <c r="BP118" s="308" t="s">
        <v>973</v>
      </c>
      <c r="BQ118" s="308" t="s">
        <v>973</v>
      </c>
      <c r="BR118" s="791" t="s">
        <v>1072</v>
      </c>
      <c r="BS118" s="564" t="s">
        <v>1021</v>
      </c>
      <c r="BT118" s="585"/>
      <c r="BU118" s="307"/>
      <c r="BV118" s="308"/>
      <c r="BW118" s="308"/>
      <c r="BX118" s="307"/>
      <c r="BY118" s="307"/>
      <c r="BZ118" s="307"/>
    </row>
    <row r="119" spans="1:78" ht="60" customHeight="1" x14ac:dyDescent="0.25">
      <c r="A119" s="956"/>
      <c r="B119" s="959"/>
      <c r="C119" s="965"/>
      <c r="D119" s="913"/>
      <c r="E119" s="945"/>
      <c r="F119" s="913"/>
      <c r="G119" s="962"/>
      <c r="H119" s="913"/>
      <c r="I119" s="913"/>
      <c r="J119" s="913"/>
      <c r="K119" s="913"/>
      <c r="L119" s="908"/>
      <c r="M119" s="913"/>
      <c r="N119" s="837"/>
      <c r="O119" s="837"/>
      <c r="P119" s="967"/>
      <c r="Q119" s="302" t="s">
        <v>912</v>
      </c>
      <c r="R119" s="302" t="s">
        <v>949</v>
      </c>
      <c r="S119" s="44">
        <v>0.3</v>
      </c>
      <c r="T119" s="372" t="s">
        <v>930</v>
      </c>
      <c r="U119" s="298" t="s">
        <v>931</v>
      </c>
      <c r="V119" s="298" t="s">
        <v>931</v>
      </c>
      <c r="W119" s="298" t="s">
        <v>931</v>
      </c>
      <c r="X119" s="298" t="s">
        <v>931</v>
      </c>
      <c r="Y119" s="298" t="s">
        <v>931</v>
      </c>
      <c r="Z119" s="298" t="s">
        <v>932</v>
      </c>
      <c r="AA119" s="298" t="s">
        <v>931</v>
      </c>
      <c r="AB119" s="298" t="s">
        <v>931</v>
      </c>
      <c r="AC119" s="298" t="s">
        <v>931</v>
      </c>
      <c r="AD119" s="298" t="s">
        <v>931</v>
      </c>
      <c r="AE119" s="298" t="s">
        <v>931</v>
      </c>
      <c r="AF119" s="298" t="s">
        <v>931</v>
      </c>
      <c r="AG119" s="298" t="s">
        <v>931</v>
      </c>
      <c r="AH119" s="303" t="s">
        <v>741</v>
      </c>
      <c r="AI119" s="303" t="s">
        <v>741</v>
      </c>
      <c r="AJ119" s="702" t="s">
        <v>741</v>
      </c>
      <c r="AK119" s="702" t="s">
        <v>47</v>
      </c>
      <c r="AL119" s="702" t="s">
        <v>955</v>
      </c>
      <c r="AM119" s="702" t="s">
        <v>955</v>
      </c>
      <c r="AN119" s="702" t="s">
        <v>955</v>
      </c>
      <c r="AO119" s="702" t="s">
        <v>955</v>
      </c>
      <c r="AP119" s="702" t="s">
        <v>955</v>
      </c>
      <c r="AQ119" s="702" t="s">
        <v>955</v>
      </c>
      <c r="AR119" s="702" t="s">
        <v>955</v>
      </c>
      <c r="AS119" s="702" t="s">
        <v>955</v>
      </c>
      <c r="AT119" s="916"/>
      <c r="AU119" s="848"/>
      <c r="AV119" s="848"/>
      <c r="AW119" s="886"/>
      <c r="AX119" s="882"/>
      <c r="AY119" s="882"/>
      <c r="AZ119" s="900"/>
      <c r="BA119" s="900"/>
      <c r="BB119" s="900"/>
      <c r="BC119" s="900"/>
      <c r="BD119" s="900"/>
      <c r="BE119" s="900"/>
      <c r="BF119" s="900"/>
      <c r="BG119" s="900"/>
      <c r="BH119" s="900"/>
      <c r="BI119" s="900"/>
      <c r="BJ119" s="900"/>
      <c r="BK119" s="908"/>
      <c r="BL119" s="936"/>
      <c r="BM119" s="932"/>
      <c r="BN119" s="908"/>
      <c r="BO119" s="564" t="s">
        <v>942</v>
      </c>
      <c r="BP119" s="308" t="s">
        <v>973</v>
      </c>
      <c r="BQ119" s="308" t="s">
        <v>973</v>
      </c>
      <c r="BR119" s="791" t="s">
        <v>1073</v>
      </c>
      <c r="BS119" s="564" t="s">
        <v>1021</v>
      </c>
      <c r="BT119" s="585"/>
      <c r="BU119" s="307"/>
      <c r="BV119" s="308"/>
      <c r="BW119" s="308"/>
      <c r="BX119" s="307"/>
      <c r="BY119" s="307"/>
      <c r="BZ119" s="307"/>
    </row>
    <row r="120" spans="1:78" ht="60" customHeight="1" x14ac:dyDescent="0.25">
      <c r="A120" s="957"/>
      <c r="B120" s="959"/>
      <c r="C120" s="965"/>
      <c r="D120" s="913"/>
      <c r="E120" s="945"/>
      <c r="F120" s="913"/>
      <c r="G120" s="962"/>
      <c r="H120" s="913"/>
      <c r="I120" s="913"/>
      <c r="J120" s="914"/>
      <c r="K120" s="913"/>
      <c r="L120" s="908"/>
      <c r="M120" s="914"/>
      <c r="N120" s="836"/>
      <c r="O120" s="836"/>
      <c r="P120" s="930"/>
      <c r="Q120" s="302" t="s">
        <v>950</v>
      </c>
      <c r="R120" s="302" t="s">
        <v>951</v>
      </c>
      <c r="S120" s="44">
        <v>0.05</v>
      </c>
      <c r="T120" s="372" t="s">
        <v>930</v>
      </c>
      <c r="U120" s="298" t="s">
        <v>931</v>
      </c>
      <c r="V120" s="298" t="s">
        <v>931</v>
      </c>
      <c r="W120" s="298" t="s">
        <v>931</v>
      </c>
      <c r="X120" s="298" t="s">
        <v>931</v>
      </c>
      <c r="Y120" s="298" t="s">
        <v>931</v>
      </c>
      <c r="Z120" s="298" t="s">
        <v>932</v>
      </c>
      <c r="AA120" s="298" t="s">
        <v>931</v>
      </c>
      <c r="AB120" s="298" t="s">
        <v>931</v>
      </c>
      <c r="AC120" s="298" t="s">
        <v>931</v>
      </c>
      <c r="AD120" s="298" t="s">
        <v>931</v>
      </c>
      <c r="AE120" s="298" t="s">
        <v>931</v>
      </c>
      <c r="AF120" s="298" t="s">
        <v>931</v>
      </c>
      <c r="AG120" s="298" t="s">
        <v>931</v>
      </c>
      <c r="AH120" s="303" t="s">
        <v>741</v>
      </c>
      <c r="AI120" s="303" t="s">
        <v>741</v>
      </c>
      <c r="AJ120" s="702" t="s">
        <v>741</v>
      </c>
      <c r="AK120" s="702" t="s">
        <v>62</v>
      </c>
      <c r="AL120" s="702" t="s">
        <v>47</v>
      </c>
      <c r="AM120" s="702" t="s">
        <v>741</v>
      </c>
      <c r="AN120" s="702" t="s">
        <v>741</v>
      </c>
      <c r="AO120" s="702" t="s">
        <v>741</v>
      </c>
      <c r="AP120" s="702" t="s">
        <v>741</v>
      </c>
      <c r="AQ120" s="702" t="s">
        <v>741</v>
      </c>
      <c r="AR120" s="702" t="s">
        <v>741</v>
      </c>
      <c r="AS120" s="702" t="s">
        <v>741</v>
      </c>
      <c r="AT120" s="917"/>
      <c r="AU120" s="849"/>
      <c r="AV120" s="849"/>
      <c r="AW120" s="885"/>
      <c r="AX120" s="883"/>
      <c r="AY120" s="883"/>
      <c r="AZ120" s="899"/>
      <c r="BA120" s="899"/>
      <c r="BB120" s="899"/>
      <c r="BC120" s="899"/>
      <c r="BD120" s="899"/>
      <c r="BE120" s="899"/>
      <c r="BF120" s="899"/>
      <c r="BG120" s="899"/>
      <c r="BH120" s="899"/>
      <c r="BI120" s="899"/>
      <c r="BJ120" s="899"/>
      <c r="BK120" s="897"/>
      <c r="BL120" s="937"/>
      <c r="BM120" s="932"/>
      <c r="BN120" s="897"/>
      <c r="BO120" s="564" t="s">
        <v>942</v>
      </c>
      <c r="BP120" s="308" t="s">
        <v>973</v>
      </c>
      <c r="BQ120" s="308" t="s">
        <v>973</v>
      </c>
      <c r="BR120" s="791" t="s">
        <v>1074</v>
      </c>
      <c r="BS120" s="564" t="s">
        <v>1075</v>
      </c>
      <c r="BT120" s="585"/>
      <c r="BU120" s="307"/>
      <c r="BV120" s="308"/>
      <c r="BW120" s="308"/>
      <c r="BX120" s="307"/>
      <c r="BY120" s="307"/>
      <c r="BZ120" s="307"/>
    </row>
    <row r="121" spans="1:78" ht="60" customHeight="1" x14ac:dyDescent="0.25">
      <c r="A121" s="955" t="s">
        <v>1929</v>
      </c>
      <c r="B121" s="959"/>
      <c r="C121" s="965"/>
      <c r="D121" s="913"/>
      <c r="E121" s="945"/>
      <c r="F121" s="913"/>
      <c r="G121" s="962"/>
      <c r="H121" s="913"/>
      <c r="I121" s="913"/>
      <c r="J121" s="788"/>
      <c r="K121" s="913"/>
      <c r="L121" s="908"/>
      <c r="M121" s="827"/>
      <c r="N121" s="828"/>
      <c r="O121" s="835">
        <v>1</v>
      </c>
      <c r="P121" s="1034" t="s">
        <v>1930</v>
      </c>
      <c r="Q121" s="302" t="s">
        <v>912</v>
      </c>
      <c r="R121" s="302" t="s">
        <v>949</v>
      </c>
      <c r="S121" s="44">
        <v>0.95</v>
      </c>
      <c r="T121" s="372" t="s">
        <v>930</v>
      </c>
      <c r="U121" s="323" t="s">
        <v>931</v>
      </c>
      <c r="V121" s="323" t="s">
        <v>931</v>
      </c>
      <c r="W121" s="323" t="s">
        <v>931</v>
      </c>
      <c r="X121" s="323" t="s">
        <v>931</v>
      </c>
      <c r="Y121" s="323" t="s">
        <v>931</v>
      </c>
      <c r="Z121" s="323" t="s">
        <v>932</v>
      </c>
      <c r="AA121" s="323" t="s">
        <v>931</v>
      </c>
      <c r="AB121" s="323" t="s">
        <v>931</v>
      </c>
      <c r="AC121" s="323" t="s">
        <v>931</v>
      </c>
      <c r="AD121" s="323" t="s">
        <v>931</v>
      </c>
      <c r="AE121" s="323" t="s">
        <v>931</v>
      </c>
      <c r="AF121" s="323" t="s">
        <v>931</v>
      </c>
      <c r="AG121" s="323" t="s">
        <v>931</v>
      </c>
      <c r="AH121" s="303" t="s">
        <v>741</v>
      </c>
      <c r="AI121" s="303" t="s">
        <v>741</v>
      </c>
      <c r="AJ121" s="702" t="s">
        <v>741</v>
      </c>
      <c r="AK121" s="702" t="s">
        <v>741</v>
      </c>
      <c r="AL121" s="702" t="s">
        <v>741</v>
      </c>
      <c r="AM121" s="702" t="s">
        <v>47</v>
      </c>
      <c r="AN121" s="702" t="s">
        <v>741</v>
      </c>
      <c r="AO121" s="702" t="s">
        <v>741</v>
      </c>
      <c r="AP121" s="702" t="s">
        <v>741</v>
      </c>
      <c r="AQ121" s="702" t="s">
        <v>741</v>
      </c>
      <c r="AR121" s="702" t="s">
        <v>741</v>
      </c>
      <c r="AS121" s="702" t="s">
        <v>741</v>
      </c>
      <c r="AT121" s="915" t="s">
        <v>933</v>
      </c>
      <c r="AU121" s="870" t="s">
        <v>318</v>
      </c>
      <c r="AV121" s="870">
        <v>1</v>
      </c>
      <c r="AW121" s="884" t="s">
        <v>930</v>
      </c>
      <c r="AX121" s="898" t="s">
        <v>741</v>
      </c>
      <c r="AY121" s="898" t="s">
        <v>741</v>
      </c>
      <c r="AZ121" s="898" t="s">
        <v>741</v>
      </c>
      <c r="BA121" s="898" t="s">
        <v>741</v>
      </c>
      <c r="BB121" s="898" t="s">
        <v>741</v>
      </c>
      <c r="BC121" s="898" t="s">
        <v>47</v>
      </c>
      <c r="BD121" s="898" t="s">
        <v>741</v>
      </c>
      <c r="BE121" s="898" t="s">
        <v>741</v>
      </c>
      <c r="BF121" s="898" t="s">
        <v>741</v>
      </c>
      <c r="BG121" s="898" t="s">
        <v>741</v>
      </c>
      <c r="BH121" s="898" t="s">
        <v>741</v>
      </c>
      <c r="BI121" s="898" t="s">
        <v>741</v>
      </c>
      <c r="BJ121" s="898" t="s">
        <v>741</v>
      </c>
      <c r="BK121" s="896" t="s">
        <v>934</v>
      </c>
      <c r="BL121" s="935"/>
      <c r="BM121" s="932"/>
      <c r="BN121" s="896" t="s">
        <v>935</v>
      </c>
      <c r="BO121" s="564" t="s">
        <v>942</v>
      </c>
      <c r="BP121" s="308" t="s">
        <v>973</v>
      </c>
      <c r="BQ121" s="308" t="s">
        <v>938</v>
      </c>
      <c r="BR121" s="307" t="s">
        <v>939</v>
      </c>
      <c r="BS121" s="564" t="s">
        <v>940</v>
      </c>
      <c r="BT121" s="585"/>
      <c r="BU121" s="307"/>
      <c r="BV121" s="308"/>
      <c r="BW121" s="308"/>
      <c r="BX121" s="307"/>
      <c r="BY121" s="307"/>
      <c r="BZ121" s="307"/>
    </row>
    <row r="122" spans="1:78" ht="60" customHeight="1" x14ac:dyDescent="0.25">
      <c r="A122" s="956"/>
      <c r="B122" s="959"/>
      <c r="C122" s="965"/>
      <c r="D122" s="913"/>
      <c r="E122" s="945"/>
      <c r="F122" s="913"/>
      <c r="G122" s="962"/>
      <c r="H122" s="913"/>
      <c r="I122" s="913"/>
      <c r="J122" s="788"/>
      <c r="K122" s="913"/>
      <c r="L122" s="908"/>
      <c r="M122" s="827"/>
      <c r="N122" s="828"/>
      <c r="O122" s="836"/>
      <c r="P122" s="1035"/>
      <c r="Q122" s="302" t="s">
        <v>912</v>
      </c>
      <c r="R122" s="302" t="s">
        <v>951</v>
      </c>
      <c r="S122" s="44">
        <v>0.05</v>
      </c>
      <c r="T122" s="372" t="s">
        <v>930</v>
      </c>
      <c r="U122" s="327" t="s">
        <v>931</v>
      </c>
      <c r="V122" s="327" t="s">
        <v>931</v>
      </c>
      <c r="W122" s="327" t="s">
        <v>931</v>
      </c>
      <c r="X122" s="327" t="s">
        <v>931</v>
      </c>
      <c r="Y122" s="327" t="s">
        <v>931</v>
      </c>
      <c r="Z122" s="327" t="s">
        <v>932</v>
      </c>
      <c r="AA122" s="327" t="s">
        <v>931</v>
      </c>
      <c r="AB122" s="327" t="s">
        <v>931</v>
      </c>
      <c r="AC122" s="327" t="s">
        <v>931</v>
      </c>
      <c r="AD122" s="327" t="s">
        <v>931</v>
      </c>
      <c r="AE122" s="327" t="s">
        <v>931</v>
      </c>
      <c r="AF122" s="327" t="s">
        <v>931</v>
      </c>
      <c r="AG122" s="328" t="s">
        <v>931</v>
      </c>
      <c r="AH122" s="329" t="s">
        <v>741</v>
      </c>
      <c r="AI122" s="329" t="s">
        <v>741</v>
      </c>
      <c r="AJ122" s="702" t="s">
        <v>741</v>
      </c>
      <c r="AK122" s="702" t="s">
        <v>741</v>
      </c>
      <c r="AL122" s="702" t="s">
        <v>741</v>
      </c>
      <c r="AM122" s="702" t="s">
        <v>47</v>
      </c>
      <c r="AN122" s="702" t="s">
        <v>741</v>
      </c>
      <c r="AO122" s="702" t="s">
        <v>741</v>
      </c>
      <c r="AP122" s="702" t="s">
        <v>741</v>
      </c>
      <c r="AQ122" s="702" t="s">
        <v>741</v>
      </c>
      <c r="AR122" s="702" t="s">
        <v>741</v>
      </c>
      <c r="AS122" s="702" t="s">
        <v>741</v>
      </c>
      <c r="AT122" s="917"/>
      <c r="AU122" s="871"/>
      <c r="AV122" s="871"/>
      <c r="AW122" s="885"/>
      <c r="AX122" s="899"/>
      <c r="AY122" s="899"/>
      <c r="AZ122" s="899"/>
      <c r="BA122" s="899"/>
      <c r="BB122" s="899"/>
      <c r="BC122" s="899"/>
      <c r="BD122" s="899"/>
      <c r="BE122" s="899"/>
      <c r="BF122" s="899"/>
      <c r="BG122" s="899"/>
      <c r="BH122" s="899"/>
      <c r="BI122" s="899"/>
      <c r="BJ122" s="899"/>
      <c r="BK122" s="897"/>
      <c r="BL122" s="937"/>
      <c r="BM122" s="932"/>
      <c r="BN122" s="897"/>
      <c r="BO122" s="564" t="s">
        <v>942</v>
      </c>
      <c r="BP122" s="308" t="s">
        <v>973</v>
      </c>
      <c r="BQ122" s="308" t="s">
        <v>938</v>
      </c>
      <c r="BR122" s="307" t="s">
        <v>939</v>
      </c>
      <c r="BS122" s="564" t="s">
        <v>940</v>
      </c>
      <c r="BT122" s="585"/>
      <c r="BU122" s="307"/>
      <c r="BV122" s="308"/>
      <c r="BW122" s="308"/>
      <c r="BX122" s="307"/>
      <c r="BY122" s="307"/>
      <c r="BZ122" s="307"/>
    </row>
    <row r="123" spans="1:78" ht="25.5" customHeight="1" x14ac:dyDescent="0.25">
      <c r="A123" s="514"/>
      <c r="B123" s="959"/>
      <c r="C123" s="965"/>
      <c r="D123" s="913"/>
      <c r="E123" s="945"/>
      <c r="F123" s="913"/>
      <c r="G123" s="962"/>
      <c r="H123" s="913"/>
      <c r="I123" s="913"/>
      <c r="J123" s="453"/>
      <c r="K123" s="913"/>
      <c r="L123" s="908"/>
      <c r="M123" s="419"/>
      <c r="N123" s="420"/>
      <c r="O123" s="420"/>
      <c r="P123" s="534"/>
      <c r="Q123" s="545" t="s">
        <v>1076</v>
      </c>
      <c r="R123" s="534" t="s">
        <v>1077</v>
      </c>
      <c r="S123" s="421"/>
      <c r="T123" s="555"/>
      <c r="U123" s="422"/>
      <c r="V123" s="422"/>
      <c r="W123" s="422"/>
      <c r="X123" s="422"/>
      <c r="Y123" s="422"/>
      <c r="Z123" s="422"/>
      <c r="AA123" s="422"/>
      <c r="AB123" s="422"/>
      <c r="AC123" s="422"/>
      <c r="AD123" s="422"/>
      <c r="AE123" s="422"/>
      <c r="AF123" s="422"/>
      <c r="AG123" s="422"/>
      <c r="AH123" s="422"/>
      <c r="AI123" s="422"/>
      <c r="AJ123" s="422"/>
      <c r="AK123" s="422"/>
      <c r="AL123" s="422"/>
      <c r="AM123" s="422"/>
      <c r="AN123" s="422"/>
      <c r="AO123" s="422"/>
      <c r="AP123" s="422"/>
      <c r="AQ123" s="422"/>
      <c r="AR123" s="422"/>
      <c r="AS123" s="422"/>
      <c r="AT123" s="555"/>
      <c r="AU123" s="423"/>
      <c r="AV123" s="423"/>
      <c r="AW123" s="563"/>
      <c r="AX123" s="423"/>
      <c r="AY123" s="423"/>
      <c r="AZ123" s="422"/>
      <c r="BA123" s="422"/>
      <c r="BB123" s="422"/>
      <c r="BC123" s="422"/>
      <c r="BD123" s="422"/>
      <c r="BE123" s="422"/>
      <c r="BF123" s="422"/>
      <c r="BG123" s="422"/>
      <c r="BH123" s="422"/>
      <c r="BI123" s="422"/>
      <c r="BJ123" s="422"/>
      <c r="BK123" s="423"/>
      <c r="BL123" s="424"/>
      <c r="BM123" s="932"/>
      <c r="BN123" s="596"/>
      <c r="BO123" s="526"/>
      <c r="BP123" s="486"/>
      <c r="BQ123" s="486"/>
      <c r="BR123" s="792"/>
      <c r="BS123" s="790"/>
      <c r="BT123" s="812"/>
      <c r="BU123" s="486"/>
      <c r="BV123" s="487"/>
      <c r="BW123" s="487"/>
      <c r="BX123" s="486"/>
      <c r="BY123" s="486"/>
      <c r="BZ123" s="486"/>
    </row>
    <row r="124" spans="1:78" ht="83.25" customHeight="1" x14ac:dyDescent="0.25">
      <c r="A124" s="515" t="s">
        <v>1078</v>
      </c>
      <c r="B124" s="959"/>
      <c r="C124" s="965"/>
      <c r="D124" s="913"/>
      <c r="E124" s="945"/>
      <c r="F124" s="913"/>
      <c r="G124" s="962"/>
      <c r="H124" s="913"/>
      <c r="I124" s="913"/>
      <c r="J124" s="912" t="s">
        <v>1079</v>
      </c>
      <c r="K124" s="913"/>
      <c r="L124" s="908"/>
      <c r="M124" s="842" t="s">
        <v>1080</v>
      </c>
      <c r="N124" s="842" t="s">
        <v>1081</v>
      </c>
      <c r="O124" s="975">
        <v>1</v>
      </c>
      <c r="P124" s="929" t="s">
        <v>225</v>
      </c>
      <c r="Q124" s="766" t="s">
        <v>1076</v>
      </c>
      <c r="R124" s="766" t="s">
        <v>1082</v>
      </c>
      <c r="S124" s="374">
        <v>1</v>
      </c>
      <c r="T124" s="301" t="s">
        <v>1083</v>
      </c>
      <c r="U124" s="296" t="s">
        <v>932</v>
      </c>
      <c r="V124" s="296" t="s">
        <v>932</v>
      </c>
      <c r="W124" s="296" t="s">
        <v>932</v>
      </c>
      <c r="X124" s="296" t="s">
        <v>932</v>
      </c>
      <c r="Y124" s="296" t="s">
        <v>932</v>
      </c>
      <c r="Z124" s="296" t="s">
        <v>932</v>
      </c>
      <c r="AA124" s="296" t="s">
        <v>932</v>
      </c>
      <c r="AB124" s="296" t="s">
        <v>932</v>
      </c>
      <c r="AC124" s="296" t="s">
        <v>932</v>
      </c>
      <c r="AD124" s="296" t="s">
        <v>932</v>
      </c>
      <c r="AE124" s="296" t="s">
        <v>932</v>
      </c>
      <c r="AF124" s="296" t="s">
        <v>932</v>
      </c>
      <c r="AG124" s="297" t="s">
        <v>931</v>
      </c>
      <c r="AH124" s="303" t="s">
        <v>47</v>
      </c>
      <c r="AI124" s="303" t="s">
        <v>47</v>
      </c>
      <c r="AJ124" s="702" t="s">
        <v>47</v>
      </c>
      <c r="AK124" s="702" t="s">
        <v>47</v>
      </c>
      <c r="AL124" s="702" t="s">
        <v>47</v>
      </c>
      <c r="AM124" s="702" t="s">
        <v>741</v>
      </c>
      <c r="AN124" s="702" t="s">
        <v>741</v>
      </c>
      <c r="AO124" s="702" t="s">
        <v>741</v>
      </c>
      <c r="AP124" s="702" t="s">
        <v>741</v>
      </c>
      <c r="AQ124" s="702" t="s">
        <v>741</v>
      </c>
      <c r="AR124" s="702" t="s">
        <v>741</v>
      </c>
      <c r="AS124" s="702" t="s">
        <v>741</v>
      </c>
      <c r="AT124" s="766" t="s">
        <v>1084</v>
      </c>
      <c r="AU124" s="747" t="s">
        <v>318</v>
      </c>
      <c r="AV124" s="747">
        <v>12</v>
      </c>
      <c r="AW124" s="775" t="s">
        <v>1083</v>
      </c>
      <c r="AX124" s="754" t="s">
        <v>47</v>
      </c>
      <c r="AY124" s="754" t="s">
        <v>47</v>
      </c>
      <c r="AZ124" s="751" t="s">
        <v>47</v>
      </c>
      <c r="BA124" s="751" t="s">
        <v>47</v>
      </c>
      <c r="BB124" s="751" t="s">
        <v>62</v>
      </c>
      <c r="BC124" s="751" t="s">
        <v>741</v>
      </c>
      <c r="BD124" s="751" t="s">
        <v>741</v>
      </c>
      <c r="BE124" s="751" t="s">
        <v>741</v>
      </c>
      <c r="BF124" s="751" t="s">
        <v>741</v>
      </c>
      <c r="BG124" s="751" t="s">
        <v>741</v>
      </c>
      <c r="BH124" s="751" t="s">
        <v>741</v>
      </c>
      <c r="BI124" s="751" t="s">
        <v>741</v>
      </c>
      <c r="BJ124" s="751" t="s">
        <v>741</v>
      </c>
      <c r="BK124" s="896" t="s">
        <v>934</v>
      </c>
      <c r="BL124" s="981">
        <v>902898000</v>
      </c>
      <c r="BM124" s="932"/>
      <c r="BN124" s="896" t="s">
        <v>935</v>
      </c>
      <c r="BO124" s="564" t="s">
        <v>1085</v>
      </c>
      <c r="BP124" s="650" t="s">
        <v>1086</v>
      </c>
      <c r="BQ124" s="650" t="s">
        <v>1087</v>
      </c>
      <c r="BR124" s="793" t="s">
        <v>1088</v>
      </c>
      <c r="BS124" s="650" t="s">
        <v>1089</v>
      </c>
      <c r="BT124" s="585"/>
      <c r="BU124" s="307"/>
      <c r="BV124" s="308"/>
      <c r="BW124" s="308"/>
      <c r="BX124" s="307"/>
      <c r="BY124" s="307"/>
      <c r="BZ124" s="307"/>
    </row>
    <row r="125" spans="1:78" ht="57.75" customHeight="1" x14ac:dyDescent="0.25">
      <c r="A125" s="515" t="s">
        <v>1090</v>
      </c>
      <c r="B125" s="959"/>
      <c r="C125" s="965"/>
      <c r="D125" s="913"/>
      <c r="E125" s="945"/>
      <c r="F125" s="913"/>
      <c r="G125" s="962"/>
      <c r="H125" s="913"/>
      <c r="I125" s="913"/>
      <c r="J125" s="913"/>
      <c r="K125" s="913"/>
      <c r="L125" s="908"/>
      <c r="M125" s="843"/>
      <c r="N125" s="843"/>
      <c r="O125" s="976"/>
      <c r="P125" s="967"/>
      <c r="Q125" s="302" t="s">
        <v>1076</v>
      </c>
      <c r="R125" s="302" t="s">
        <v>1091</v>
      </c>
      <c r="S125" s="44">
        <v>1</v>
      </c>
      <c r="T125" s="301" t="s">
        <v>1083</v>
      </c>
      <c r="U125" s="296" t="s">
        <v>932</v>
      </c>
      <c r="V125" s="296" t="s">
        <v>932</v>
      </c>
      <c r="W125" s="296" t="s">
        <v>932</v>
      </c>
      <c r="X125" s="296" t="s">
        <v>932</v>
      </c>
      <c r="Y125" s="296" t="s">
        <v>932</v>
      </c>
      <c r="Z125" s="296" t="s">
        <v>932</v>
      </c>
      <c r="AA125" s="296" t="s">
        <v>932</v>
      </c>
      <c r="AB125" s="296" t="s">
        <v>932</v>
      </c>
      <c r="AC125" s="296" t="s">
        <v>932</v>
      </c>
      <c r="AD125" s="296" t="s">
        <v>932</v>
      </c>
      <c r="AE125" s="296" t="s">
        <v>932</v>
      </c>
      <c r="AF125" s="296" t="s">
        <v>932</v>
      </c>
      <c r="AG125" s="297" t="s">
        <v>931</v>
      </c>
      <c r="AH125" s="303" t="s">
        <v>47</v>
      </c>
      <c r="AI125" s="303" t="s">
        <v>47</v>
      </c>
      <c r="AJ125" s="702" t="s">
        <v>47</v>
      </c>
      <c r="AK125" s="702" t="s">
        <v>47</v>
      </c>
      <c r="AL125" s="702" t="s">
        <v>47</v>
      </c>
      <c r="AM125" s="702" t="s">
        <v>741</v>
      </c>
      <c r="AN125" s="702" t="s">
        <v>741</v>
      </c>
      <c r="AO125" s="702" t="s">
        <v>741</v>
      </c>
      <c r="AP125" s="702" t="s">
        <v>741</v>
      </c>
      <c r="AQ125" s="702" t="s">
        <v>741</v>
      </c>
      <c r="AR125" s="702" t="s">
        <v>741</v>
      </c>
      <c r="AS125" s="702" t="s">
        <v>741</v>
      </c>
      <c r="AT125" s="302" t="s">
        <v>1092</v>
      </c>
      <c r="AU125" s="573" t="s">
        <v>318</v>
      </c>
      <c r="AV125" s="573">
        <v>12</v>
      </c>
      <c r="AW125" s="647" t="s">
        <v>1083</v>
      </c>
      <c r="AX125" s="754" t="s">
        <v>47</v>
      </c>
      <c r="AY125" s="754" t="s">
        <v>47</v>
      </c>
      <c r="AZ125" s="751" t="s">
        <v>47</v>
      </c>
      <c r="BA125" s="751" t="s">
        <v>47</v>
      </c>
      <c r="BB125" s="751" t="s">
        <v>62</v>
      </c>
      <c r="BC125" s="751" t="s">
        <v>741</v>
      </c>
      <c r="BD125" s="751" t="s">
        <v>741</v>
      </c>
      <c r="BE125" s="751" t="s">
        <v>741</v>
      </c>
      <c r="BF125" s="751" t="s">
        <v>741</v>
      </c>
      <c r="BG125" s="751" t="s">
        <v>741</v>
      </c>
      <c r="BH125" s="751" t="s">
        <v>741</v>
      </c>
      <c r="BI125" s="751" t="s">
        <v>741</v>
      </c>
      <c r="BJ125" s="751" t="s">
        <v>741</v>
      </c>
      <c r="BK125" s="908"/>
      <c r="BL125" s="982"/>
      <c r="BM125" s="932"/>
      <c r="BN125" s="908"/>
      <c r="BO125" s="564" t="s">
        <v>1093</v>
      </c>
      <c r="BP125" s="650" t="s">
        <v>1094</v>
      </c>
      <c r="BQ125" s="650" t="s">
        <v>1095</v>
      </c>
      <c r="BR125" s="793" t="s">
        <v>1096</v>
      </c>
      <c r="BS125" s="650" t="s">
        <v>1097</v>
      </c>
      <c r="BT125" s="585"/>
      <c r="BU125" s="307"/>
      <c r="BV125" s="308"/>
      <c r="BW125" s="308"/>
      <c r="BX125" s="307"/>
      <c r="BY125" s="307"/>
      <c r="BZ125" s="307"/>
    </row>
    <row r="126" spans="1:78" ht="145.5" customHeight="1" x14ac:dyDescent="0.25">
      <c r="A126" s="515" t="s">
        <v>1098</v>
      </c>
      <c r="B126" s="959"/>
      <c r="C126" s="965"/>
      <c r="D126" s="913"/>
      <c r="E126" s="945"/>
      <c r="F126" s="913"/>
      <c r="G126" s="962"/>
      <c r="H126" s="913"/>
      <c r="I126" s="913"/>
      <c r="J126" s="913"/>
      <c r="K126" s="913"/>
      <c r="L126" s="908"/>
      <c r="M126" s="843"/>
      <c r="N126" s="843"/>
      <c r="O126" s="976"/>
      <c r="P126" s="967"/>
      <c r="Q126" s="302" t="s">
        <v>1076</v>
      </c>
      <c r="R126" s="302" t="s">
        <v>1099</v>
      </c>
      <c r="S126" s="44">
        <v>1</v>
      </c>
      <c r="T126" s="301" t="s">
        <v>1083</v>
      </c>
      <c r="U126" s="296" t="s">
        <v>932</v>
      </c>
      <c r="V126" s="296" t="s">
        <v>932</v>
      </c>
      <c r="W126" s="296" t="s">
        <v>932</v>
      </c>
      <c r="X126" s="296" t="s">
        <v>932</v>
      </c>
      <c r="Y126" s="296" t="s">
        <v>932</v>
      </c>
      <c r="Z126" s="296" t="s">
        <v>932</v>
      </c>
      <c r="AA126" s="296" t="s">
        <v>932</v>
      </c>
      <c r="AB126" s="296" t="s">
        <v>932</v>
      </c>
      <c r="AC126" s="296" t="s">
        <v>932</v>
      </c>
      <c r="AD126" s="296" t="s">
        <v>932</v>
      </c>
      <c r="AE126" s="296" t="s">
        <v>932</v>
      </c>
      <c r="AF126" s="296" t="s">
        <v>932</v>
      </c>
      <c r="AG126" s="297" t="s">
        <v>931</v>
      </c>
      <c r="AH126" s="303" t="s">
        <v>47</v>
      </c>
      <c r="AI126" s="303" t="s">
        <v>47</v>
      </c>
      <c r="AJ126" s="702" t="s">
        <v>47</v>
      </c>
      <c r="AK126" s="702" t="s">
        <v>47</v>
      </c>
      <c r="AL126" s="702" t="s">
        <v>47</v>
      </c>
      <c r="AM126" s="702" t="s">
        <v>741</v>
      </c>
      <c r="AN126" s="702" t="s">
        <v>741</v>
      </c>
      <c r="AO126" s="702" t="s">
        <v>741</v>
      </c>
      <c r="AP126" s="702" t="s">
        <v>741</v>
      </c>
      <c r="AQ126" s="702" t="s">
        <v>741</v>
      </c>
      <c r="AR126" s="702" t="s">
        <v>741</v>
      </c>
      <c r="AS126" s="702" t="s">
        <v>741</v>
      </c>
      <c r="AT126" s="302" t="s">
        <v>1100</v>
      </c>
      <c r="AU126" s="573" t="s">
        <v>318</v>
      </c>
      <c r="AV126" s="573">
        <v>12</v>
      </c>
      <c r="AW126" s="647" t="s">
        <v>1083</v>
      </c>
      <c r="AX126" s="754" t="s">
        <v>47</v>
      </c>
      <c r="AY126" s="754" t="s">
        <v>47</v>
      </c>
      <c r="AZ126" s="751" t="s">
        <v>47</v>
      </c>
      <c r="BA126" s="751" t="s">
        <v>47</v>
      </c>
      <c r="BB126" s="751" t="s">
        <v>62</v>
      </c>
      <c r="BC126" s="751" t="s">
        <v>741</v>
      </c>
      <c r="BD126" s="751" t="s">
        <v>741</v>
      </c>
      <c r="BE126" s="751" t="s">
        <v>741</v>
      </c>
      <c r="BF126" s="751" t="s">
        <v>741</v>
      </c>
      <c r="BG126" s="751" t="s">
        <v>741</v>
      </c>
      <c r="BH126" s="751" t="s">
        <v>741</v>
      </c>
      <c r="BI126" s="751" t="s">
        <v>741</v>
      </c>
      <c r="BJ126" s="751" t="s">
        <v>741</v>
      </c>
      <c r="BK126" s="908"/>
      <c r="BL126" s="982"/>
      <c r="BM126" s="932"/>
      <c r="BN126" s="908"/>
      <c r="BO126" s="564" t="s">
        <v>1101</v>
      </c>
      <c r="BP126" s="650" t="s">
        <v>1102</v>
      </c>
      <c r="BQ126" s="701" t="s">
        <v>1103</v>
      </c>
      <c r="BR126" s="793" t="s">
        <v>1104</v>
      </c>
      <c r="BS126" s="650" t="s">
        <v>1105</v>
      </c>
      <c r="BT126" s="585"/>
      <c r="BU126" s="307"/>
      <c r="BV126" s="308"/>
      <c r="BW126" s="308"/>
      <c r="BX126" s="307"/>
      <c r="BY126" s="307"/>
      <c r="BZ126" s="307"/>
    </row>
    <row r="127" spans="1:78" ht="66.75" customHeight="1" x14ac:dyDescent="0.25">
      <c r="A127" s="515" t="s">
        <v>1106</v>
      </c>
      <c r="B127" s="959"/>
      <c r="C127" s="965"/>
      <c r="D127" s="913"/>
      <c r="E127" s="945"/>
      <c r="F127" s="913"/>
      <c r="G127" s="962"/>
      <c r="H127" s="913"/>
      <c r="I127" s="913"/>
      <c r="J127" s="913"/>
      <c r="K127" s="913"/>
      <c r="L127" s="908"/>
      <c r="M127" s="843"/>
      <c r="N127" s="851"/>
      <c r="O127" s="977"/>
      <c r="P127" s="930"/>
      <c r="Q127" s="302" t="s">
        <v>1076</v>
      </c>
      <c r="R127" s="302" t="s">
        <v>1107</v>
      </c>
      <c r="S127" s="44">
        <v>1</v>
      </c>
      <c r="T127" s="301" t="s">
        <v>1083</v>
      </c>
      <c r="U127" s="296" t="s">
        <v>932</v>
      </c>
      <c r="V127" s="296" t="s">
        <v>932</v>
      </c>
      <c r="W127" s="296" t="s">
        <v>932</v>
      </c>
      <c r="X127" s="296" t="s">
        <v>932</v>
      </c>
      <c r="Y127" s="296" t="s">
        <v>932</v>
      </c>
      <c r="Z127" s="296" t="s">
        <v>932</v>
      </c>
      <c r="AA127" s="296" t="s">
        <v>932</v>
      </c>
      <c r="AB127" s="296" t="s">
        <v>932</v>
      </c>
      <c r="AC127" s="296" t="s">
        <v>932</v>
      </c>
      <c r="AD127" s="296" t="s">
        <v>932</v>
      </c>
      <c r="AE127" s="296" t="s">
        <v>932</v>
      </c>
      <c r="AF127" s="296" t="s">
        <v>932</v>
      </c>
      <c r="AG127" s="297" t="s">
        <v>931</v>
      </c>
      <c r="AH127" s="303" t="s">
        <v>47</v>
      </c>
      <c r="AI127" s="303" t="s">
        <v>47</v>
      </c>
      <c r="AJ127" s="702" t="s">
        <v>47</v>
      </c>
      <c r="AK127" s="702" t="s">
        <v>47</v>
      </c>
      <c r="AL127" s="702" t="s">
        <v>47</v>
      </c>
      <c r="AM127" s="702" t="s">
        <v>741</v>
      </c>
      <c r="AN127" s="702" t="s">
        <v>741</v>
      </c>
      <c r="AO127" s="702" t="s">
        <v>741</v>
      </c>
      <c r="AP127" s="702" t="s">
        <v>741</v>
      </c>
      <c r="AQ127" s="702" t="s">
        <v>741</v>
      </c>
      <c r="AR127" s="702" t="s">
        <v>741</v>
      </c>
      <c r="AS127" s="702" t="s">
        <v>741</v>
      </c>
      <c r="AT127" s="302" t="s">
        <v>1108</v>
      </c>
      <c r="AU127" s="573" t="s">
        <v>318</v>
      </c>
      <c r="AV127" s="573">
        <v>12</v>
      </c>
      <c r="AW127" s="647" t="s">
        <v>1083</v>
      </c>
      <c r="AX127" s="754" t="s">
        <v>47</v>
      </c>
      <c r="AY127" s="754" t="s">
        <v>47</v>
      </c>
      <c r="AZ127" s="751" t="s">
        <v>47</v>
      </c>
      <c r="BA127" s="751" t="s">
        <v>47</v>
      </c>
      <c r="BB127" s="751" t="s">
        <v>62</v>
      </c>
      <c r="BC127" s="751" t="s">
        <v>741</v>
      </c>
      <c r="BD127" s="751" t="s">
        <v>741</v>
      </c>
      <c r="BE127" s="751" t="s">
        <v>741</v>
      </c>
      <c r="BF127" s="751" t="s">
        <v>741</v>
      </c>
      <c r="BG127" s="751" t="s">
        <v>741</v>
      </c>
      <c r="BH127" s="751" t="s">
        <v>741</v>
      </c>
      <c r="BI127" s="751" t="s">
        <v>741</v>
      </c>
      <c r="BJ127" s="751" t="s">
        <v>741</v>
      </c>
      <c r="BK127" s="908"/>
      <c r="BL127" s="982"/>
      <c r="BM127" s="932"/>
      <c r="BN127" s="908"/>
      <c r="BO127" s="564" t="s">
        <v>1109</v>
      </c>
      <c r="BP127" s="701" t="s">
        <v>1110</v>
      </c>
      <c r="BQ127" s="701" t="s">
        <v>1111</v>
      </c>
      <c r="BR127" s="793" t="s">
        <v>1112</v>
      </c>
      <c r="BS127" s="650" t="s">
        <v>1113</v>
      </c>
      <c r="BT127" s="585"/>
      <c r="BU127" s="307"/>
      <c r="BV127" s="308"/>
      <c r="BW127" s="308"/>
      <c r="BX127" s="307"/>
      <c r="BY127" s="307"/>
      <c r="BZ127" s="307"/>
    </row>
    <row r="128" spans="1:78" ht="96" customHeight="1" x14ac:dyDescent="0.25">
      <c r="A128" s="515" t="s">
        <v>1114</v>
      </c>
      <c r="B128" s="959"/>
      <c r="C128" s="965"/>
      <c r="D128" s="913"/>
      <c r="E128" s="945"/>
      <c r="F128" s="913"/>
      <c r="G128" s="962"/>
      <c r="H128" s="913"/>
      <c r="I128" s="913"/>
      <c r="J128" s="913"/>
      <c r="K128" s="913"/>
      <c r="L128" s="908"/>
      <c r="M128" s="843"/>
      <c r="N128" s="842" t="s">
        <v>1115</v>
      </c>
      <c r="O128" s="975">
        <v>1</v>
      </c>
      <c r="P128" s="929" t="s">
        <v>1116</v>
      </c>
      <c r="Q128" s="765" t="s">
        <v>1076</v>
      </c>
      <c r="R128" s="765" t="s">
        <v>1117</v>
      </c>
      <c r="S128" s="43">
        <v>1</v>
      </c>
      <c r="T128" s="651" t="s">
        <v>1083</v>
      </c>
      <c r="U128" s="411" t="s">
        <v>932</v>
      </c>
      <c r="V128" s="411" t="s">
        <v>932</v>
      </c>
      <c r="W128" s="411" t="s">
        <v>932</v>
      </c>
      <c r="X128" s="411" t="s">
        <v>932</v>
      </c>
      <c r="Y128" s="411" t="s">
        <v>932</v>
      </c>
      <c r="Z128" s="411" t="s">
        <v>932</v>
      </c>
      <c r="AA128" s="411" t="s">
        <v>932</v>
      </c>
      <c r="AB128" s="411" t="s">
        <v>932</v>
      </c>
      <c r="AC128" s="411" t="s">
        <v>932</v>
      </c>
      <c r="AD128" s="411" t="s">
        <v>932</v>
      </c>
      <c r="AE128" s="411" t="s">
        <v>932</v>
      </c>
      <c r="AF128" s="411" t="s">
        <v>932</v>
      </c>
      <c r="AG128" s="602" t="s">
        <v>931</v>
      </c>
      <c r="AH128" s="329" t="s">
        <v>47</v>
      </c>
      <c r="AI128" s="303" t="s">
        <v>47</v>
      </c>
      <c r="AJ128" s="702" t="s">
        <v>47</v>
      </c>
      <c r="AK128" s="702" t="s">
        <v>47</v>
      </c>
      <c r="AL128" s="702" t="s">
        <v>47</v>
      </c>
      <c r="AM128" s="702" t="s">
        <v>741</v>
      </c>
      <c r="AN128" s="702" t="s">
        <v>741</v>
      </c>
      <c r="AO128" s="702" t="s">
        <v>741</v>
      </c>
      <c r="AP128" s="702" t="s">
        <v>741</v>
      </c>
      <c r="AQ128" s="702" t="s">
        <v>741</v>
      </c>
      <c r="AR128" s="702" t="s">
        <v>741</v>
      </c>
      <c r="AS128" s="702" t="s">
        <v>741</v>
      </c>
      <c r="AT128" s="765" t="s">
        <v>1118</v>
      </c>
      <c r="AU128" s="779" t="s">
        <v>318</v>
      </c>
      <c r="AV128" s="779">
        <v>12</v>
      </c>
      <c r="AW128" s="774" t="s">
        <v>1083</v>
      </c>
      <c r="AX128" s="752" t="s">
        <v>47</v>
      </c>
      <c r="AY128" s="753" t="s">
        <v>47</v>
      </c>
      <c r="AZ128" s="751" t="s">
        <v>47</v>
      </c>
      <c r="BA128" s="751" t="s">
        <v>47</v>
      </c>
      <c r="BB128" s="751" t="s">
        <v>62</v>
      </c>
      <c r="BC128" s="750" t="s">
        <v>741</v>
      </c>
      <c r="BD128" s="750" t="s">
        <v>741</v>
      </c>
      <c r="BE128" s="750" t="s">
        <v>741</v>
      </c>
      <c r="BF128" s="750" t="s">
        <v>741</v>
      </c>
      <c r="BG128" s="750" t="s">
        <v>741</v>
      </c>
      <c r="BH128" s="750" t="s">
        <v>741</v>
      </c>
      <c r="BI128" s="750" t="s">
        <v>741</v>
      </c>
      <c r="BJ128" s="750" t="s">
        <v>741</v>
      </c>
      <c r="BK128" s="908"/>
      <c r="BL128" s="982"/>
      <c r="BM128" s="932"/>
      <c r="BN128" s="908"/>
      <c r="BO128" s="603" t="s">
        <v>1119</v>
      </c>
      <c r="BP128" s="650" t="s">
        <v>1120</v>
      </c>
      <c r="BQ128" s="650" t="s">
        <v>1121</v>
      </c>
      <c r="BR128" s="794" t="s">
        <v>1122</v>
      </c>
      <c r="BS128" s="650" t="s">
        <v>1123</v>
      </c>
      <c r="BT128" s="585"/>
      <c r="BU128" s="307"/>
      <c r="BV128" s="308"/>
      <c r="BW128" s="308"/>
      <c r="BX128" s="307"/>
      <c r="BY128" s="307"/>
      <c r="BZ128" s="307"/>
    </row>
    <row r="129" spans="1:78" ht="75" customHeight="1" x14ac:dyDescent="0.25">
      <c r="A129" s="515" t="s">
        <v>1124</v>
      </c>
      <c r="B129" s="959"/>
      <c r="C129" s="965"/>
      <c r="D129" s="913"/>
      <c r="E129" s="945"/>
      <c r="F129" s="913"/>
      <c r="G129" s="962"/>
      <c r="H129" s="913"/>
      <c r="I129" s="913"/>
      <c r="J129" s="913"/>
      <c r="K129" s="913"/>
      <c r="L129" s="908"/>
      <c r="M129" s="843"/>
      <c r="N129" s="843"/>
      <c r="O129" s="976"/>
      <c r="P129" s="1036"/>
      <c r="Q129" s="618" t="s">
        <v>1076</v>
      </c>
      <c r="R129" s="652" t="s">
        <v>1125</v>
      </c>
      <c r="S129" s="607">
        <v>1</v>
      </c>
      <c r="T129" s="592" t="s">
        <v>1083</v>
      </c>
      <c r="U129" s="575" t="s">
        <v>932</v>
      </c>
      <c r="V129" s="575" t="s">
        <v>932</v>
      </c>
      <c r="W129" s="575" t="s">
        <v>932</v>
      </c>
      <c r="X129" s="575" t="s">
        <v>932</v>
      </c>
      <c r="Y129" s="575" t="s">
        <v>932</v>
      </c>
      <c r="Z129" s="575" t="s">
        <v>932</v>
      </c>
      <c r="AA129" s="575" t="s">
        <v>932</v>
      </c>
      <c r="AB129" s="575" t="s">
        <v>932</v>
      </c>
      <c r="AC129" s="575" t="s">
        <v>932</v>
      </c>
      <c r="AD129" s="575" t="s">
        <v>932</v>
      </c>
      <c r="AE129" s="575" t="s">
        <v>932</v>
      </c>
      <c r="AF129" s="575" t="s">
        <v>932</v>
      </c>
      <c r="AG129" s="575" t="s">
        <v>931</v>
      </c>
      <c r="AH129" s="604" t="s">
        <v>47</v>
      </c>
      <c r="AI129" s="303" t="s">
        <v>47</v>
      </c>
      <c r="AJ129" s="702" t="s">
        <v>47</v>
      </c>
      <c r="AK129" s="702" t="s">
        <v>47</v>
      </c>
      <c r="AL129" s="702" t="s">
        <v>47</v>
      </c>
      <c r="AM129" s="702" t="s">
        <v>741</v>
      </c>
      <c r="AN129" s="702" t="s">
        <v>741</v>
      </c>
      <c r="AO129" s="702" t="s">
        <v>741</v>
      </c>
      <c r="AP129" s="702" t="s">
        <v>741</v>
      </c>
      <c r="AQ129" s="702" t="s">
        <v>741</v>
      </c>
      <c r="AR129" s="702" t="s">
        <v>741</v>
      </c>
      <c r="AS129" s="702" t="s">
        <v>741</v>
      </c>
      <c r="AT129" s="618" t="s">
        <v>1126</v>
      </c>
      <c r="AU129" s="605" t="s">
        <v>318</v>
      </c>
      <c r="AV129" s="605">
        <v>12</v>
      </c>
      <c r="AW129" s="653" t="s">
        <v>1083</v>
      </c>
      <c r="AX129" s="576" t="s">
        <v>47</v>
      </c>
      <c r="AY129" s="576" t="s">
        <v>47</v>
      </c>
      <c r="AZ129" s="751" t="s">
        <v>47</v>
      </c>
      <c r="BA129" s="751" t="s">
        <v>47</v>
      </c>
      <c r="BB129" s="751" t="s">
        <v>62</v>
      </c>
      <c r="BC129" s="711" t="s">
        <v>741</v>
      </c>
      <c r="BD129" s="711" t="s">
        <v>741</v>
      </c>
      <c r="BE129" s="711" t="s">
        <v>741</v>
      </c>
      <c r="BF129" s="711" t="s">
        <v>741</v>
      </c>
      <c r="BG129" s="711" t="s">
        <v>741</v>
      </c>
      <c r="BH129" s="711" t="s">
        <v>741</v>
      </c>
      <c r="BI129" s="711" t="s">
        <v>741</v>
      </c>
      <c r="BJ129" s="711" t="s">
        <v>741</v>
      </c>
      <c r="BK129" s="991"/>
      <c r="BL129" s="992"/>
      <c r="BM129" s="933"/>
      <c r="BN129" s="991"/>
      <c r="BO129" s="606" t="s">
        <v>1127</v>
      </c>
      <c r="BP129" s="654" t="s">
        <v>1128</v>
      </c>
      <c r="BQ129" s="654" t="s">
        <v>1129</v>
      </c>
      <c r="BR129" s="795" t="s">
        <v>1130</v>
      </c>
      <c r="BS129" s="650" t="s">
        <v>1131</v>
      </c>
      <c r="BT129" s="585"/>
      <c r="BU129" s="307"/>
      <c r="BV129" s="308"/>
      <c r="BW129" s="308"/>
      <c r="BX129" s="307"/>
      <c r="BY129" s="307"/>
      <c r="BZ129" s="307"/>
    </row>
    <row r="130" spans="1:78" ht="78" customHeight="1" x14ac:dyDescent="0.25">
      <c r="A130" s="515" t="s">
        <v>1132</v>
      </c>
      <c r="B130" s="959"/>
      <c r="C130" s="965"/>
      <c r="D130" s="913"/>
      <c r="E130" s="945"/>
      <c r="F130" s="913"/>
      <c r="G130" s="962"/>
      <c r="H130" s="913"/>
      <c r="I130" s="913"/>
      <c r="J130" s="913"/>
      <c r="K130" s="913"/>
      <c r="L130" s="908"/>
      <c r="M130" s="843"/>
      <c r="N130" s="851"/>
      <c r="O130" s="977"/>
      <c r="P130" s="930"/>
      <c r="Q130" s="655" t="s">
        <v>1076</v>
      </c>
      <c r="R130" s="618" t="s">
        <v>1133</v>
      </c>
      <c r="S130" s="608">
        <v>1</v>
      </c>
      <c r="T130" s="301" t="s">
        <v>1083</v>
      </c>
      <c r="U130" s="296" t="s">
        <v>932</v>
      </c>
      <c r="V130" s="296" t="s">
        <v>932</v>
      </c>
      <c r="W130" s="296" t="s">
        <v>932</v>
      </c>
      <c r="X130" s="296" t="s">
        <v>932</v>
      </c>
      <c r="Y130" s="296" t="s">
        <v>932</v>
      </c>
      <c r="Z130" s="296" t="s">
        <v>932</v>
      </c>
      <c r="AA130" s="296" t="s">
        <v>932</v>
      </c>
      <c r="AB130" s="296" t="s">
        <v>932</v>
      </c>
      <c r="AC130" s="296" t="s">
        <v>932</v>
      </c>
      <c r="AD130" s="296" t="s">
        <v>932</v>
      </c>
      <c r="AE130" s="296" t="s">
        <v>932</v>
      </c>
      <c r="AF130" s="296" t="s">
        <v>932</v>
      </c>
      <c r="AG130" s="296" t="s">
        <v>931</v>
      </c>
      <c r="AH130" s="305" t="s">
        <v>47</v>
      </c>
      <c r="AI130" s="303" t="s">
        <v>47</v>
      </c>
      <c r="AJ130" s="702" t="s">
        <v>47</v>
      </c>
      <c r="AK130" s="702" t="s">
        <v>47</v>
      </c>
      <c r="AL130" s="702" t="s">
        <v>47</v>
      </c>
      <c r="AM130" s="702" t="s">
        <v>741</v>
      </c>
      <c r="AN130" s="702" t="s">
        <v>741</v>
      </c>
      <c r="AO130" s="702" t="s">
        <v>741</v>
      </c>
      <c r="AP130" s="702" t="s">
        <v>741</v>
      </c>
      <c r="AQ130" s="702" t="s">
        <v>741</v>
      </c>
      <c r="AR130" s="702" t="s">
        <v>741</v>
      </c>
      <c r="AS130" s="702" t="s">
        <v>741</v>
      </c>
      <c r="AT130" s="766" t="s">
        <v>1134</v>
      </c>
      <c r="AU130" s="747" t="s">
        <v>318</v>
      </c>
      <c r="AV130" s="747">
        <v>12</v>
      </c>
      <c r="AW130" s="775" t="s">
        <v>1083</v>
      </c>
      <c r="AX130" s="754" t="s">
        <v>47</v>
      </c>
      <c r="AY130" s="754" t="s">
        <v>47</v>
      </c>
      <c r="AZ130" s="751" t="s">
        <v>47</v>
      </c>
      <c r="BA130" s="751" t="s">
        <v>47</v>
      </c>
      <c r="BB130" s="751" t="s">
        <v>62</v>
      </c>
      <c r="BC130" s="751" t="s">
        <v>741</v>
      </c>
      <c r="BD130" s="751" t="s">
        <v>741</v>
      </c>
      <c r="BE130" s="751" t="s">
        <v>741</v>
      </c>
      <c r="BF130" s="751" t="s">
        <v>741</v>
      </c>
      <c r="BG130" s="751" t="s">
        <v>741</v>
      </c>
      <c r="BH130" s="751" t="s">
        <v>741</v>
      </c>
      <c r="BI130" s="751" t="s">
        <v>741</v>
      </c>
      <c r="BJ130" s="751" t="s">
        <v>741</v>
      </c>
      <c r="BK130" s="897"/>
      <c r="BL130" s="983"/>
      <c r="BM130" s="932"/>
      <c r="BN130" s="897"/>
      <c r="BO130" s="656" t="s">
        <v>1135</v>
      </c>
      <c r="BP130" s="650" t="s">
        <v>1136</v>
      </c>
      <c r="BQ130" s="650" t="s">
        <v>1137</v>
      </c>
      <c r="BR130" s="794" t="s">
        <v>1138</v>
      </c>
      <c r="BS130" s="650" t="s">
        <v>1139</v>
      </c>
      <c r="BT130" s="585"/>
      <c r="BU130" s="307"/>
      <c r="BV130" s="308"/>
      <c r="BW130" s="308"/>
      <c r="BX130" s="307"/>
      <c r="BY130" s="307"/>
      <c r="BZ130" s="307"/>
    </row>
    <row r="131" spans="1:78" ht="87.75" customHeight="1" x14ac:dyDescent="0.25">
      <c r="A131" s="978" t="s">
        <v>1140</v>
      </c>
      <c r="B131" s="959"/>
      <c r="C131" s="965"/>
      <c r="D131" s="913"/>
      <c r="E131" s="945"/>
      <c r="F131" s="913"/>
      <c r="G131" s="962"/>
      <c r="H131" s="913"/>
      <c r="I131" s="913"/>
      <c r="J131" s="913"/>
      <c r="K131" s="913"/>
      <c r="L131" s="908"/>
      <c r="M131" s="843"/>
      <c r="N131" s="842" t="s">
        <v>1141</v>
      </c>
      <c r="O131" s="975">
        <v>1</v>
      </c>
      <c r="P131" s="915" t="s">
        <v>1142</v>
      </c>
      <c r="Q131" s="302" t="s">
        <v>1076</v>
      </c>
      <c r="R131" s="766" t="s">
        <v>1143</v>
      </c>
      <c r="S131" s="44">
        <v>0.2</v>
      </c>
      <c r="T131" s="301" t="s">
        <v>960</v>
      </c>
      <c r="U131" s="298" t="s">
        <v>931</v>
      </c>
      <c r="V131" s="298" t="s">
        <v>931</v>
      </c>
      <c r="W131" s="298" t="s">
        <v>932</v>
      </c>
      <c r="X131" s="298" t="s">
        <v>931</v>
      </c>
      <c r="Y131" s="298" t="s">
        <v>931</v>
      </c>
      <c r="Z131" s="298" t="s">
        <v>931</v>
      </c>
      <c r="AA131" s="298" t="s">
        <v>931</v>
      </c>
      <c r="AB131" s="298" t="s">
        <v>931</v>
      </c>
      <c r="AC131" s="298" t="s">
        <v>931</v>
      </c>
      <c r="AD131" s="298" t="s">
        <v>931</v>
      </c>
      <c r="AE131" s="298" t="s">
        <v>931</v>
      </c>
      <c r="AF131" s="298" t="s">
        <v>931</v>
      </c>
      <c r="AG131" s="298" t="s">
        <v>931</v>
      </c>
      <c r="AH131" s="303" t="s">
        <v>741</v>
      </c>
      <c r="AI131" s="303" t="s">
        <v>741</v>
      </c>
      <c r="AJ131" s="702" t="s">
        <v>47</v>
      </c>
      <c r="AK131" s="702" t="s">
        <v>955</v>
      </c>
      <c r="AL131" s="702" t="s">
        <v>955</v>
      </c>
      <c r="AM131" s="702" t="s">
        <v>955</v>
      </c>
      <c r="AN131" s="702" t="s">
        <v>955</v>
      </c>
      <c r="AO131" s="702" t="s">
        <v>955</v>
      </c>
      <c r="AP131" s="702" t="s">
        <v>955</v>
      </c>
      <c r="AQ131" s="702" t="s">
        <v>955</v>
      </c>
      <c r="AR131" s="702" t="s">
        <v>955</v>
      </c>
      <c r="AS131" s="702" t="s">
        <v>955</v>
      </c>
      <c r="AT131" s="915" t="s">
        <v>1144</v>
      </c>
      <c r="AU131" s="872" t="s">
        <v>318</v>
      </c>
      <c r="AV131" s="912">
        <v>1</v>
      </c>
      <c r="AW131" s="884" t="s">
        <v>948</v>
      </c>
      <c r="AX131" s="881" t="s">
        <v>741</v>
      </c>
      <c r="AY131" s="881" t="s">
        <v>741</v>
      </c>
      <c r="AZ131" s="898" t="s">
        <v>62</v>
      </c>
      <c r="BA131" s="898" t="s">
        <v>62</v>
      </c>
      <c r="BB131" s="898" t="s">
        <v>62</v>
      </c>
      <c r="BC131" s="898" t="s">
        <v>741</v>
      </c>
      <c r="BD131" s="898" t="s">
        <v>741</v>
      </c>
      <c r="BE131" s="898" t="s">
        <v>741</v>
      </c>
      <c r="BF131" s="898" t="s">
        <v>741</v>
      </c>
      <c r="BG131" s="898" t="s">
        <v>741</v>
      </c>
      <c r="BH131" s="898" t="s">
        <v>741</v>
      </c>
      <c r="BI131" s="898" t="s">
        <v>741</v>
      </c>
      <c r="BJ131" s="898" t="s">
        <v>741</v>
      </c>
      <c r="BK131" s="896" t="s">
        <v>934</v>
      </c>
      <c r="BL131" s="981">
        <v>360000000</v>
      </c>
      <c r="BM131" s="932"/>
      <c r="BN131" s="896" t="s">
        <v>935</v>
      </c>
      <c r="BO131" s="564" t="s">
        <v>1145</v>
      </c>
      <c r="BP131" s="564" t="s">
        <v>1145</v>
      </c>
      <c r="BQ131" s="731" t="s">
        <v>1146</v>
      </c>
      <c r="BR131" s="793" t="s">
        <v>1146</v>
      </c>
      <c r="BS131" s="650" t="s">
        <v>1147</v>
      </c>
      <c r="BT131" s="813" t="s">
        <v>1146</v>
      </c>
      <c r="BU131" s="731" t="s">
        <v>1146</v>
      </c>
      <c r="BV131" s="731" t="s">
        <v>1146</v>
      </c>
      <c r="BW131" s="731" t="s">
        <v>1146</v>
      </c>
      <c r="BX131" s="731" t="s">
        <v>1146</v>
      </c>
      <c r="BY131" s="731" t="s">
        <v>1146</v>
      </c>
      <c r="BZ131" s="731" t="s">
        <v>1146</v>
      </c>
    </row>
    <row r="132" spans="1:78" ht="87.75" customHeight="1" x14ac:dyDescent="0.25">
      <c r="A132" s="979"/>
      <c r="B132" s="959"/>
      <c r="C132" s="965"/>
      <c r="D132" s="913"/>
      <c r="E132" s="945"/>
      <c r="F132" s="913"/>
      <c r="G132" s="962"/>
      <c r="H132" s="913"/>
      <c r="I132" s="913"/>
      <c r="J132" s="913"/>
      <c r="K132" s="913"/>
      <c r="L132" s="908"/>
      <c r="M132" s="843"/>
      <c r="N132" s="843"/>
      <c r="O132" s="976"/>
      <c r="P132" s="916"/>
      <c r="Q132" s="302" t="s">
        <v>1076</v>
      </c>
      <c r="R132" s="302" t="s">
        <v>1148</v>
      </c>
      <c r="S132" s="44">
        <v>0.3</v>
      </c>
      <c r="T132" s="301" t="s">
        <v>930</v>
      </c>
      <c r="U132" s="298" t="s">
        <v>931</v>
      </c>
      <c r="V132" s="298" t="s">
        <v>931</v>
      </c>
      <c r="W132" s="298" t="s">
        <v>931</v>
      </c>
      <c r="X132" s="298" t="s">
        <v>931</v>
      </c>
      <c r="Y132" s="298" t="s">
        <v>931</v>
      </c>
      <c r="Z132" s="298" t="s">
        <v>932</v>
      </c>
      <c r="AA132" s="298" t="s">
        <v>931</v>
      </c>
      <c r="AB132" s="298" t="s">
        <v>931</v>
      </c>
      <c r="AC132" s="298" t="s">
        <v>931</v>
      </c>
      <c r="AD132" s="298" t="s">
        <v>931</v>
      </c>
      <c r="AE132" s="298" t="s">
        <v>931</v>
      </c>
      <c r="AF132" s="298" t="s">
        <v>931</v>
      </c>
      <c r="AG132" s="298" t="s">
        <v>931</v>
      </c>
      <c r="AH132" s="303" t="s">
        <v>741</v>
      </c>
      <c r="AI132" s="303" t="s">
        <v>741</v>
      </c>
      <c r="AJ132" s="702" t="s">
        <v>741</v>
      </c>
      <c r="AK132" s="702" t="s">
        <v>741</v>
      </c>
      <c r="AL132" s="702" t="s">
        <v>47</v>
      </c>
      <c r="AM132" s="702" t="s">
        <v>741</v>
      </c>
      <c r="AN132" s="702" t="s">
        <v>741</v>
      </c>
      <c r="AO132" s="702" t="s">
        <v>741</v>
      </c>
      <c r="AP132" s="702" t="s">
        <v>741</v>
      </c>
      <c r="AQ132" s="702" t="s">
        <v>741</v>
      </c>
      <c r="AR132" s="702" t="s">
        <v>741</v>
      </c>
      <c r="AS132" s="702" t="s">
        <v>741</v>
      </c>
      <c r="AT132" s="916"/>
      <c r="AU132" s="848"/>
      <c r="AV132" s="913"/>
      <c r="AW132" s="886"/>
      <c r="AX132" s="882"/>
      <c r="AY132" s="882"/>
      <c r="AZ132" s="900"/>
      <c r="BA132" s="900"/>
      <c r="BB132" s="900"/>
      <c r="BC132" s="900"/>
      <c r="BD132" s="900"/>
      <c r="BE132" s="900"/>
      <c r="BF132" s="900"/>
      <c r="BG132" s="900"/>
      <c r="BH132" s="900"/>
      <c r="BI132" s="900"/>
      <c r="BJ132" s="900"/>
      <c r="BK132" s="908"/>
      <c r="BL132" s="982"/>
      <c r="BM132" s="932"/>
      <c r="BN132" s="908"/>
      <c r="BO132" s="564" t="s">
        <v>1145</v>
      </c>
      <c r="BP132" s="564" t="s">
        <v>1145</v>
      </c>
      <c r="BQ132" s="564" t="s">
        <v>1145</v>
      </c>
      <c r="BR132" s="796" t="s">
        <v>1149</v>
      </c>
      <c r="BS132" s="650" t="s">
        <v>1150</v>
      </c>
      <c r="BT132" s="585"/>
      <c r="BU132" s="307"/>
      <c r="BV132" s="308"/>
      <c r="BW132" s="308"/>
      <c r="BX132" s="307"/>
      <c r="BY132" s="307"/>
      <c r="BZ132" s="307"/>
    </row>
    <row r="133" spans="1:78" ht="71.25" customHeight="1" x14ac:dyDescent="0.25">
      <c r="A133" s="980"/>
      <c r="B133" s="959"/>
      <c r="C133" s="965"/>
      <c r="D133" s="913"/>
      <c r="E133" s="945"/>
      <c r="F133" s="914"/>
      <c r="G133" s="963"/>
      <c r="H133" s="914"/>
      <c r="I133" s="914"/>
      <c r="J133" s="914"/>
      <c r="K133" s="914"/>
      <c r="L133" s="897"/>
      <c r="M133" s="851"/>
      <c r="N133" s="851"/>
      <c r="O133" s="977"/>
      <c r="P133" s="917"/>
      <c r="Q133" s="765" t="s">
        <v>1076</v>
      </c>
      <c r="R133" s="765" t="s">
        <v>1151</v>
      </c>
      <c r="S133" s="43">
        <v>0.5</v>
      </c>
      <c r="T133" s="651" t="s">
        <v>1152</v>
      </c>
      <c r="U133" s="414" t="s">
        <v>931</v>
      </c>
      <c r="V133" s="414" t="s">
        <v>931</v>
      </c>
      <c r="W133" s="414" t="s">
        <v>931</v>
      </c>
      <c r="X133" s="414" t="s">
        <v>931</v>
      </c>
      <c r="Y133" s="414" t="s">
        <v>931</v>
      </c>
      <c r="Z133" s="414" t="s">
        <v>931</v>
      </c>
      <c r="AA133" s="414" t="s">
        <v>931</v>
      </c>
      <c r="AB133" s="415" t="s">
        <v>932</v>
      </c>
      <c r="AC133" s="415" t="s">
        <v>932</v>
      </c>
      <c r="AD133" s="415" t="s">
        <v>932</v>
      </c>
      <c r="AE133" s="415" t="s">
        <v>931</v>
      </c>
      <c r="AF133" s="414" t="s">
        <v>931</v>
      </c>
      <c r="AG133" s="414" t="s">
        <v>931</v>
      </c>
      <c r="AH133" s="303" t="s">
        <v>741</v>
      </c>
      <c r="AI133" s="303" t="s">
        <v>741</v>
      </c>
      <c r="AJ133" s="702" t="s">
        <v>741</v>
      </c>
      <c r="AK133" s="702" t="s">
        <v>741</v>
      </c>
      <c r="AL133" s="702" t="s">
        <v>741</v>
      </c>
      <c r="AM133" s="702" t="s">
        <v>741</v>
      </c>
      <c r="AN133" s="702" t="s">
        <v>741</v>
      </c>
      <c r="AO133" s="702" t="s">
        <v>741</v>
      </c>
      <c r="AP133" s="702" t="s">
        <v>741</v>
      </c>
      <c r="AQ133" s="702" t="s">
        <v>741</v>
      </c>
      <c r="AR133" s="702" t="s">
        <v>741</v>
      </c>
      <c r="AS133" s="702" t="s">
        <v>741</v>
      </c>
      <c r="AT133" s="917"/>
      <c r="AU133" s="849"/>
      <c r="AV133" s="914"/>
      <c r="AW133" s="885"/>
      <c r="AX133" s="883"/>
      <c r="AY133" s="883"/>
      <c r="AZ133" s="899"/>
      <c r="BA133" s="899"/>
      <c r="BB133" s="899"/>
      <c r="BC133" s="899"/>
      <c r="BD133" s="899"/>
      <c r="BE133" s="899"/>
      <c r="BF133" s="899"/>
      <c r="BG133" s="899"/>
      <c r="BH133" s="899"/>
      <c r="BI133" s="899"/>
      <c r="BJ133" s="899"/>
      <c r="BK133" s="897"/>
      <c r="BL133" s="983"/>
      <c r="BM133" s="934"/>
      <c r="BN133" s="897"/>
      <c r="BO133" s="564" t="s">
        <v>1145</v>
      </c>
      <c r="BP133" s="564" t="s">
        <v>1145</v>
      </c>
      <c r="BQ133" s="564" t="s">
        <v>1145</v>
      </c>
      <c r="BR133" s="796" t="s">
        <v>1149</v>
      </c>
      <c r="BS133" s="650" t="s">
        <v>1153</v>
      </c>
      <c r="BT133" s="585"/>
      <c r="BU133" s="307"/>
      <c r="BV133" s="308"/>
      <c r="BW133" s="308"/>
      <c r="BX133" s="307"/>
      <c r="BY133" s="307"/>
      <c r="BZ133" s="307"/>
    </row>
    <row r="134" spans="1:78" ht="27" customHeight="1" x14ac:dyDescent="0.25">
      <c r="A134" s="516"/>
      <c r="B134" s="959"/>
      <c r="C134" s="965"/>
      <c r="D134" s="913"/>
      <c r="E134" s="945"/>
      <c r="F134" s="448"/>
      <c r="G134" s="450"/>
      <c r="H134" s="448"/>
      <c r="I134" s="431"/>
      <c r="J134" s="432"/>
      <c r="K134" s="432"/>
      <c r="L134" s="433"/>
      <c r="M134" s="432"/>
      <c r="N134" s="434"/>
      <c r="O134" s="434"/>
      <c r="P134" s="657"/>
      <c r="Q134" s="546" t="s">
        <v>1154</v>
      </c>
      <c r="R134" s="535" t="s">
        <v>1155</v>
      </c>
      <c r="S134" s="435"/>
      <c r="T134" s="658"/>
      <c r="U134" s="432"/>
      <c r="V134" s="432"/>
      <c r="W134" s="432"/>
      <c r="X134" s="432"/>
      <c r="Y134" s="432"/>
      <c r="Z134" s="432"/>
      <c r="AA134" s="432"/>
      <c r="AB134" s="432"/>
      <c r="AC134" s="432"/>
      <c r="AD134" s="432"/>
      <c r="AE134" s="432"/>
      <c r="AF134" s="432"/>
      <c r="AG134" s="432"/>
      <c r="AH134" s="432"/>
      <c r="AI134" s="432"/>
      <c r="AJ134" s="432"/>
      <c r="AK134" s="432"/>
      <c r="AL134" s="432"/>
      <c r="AM134" s="432"/>
      <c r="AN134" s="432"/>
      <c r="AO134" s="432"/>
      <c r="AP134" s="432"/>
      <c r="AQ134" s="432"/>
      <c r="AR134" s="432"/>
      <c r="AS134" s="432"/>
      <c r="AT134" s="659"/>
      <c r="AU134" s="436"/>
      <c r="AV134" s="436"/>
      <c r="AW134" s="660"/>
      <c r="AX134" s="436"/>
      <c r="AY134" s="436"/>
      <c r="AZ134" s="722"/>
      <c r="BA134" s="722"/>
      <c r="BB134" s="722"/>
      <c r="BC134" s="722"/>
      <c r="BD134" s="722"/>
      <c r="BE134" s="722"/>
      <c r="BF134" s="722"/>
      <c r="BG134" s="722"/>
      <c r="BH134" s="722"/>
      <c r="BI134" s="722"/>
      <c r="BJ134" s="722"/>
      <c r="BK134" s="437"/>
      <c r="BL134" s="438"/>
      <c r="BM134" s="438"/>
      <c r="BN134" s="597"/>
      <c r="BO134" s="527"/>
      <c r="BP134" s="589"/>
      <c r="BQ134" s="475"/>
      <c r="BR134" s="797"/>
      <c r="BS134" s="589"/>
      <c r="BT134" s="814"/>
      <c r="BU134" s="475"/>
      <c r="BV134" s="476"/>
      <c r="BW134" s="476"/>
      <c r="BX134" s="475"/>
      <c r="BY134" s="475"/>
      <c r="BZ134" s="475"/>
    </row>
    <row r="135" spans="1:78" ht="72" customHeight="1" x14ac:dyDescent="0.25">
      <c r="A135" s="371" t="s">
        <v>1156</v>
      </c>
      <c r="B135" s="959"/>
      <c r="C135" s="965"/>
      <c r="D135" s="913"/>
      <c r="E135" s="945"/>
      <c r="F135" s="912" t="s">
        <v>1157</v>
      </c>
      <c r="G135" s="961" t="s">
        <v>1158</v>
      </c>
      <c r="H135" s="912" t="s">
        <v>1159</v>
      </c>
      <c r="I135" s="835" t="s">
        <v>612</v>
      </c>
      <c r="J135" s="835" t="s">
        <v>1160</v>
      </c>
      <c r="K135" s="835" t="s">
        <v>1161</v>
      </c>
      <c r="L135" s="896" t="s">
        <v>1162</v>
      </c>
      <c r="M135" s="912" t="s">
        <v>1163</v>
      </c>
      <c r="N135" s="915" t="s">
        <v>1164</v>
      </c>
      <c r="O135" s="1008">
        <v>1</v>
      </c>
      <c r="P135" s="758" t="s">
        <v>1165</v>
      </c>
      <c r="Q135" s="756" t="s">
        <v>1154</v>
      </c>
      <c r="R135" s="766" t="s">
        <v>1166</v>
      </c>
      <c r="S135" s="301">
        <v>0.15</v>
      </c>
      <c r="T135" s="661" t="s">
        <v>1167</v>
      </c>
      <c r="U135" s="296" t="s">
        <v>932</v>
      </c>
      <c r="V135" s="296" t="s">
        <v>931</v>
      </c>
      <c r="W135" s="296" t="s">
        <v>931</v>
      </c>
      <c r="X135" s="296" t="s">
        <v>931</v>
      </c>
      <c r="Y135" s="296" t="s">
        <v>932</v>
      </c>
      <c r="Z135" s="296" t="s">
        <v>931</v>
      </c>
      <c r="AA135" s="296" t="s">
        <v>931</v>
      </c>
      <c r="AB135" s="296" t="s">
        <v>931</v>
      </c>
      <c r="AC135" s="296" t="s">
        <v>932</v>
      </c>
      <c r="AD135" s="296" t="s">
        <v>931</v>
      </c>
      <c r="AE135" s="296" t="s">
        <v>931</v>
      </c>
      <c r="AF135" s="296" t="s">
        <v>931</v>
      </c>
      <c r="AG135" s="296" t="s">
        <v>931</v>
      </c>
      <c r="AH135" s="751" t="s">
        <v>47</v>
      </c>
      <c r="AI135" s="751" t="s">
        <v>741</v>
      </c>
      <c r="AJ135" s="702" t="s">
        <v>741</v>
      </c>
      <c r="AK135" s="702" t="s">
        <v>62</v>
      </c>
      <c r="AL135" s="702" t="s">
        <v>47</v>
      </c>
      <c r="AM135" s="702" t="s">
        <v>741</v>
      </c>
      <c r="AN135" s="702" t="s">
        <v>741</v>
      </c>
      <c r="AO135" s="702" t="s">
        <v>741</v>
      </c>
      <c r="AP135" s="702" t="s">
        <v>741</v>
      </c>
      <c r="AQ135" s="702" t="s">
        <v>741</v>
      </c>
      <c r="AR135" s="702" t="s">
        <v>741</v>
      </c>
      <c r="AS135" s="702" t="s">
        <v>741</v>
      </c>
      <c r="AT135" s="766" t="s">
        <v>1168</v>
      </c>
      <c r="AU135" s="417" t="s">
        <v>318</v>
      </c>
      <c r="AV135" s="418">
        <v>3</v>
      </c>
      <c r="AW135" s="775" t="s">
        <v>1169</v>
      </c>
      <c r="AX135" s="754" t="s">
        <v>47</v>
      </c>
      <c r="AY135" s="754" t="s">
        <v>741</v>
      </c>
      <c r="AZ135" s="751" t="s">
        <v>62</v>
      </c>
      <c r="BA135" s="751" t="s">
        <v>741</v>
      </c>
      <c r="BB135" s="751" t="s">
        <v>47</v>
      </c>
      <c r="BC135" s="751" t="s">
        <v>741</v>
      </c>
      <c r="BD135" s="751" t="s">
        <v>741</v>
      </c>
      <c r="BE135" s="751" t="s">
        <v>741</v>
      </c>
      <c r="BF135" s="751" t="s">
        <v>741</v>
      </c>
      <c r="BG135" s="751" t="s">
        <v>741</v>
      </c>
      <c r="BH135" s="751" t="s">
        <v>741</v>
      </c>
      <c r="BI135" s="751" t="s">
        <v>741</v>
      </c>
      <c r="BJ135" s="751" t="s">
        <v>741</v>
      </c>
      <c r="BK135" s="896" t="s">
        <v>934</v>
      </c>
      <c r="BL135" s="981">
        <v>15000000</v>
      </c>
      <c r="BM135" s="764"/>
      <c r="BN135" s="896" t="s">
        <v>1170</v>
      </c>
      <c r="BO135" s="662" t="s">
        <v>1171</v>
      </c>
      <c r="BP135" s="564" t="s">
        <v>1172</v>
      </c>
      <c r="BQ135" s="732" t="s">
        <v>1173</v>
      </c>
      <c r="BR135" s="798" t="s">
        <v>939</v>
      </c>
      <c r="BS135" s="564" t="s">
        <v>1174</v>
      </c>
      <c r="BT135" s="585" t="s">
        <v>1931</v>
      </c>
      <c r="BU135" s="307"/>
      <c r="BV135" s="308"/>
      <c r="BW135" s="308"/>
      <c r="BX135" s="307"/>
      <c r="BY135" s="307"/>
      <c r="BZ135" s="307"/>
    </row>
    <row r="136" spans="1:78" ht="77.25" customHeight="1" x14ac:dyDescent="0.25">
      <c r="A136" s="371" t="s">
        <v>1175</v>
      </c>
      <c r="B136" s="959"/>
      <c r="C136" s="965"/>
      <c r="D136" s="913"/>
      <c r="E136" s="945"/>
      <c r="F136" s="913"/>
      <c r="G136" s="962"/>
      <c r="H136" s="913"/>
      <c r="I136" s="837"/>
      <c r="J136" s="837"/>
      <c r="K136" s="837"/>
      <c r="L136" s="908"/>
      <c r="M136" s="913"/>
      <c r="N136" s="916"/>
      <c r="O136" s="1009"/>
      <c r="P136" s="375" t="s">
        <v>1165</v>
      </c>
      <c r="Q136" s="648" t="s">
        <v>1154</v>
      </c>
      <c r="R136" s="302" t="s">
        <v>1176</v>
      </c>
      <c r="S136" s="372">
        <v>0.15</v>
      </c>
      <c r="T136" s="663" t="s">
        <v>1177</v>
      </c>
      <c r="U136" s="296" t="s">
        <v>931</v>
      </c>
      <c r="V136" s="296" t="s">
        <v>931</v>
      </c>
      <c r="W136" s="296" t="s">
        <v>932</v>
      </c>
      <c r="X136" s="296" t="s">
        <v>931</v>
      </c>
      <c r="Y136" s="296" t="s">
        <v>931</v>
      </c>
      <c r="Z136" s="296" t="s">
        <v>931</v>
      </c>
      <c r="AA136" s="296" t="s">
        <v>931</v>
      </c>
      <c r="AB136" s="296" t="s">
        <v>931</v>
      </c>
      <c r="AC136" s="296" t="s">
        <v>932</v>
      </c>
      <c r="AD136" s="296" t="s">
        <v>931</v>
      </c>
      <c r="AE136" s="296" t="s">
        <v>931</v>
      </c>
      <c r="AF136" s="296" t="s">
        <v>931</v>
      </c>
      <c r="AG136" s="296" t="s">
        <v>931</v>
      </c>
      <c r="AH136" s="709" t="s">
        <v>741</v>
      </c>
      <c r="AI136" s="709" t="s">
        <v>62</v>
      </c>
      <c r="AJ136" s="702" t="s">
        <v>47</v>
      </c>
      <c r="AK136" s="702" t="s">
        <v>62</v>
      </c>
      <c r="AL136" s="702" t="s">
        <v>741</v>
      </c>
      <c r="AM136" s="702" t="s">
        <v>741</v>
      </c>
      <c r="AN136" s="702" t="s">
        <v>741</v>
      </c>
      <c r="AO136" s="702" t="s">
        <v>741</v>
      </c>
      <c r="AP136" s="702" t="s">
        <v>741</v>
      </c>
      <c r="AQ136" s="702" t="s">
        <v>741</v>
      </c>
      <c r="AR136" s="702" t="s">
        <v>741</v>
      </c>
      <c r="AS136" s="702" t="s">
        <v>741</v>
      </c>
      <c r="AT136" s="302" t="s">
        <v>1178</v>
      </c>
      <c r="AU136" s="376" t="s">
        <v>318</v>
      </c>
      <c r="AV136" s="322">
        <v>2</v>
      </c>
      <c r="AW136" s="647" t="s">
        <v>1179</v>
      </c>
      <c r="AX136" s="494" t="s">
        <v>741</v>
      </c>
      <c r="AY136" s="494" t="s">
        <v>62</v>
      </c>
      <c r="AZ136" s="709" t="s">
        <v>47</v>
      </c>
      <c r="BA136" s="709" t="s">
        <v>62</v>
      </c>
      <c r="BB136" s="709" t="s">
        <v>741</v>
      </c>
      <c r="BC136" s="709" t="s">
        <v>741</v>
      </c>
      <c r="BD136" s="709" t="s">
        <v>741</v>
      </c>
      <c r="BE136" s="709" t="s">
        <v>741</v>
      </c>
      <c r="BF136" s="709" t="s">
        <v>741</v>
      </c>
      <c r="BG136" s="709" t="s">
        <v>741</v>
      </c>
      <c r="BH136" s="709" t="s">
        <v>741</v>
      </c>
      <c r="BI136" s="709" t="s">
        <v>741</v>
      </c>
      <c r="BJ136" s="709" t="s">
        <v>741</v>
      </c>
      <c r="BK136" s="908"/>
      <c r="BL136" s="982"/>
      <c r="BM136" s="764"/>
      <c r="BN136" s="908"/>
      <c r="BO136" s="564" t="s">
        <v>1180</v>
      </c>
      <c r="BP136" s="564" t="s">
        <v>1181</v>
      </c>
      <c r="BQ136" s="634" t="s">
        <v>1182</v>
      </c>
      <c r="BR136" s="798" t="s">
        <v>1183</v>
      </c>
      <c r="BS136" s="564" t="s">
        <v>940</v>
      </c>
      <c r="BT136" s="585" t="s">
        <v>1932</v>
      </c>
      <c r="BU136" s="307"/>
      <c r="BV136" s="308"/>
      <c r="BW136" s="308"/>
      <c r="BX136" s="307"/>
      <c r="BY136" s="307"/>
      <c r="BZ136" s="307"/>
    </row>
    <row r="137" spans="1:78" ht="78.75" customHeight="1" x14ac:dyDescent="0.25">
      <c r="A137" s="371" t="s">
        <v>1184</v>
      </c>
      <c r="B137" s="959"/>
      <c r="C137" s="965"/>
      <c r="D137" s="913"/>
      <c r="E137" s="945"/>
      <c r="F137" s="913"/>
      <c r="G137" s="962"/>
      <c r="H137" s="913"/>
      <c r="I137" s="836"/>
      <c r="J137" s="836"/>
      <c r="K137" s="836"/>
      <c r="L137" s="897"/>
      <c r="M137" s="914"/>
      <c r="N137" s="917"/>
      <c r="O137" s="1010"/>
      <c r="P137" s="757" t="s">
        <v>1165</v>
      </c>
      <c r="Q137" s="755" t="s">
        <v>1154</v>
      </c>
      <c r="R137" s="765" t="s">
        <v>1185</v>
      </c>
      <c r="S137" s="381">
        <v>0.7</v>
      </c>
      <c r="T137" s="664" t="s">
        <v>1186</v>
      </c>
      <c r="U137" s="411" t="s">
        <v>931</v>
      </c>
      <c r="V137" s="411" t="s">
        <v>931</v>
      </c>
      <c r="W137" s="411" t="s">
        <v>931</v>
      </c>
      <c r="X137" s="411" t="s">
        <v>931</v>
      </c>
      <c r="Y137" s="411" t="s">
        <v>931</v>
      </c>
      <c r="Z137" s="411" t="s">
        <v>931</v>
      </c>
      <c r="AA137" s="411" t="s">
        <v>932</v>
      </c>
      <c r="AB137" s="411" t="s">
        <v>932</v>
      </c>
      <c r="AC137" s="411" t="s">
        <v>931</v>
      </c>
      <c r="AD137" s="411" t="s">
        <v>932</v>
      </c>
      <c r="AE137" s="411" t="s">
        <v>932</v>
      </c>
      <c r="AF137" s="411" t="s">
        <v>931</v>
      </c>
      <c r="AG137" s="411" t="s">
        <v>931</v>
      </c>
      <c r="AH137" s="749" t="s">
        <v>741</v>
      </c>
      <c r="AI137" s="749" t="s">
        <v>741</v>
      </c>
      <c r="AJ137" s="702" t="s">
        <v>741</v>
      </c>
      <c r="AK137" s="702" t="s">
        <v>62</v>
      </c>
      <c r="AL137" s="702" t="s">
        <v>741</v>
      </c>
      <c r="AM137" s="702" t="s">
        <v>741</v>
      </c>
      <c r="AN137" s="702" t="s">
        <v>741</v>
      </c>
      <c r="AO137" s="702" t="s">
        <v>741</v>
      </c>
      <c r="AP137" s="702" t="s">
        <v>741</v>
      </c>
      <c r="AQ137" s="702" t="s">
        <v>741</v>
      </c>
      <c r="AR137" s="702" t="s">
        <v>741</v>
      </c>
      <c r="AS137" s="702" t="s">
        <v>741</v>
      </c>
      <c r="AT137" s="765" t="s">
        <v>632</v>
      </c>
      <c r="AU137" s="412" t="s">
        <v>318</v>
      </c>
      <c r="AV137" s="413">
        <v>4</v>
      </c>
      <c r="AW137" s="774" t="s">
        <v>1187</v>
      </c>
      <c r="AX137" s="752" t="s">
        <v>741</v>
      </c>
      <c r="AY137" s="752" t="s">
        <v>741</v>
      </c>
      <c r="AZ137" s="749" t="s">
        <v>62</v>
      </c>
      <c r="BA137" s="749" t="s">
        <v>741</v>
      </c>
      <c r="BB137" s="749" t="s">
        <v>741</v>
      </c>
      <c r="BC137" s="749" t="s">
        <v>741</v>
      </c>
      <c r="BD137" s="749" t="s">
        <v>741</v>
      </c>
      <c r="BE137" s="749" t="s">
        <v>741</v>
      </c>
      <c r="BF137" s="749" t="s">
        <v>741</v>
      </c>
      <c r="BG137" s="749" t="s">
        <v>741</v>
      </c>
      <c r="BH137" s="749" t="s">
        <v>741</v>
      </c>
      <c r="BI137" s="749" t="s">
        <v>741</v>
      </c>
      <c r="BJ137" s="749" t="s">
        <v>741</v>
      </c>
      <c r="BK137" s="897"/>
      <c r="BL137" s="983"/>
      <c r="BM137" s="764"/>
      <c r="BN137" s="897"/>
      <c r="BO137" s="564" t="s">
        <v>1180</v>
      </c>
      <c r="BP137" s="564" t="s">
        <v>1188</v>
      </c>
      <c r="BQ137" s="732" t="s">
        <v>1189</v>
      </c>
      <c r="BR137" s="798" t="s">
        <v>1190</v>
      </c>
      <c r="BS137" s="564" t="s">
        <v>940</v>
      </c>
      <c r="BT137" s="585" t="s">
        <v>1933</v>
      </c>
      <c r="BU137" s="307"/>
      <c r="BV137" s="308"/>
      <c r="BW137" s="308"/>
      <c r="BX137" s="307"/>
      <c r="BY137" s="307"/>
      <c r="BZ137" s="307"/>
    </row>
    <row r="138" spans="1:78" ht="25.5" customHeight="1" x14ac:dyDescent="0.25">
      <c r="A138" s="517"/>
      <c r="B138" s="959"/>
      <c r="C138" s="965"/>
      <c r="D138" s="913"/>
      <c r="E138" s="945"/>
      <c r="F138" s="913"/>
      <c r="G138" s="962"/>
      <c r="H138" s="913"/>
      <c r="I138" s="439"/>
      <c r="J138" s="440"/>
      <c r="K138" s="440"/>
      <c r="L138" s="441"/>
      <c r="M138" s="442"/>
      <c r="N138" s="443"/>
      <c r="O138" s="443"/>
      <c r="P138" s="536"/>
      <c r="Q138" s="547" t="s">
        <v>1191</v>
      </c>
      <c r="R138" s="536" t="s">
        <v>1192</v>
      </c>
      <c r="S138" s="507" t="s">
        <v>1193</v>
      </c>
      <c r="T138" s="558" t="s">
        <v>1194</v>
      </c>
      <c r="U138" s="440"/>
      <c r="V138" s="440"/>
      <c r="W138" s="440"/>
      <c r="X138" s="440"/>
      <c r="Y138" s="440"/>
      <c r="Z138" s="440"/>
      <c r="AA138" s="440"/>
      <c r="AB138" s="440"/>
      <c r="AC138" s="440"/>
      <c r="AD138" s="440"/>
      <c r="AE138" s="440"/>
      <c r="AF138" s="440"/>
      <c r="AG138" s="440"/>
      <c r="AH138" s="440"/>
      <c r="AI138" s="440"/>
      <c r="AJ138" s="440"/>
      <c r="AK138" s="440"/>
      <c r="AL138" s="440"/>
      <c r="AM138" s="440"/>
      <c r="AN138" s="440"/>
      <c r="AO138" s="440"/>
      <c r="AP138" s="440"/>
      <c r="AQ138" s="440"/>
      <c r="AR138" s="440"/>
      <c r="AS138" s="440"/>
      <c r="AT138" s="665"/>
      <c r="AU138" s="444"/>
      <c r="AV138" s="444"/>
      <c r="AW138" s="665"/>
      <c r="AX138" s="444"/>
      <c r="AY138" s="444"/>
      <c r="AZ138" s="723"/>
      <c r="BA138" s="723"/>
      <c r="BB138" s="723"/>
      <c r="BC138" s="723"/>
      <c r="BD138" s="723"/>
      <c r="BE138" s="723"/>
      <c r="BF138" s="723"/>
      <c r="BG138" s="723"/>
      <c r="BH138" s="723"/>
      <c r="BI138" s="723"/>
      <c r="BJ138" s="723"/>
      <c r="BK138" s="445"/>
      <c r="BL138" s="446"/>
      <c r="BM138" s="446"/>
      <c r="BN138" s="598"/>
      <c r="BO138" s="528"/>
      <c r="BP138" s="590"/>
      <c r="BQ138" s="484"/>
      <c r="BR138" s="799"/>
      <c r="BS138" s="590"/>
      <c r="BT138" s="815"/>
      <c r="BU138" s="484"/>
      <c r="BV138" s="485"/>
      <c r="BW138" s="485"/>
      <c r="BX138" s="484"/>
      <c r="BY138" s="484"/>
      <c r="BZ138" s="484"/>
    </row>
    <row r="139" spans="1:78" ht="141.75" x14ac:dyDescent="0.25">
      <c r="A139" s="518" t="s">
        <v>1195</v>
      </c>
      <c r="B139" s="959"/>
      <c r="C139" s="965"/>
      <c r="D139" s="913"/>
      <c r="E139" s="945"/>
      <c r="F139" s="913"/>
      <c r="G139" s="962"/>
      <c r="H139" s="913"/>
      <c r="I139" s="745" t="s">
        <v>1196</v>
      </c>
      <c r="J139" s="745" t="s">
        <v>1197</v>
      </c>
      <c r="K139" s="745" t="s">
        <v>1161</v>
      </c>
      <c r="L139" s="896" t="s">
        <v>1162</v>
      </c>
      <c r="M139" s="386" t="s">
        <v>1198</v>
      </c>
      <c r="N139" s="769" t="s">
        <v>1199</v>
      </c>
      <c r="O139" s="374">
        <v>0.95</v>
      </c>
      <c r="P139" s="758" t="s">
        <v>520</v>
      </c>
      <c r="Q139" s="758" t="s">
        <v>1200</v>
      </c>
      <c r="R139" s="766" t="s">
        <v>1201</v>
      </c>
      <c r="S139" s="384">
        <v>1</v>
      </c>
      <c r="T139" s="301" t="s">
        <v>1083</v>
      </c>
      <c r="U139" s="296" t="s">
        <v>932</v>
      </c>
      <c r="V139" s="296" t="s">
        <v>932</v>
      </c>
      <c r="W139" s="296" t="s">
        <v>932</v>
      </c>
      <c r="X139" s="296" t="s">
        <v>932</v>
      </c>
      <c r="Y139" s="296" t="s">
        <v>932</v>
      </c>
      <c r="Z139" s="296" t="s">
        <v>932</v>
      </c>
      <c r="AA139" s="296" t="s">
        <v>932</v>
      </c>
      <c r="AB139" s="296" t="s">
        <v>932</v>
      </c>
      <c r="AC139" s="296" t="s">
        <v>932</v>
      </c>
      <c r="AD139" s="296" t="s">
        <v>932</v>
      </c>
      <c r="AE139" s="296" t="s">
        <v>932</v>
      </c>
      <c r="AF139" s="296" t="s">
        <v>932</v>
      </c>
      <c r="AG139" s="296" t="s">
        <v>932</v>
      </c>
      <c r="AH139" s="749" t="s">
        <v>47</v>
      </c>
      <c r="AI139" s="749" t="s">
        <v>47</v>
      </c>
      <c r="AJ139" s="702" t="s">
        <v>47</v>
      </c>
      <c r="AK139" s="702" t="s">
        <v>47</v>
      </c>
      <c r="AL139" s="702" t="s">
        <v>47</v>
      </c>
      <c r="AM139" s="702" t="s">
        <v>741</v>
      </c>
      <c r="AN139" s="702" t="s">
        <v>741</v>
      </c>
      <c r="AO139" s="702" t="s">
        <v>741</v>
      </c>
      <c r="AP139" s="702" t="s">
        <v>741</v>
      </c>
      <c r="AQ139" s="702" t="s">
        <v>741</v>
      </c>
      <c r="AR139" s="702" t="s">
        <v>741</v>
      </c>
      <c r="AS139" s="702" t="s">
        <v>741</v>
      </c>
      <c r="AT139" s="766" t="s">
        <v>1202</v>
      </c>
      <c r="AU139" s="380">
        <v>0.95</v>
      </c>
      <c r="AV139" s="380">
        <v>1</v>
      </c>
      <c r="AW139" s="766" t="s">
        <v>996</v>
      </c>
      <c r="AX139" s="754" t="s">
        <v>62</v>
      </c>
      <c r="AY139" s="494" t="s">
        <v>62</v>
      </c>
      <c r="AZ139" s="709" t="s">
        <v>62</v>
      </c>
      <c r="BA139" s="709" t="s">
        <v>62</v>
      </c>
      <c r="BB139" s="709" t="s">
        <v>62</v>
      </c>
      <c r="BC139" s="709" t="s">
        <v>741</v>
      </c>
      <c r="BD139" s="709" t="s">
        <v>741</v>
      </c>
      <c r="BE139" s="709" t="s">
        <v>741</v>
      </c>
      <c r="BF139" s="709" t="s">
        <v>741</v>
      </c>
      <c r="BG139" s="709" t="s">
        <v>741</v>
      </c>
      <c r="BH139" s="709" t="s">
        <v>741</v>
      </c>
      <c r="BI139" s="709" t="s">
        <v>741</v>
      </c>
      <c r="BJ139" s="709" t="s">
        <v>741</v>
      </c>
      <c r="BK139" s="763" t="s">
        <v>1203</v>
      </c>
      <c r="BL139" s="584"/>
      <c r="BM139" s="583"/>
      <c r="BN139" s="762" t="s">
        <v>1204</v>
      </c>
      <c r="BO139" s="564" t="s">
        <v>1205</v>
      </c>
      <c r="BP139" s="564" t="s">
        <v>1206</v>
      </c>
      <c r="BQ139" s="564" t="s">
        <v>1207</v>
      </c>
      <c r="BR139" s="800" t="s">
        <v>1208</v>
      </c>
      <c r="BS139" s="564" t="s">
        <v>1209</v>
      </c>
      <c r="BT139" s="585"/>
      <c r="BU139" s="307"/>
      <c r="BV139" s="308"/>
      <c r="BW139" s="308"/>
      <c r="BX139" s="307"/>
      <c r="BY139" s="307"/>
      <c r="BZ139" s="307"/>
    </row>
    <row r="140" spans="1:78" ht="69.75" customHeight="1" x14ac:dyDescent="0.25">
      <c r="A140" s="518" t="s">
        <v>1210</v>
      </c>
      <c r="B140" s="959"/>
      <c r="C140" s="965"/>
      <c r="D140" s="913"/>
      <c r="E140" s="945"/>
      <c r="F140" s="913"/>
      <c r="G140" s="962"/>
      <c r="H140" s="913"/>
      <c r="I140" s="835" t="s">
        <v>1211</v>
      </c>
      <c r="J140" s="835" t="s">
        <v>1212</v>
      </c>
      <c r="K140" s="835" t="s">
        <v>1213</v>
      </c>
      <c r="L140" s="908"/>
      <c r="M140" s="912" t="s">
        <v>1214</v>
      </c>
      <c r="N140" s="1023" t="s">
        <v>1215</v>
      </c>
      <c r="O140" s="888">
        <v>1</v>
      </c>
      <c r="P140" s="877" t="s">
        <v>1213</v>
      </c>
      <c r="Q140" s="375" t="s">
        <v>1191</v>
      </c>
      <c r="R140" s="302" t="s">
        <v>1216</v>
      </c>
      <c r="S140" s="447">
        <v>0.2</v>
      </c>
      <c r="T140" s="372" t="s">
        <v>1217</v>
      </c>
      <c r="U140" s="298" t="s">
        <v>932</v>
      </c>
      <c r="V140" s="298" t="s">
        <v>932</v>
      </c>
      <c r="W140" s="298" t="s">
        <v>931</v>
      </c>
      <c r="X140" s="298" t="s">
        <v>931</v>
      </c>
      <c r="Y140" s="298" t="s">
        <v>931</v>
      </c>
      <c r="Z140" s="298" t="s">
        <v>931</v>
      </c>
      <c r="AA140" s="298" t="s">
        <v>931</v>
      </c>
      <c r="AB140" s="298" t="s">
        <v>931</v>
      </c>
      <c r="AC140" s="298" t="s">
        <v>931</v>
      </c>
      <c r="AD140" s="298" t="s">
        <v>931</v>
      </c>
      <c r="AE140" s="298" t="s">
        <v>931</v>
      </c>
      <c r="AF140" s="298" t="s">
        <v>931</v>
      </c>
      <c r="AG140" s="298" t="s">
        <v>931</v>
      </c>
      <c r="AH140" s="749" t="s">
        <v>47</v>
      </c>
      <c r="AI140" s="749" t="s">
        <v>47</v>
      </c>
      <c r="AJ140" s="702" t="s">
        <v>955</v>
      </c>
      <c r="AK140" s="702" t="s">
        <v>955</v>
      </c>
      <c r="AL140" s="702" t="s">
        <v>955</v>
      </c>
      <c r="AM140" s="702" t="s">
        <v>955</v>
      </c>
      <c r="AN140" s="702" t="s">
        <v>955</v>
      </c>
      <c r="AO140" s="702" t="s">
        <v>955</v>
      </c>
      <c r="AP140" s="702" t="s">
        <v>955</v>
      </c>
      <c r="AQ140" s="702" t="s">
        <v>955</v>
      </c>
      <c r="AR140" s="702" t="s">
        <v>955</v>
      </c>
      <c r="AS140" s="702" t="s">
        <v>955</v>
      </c>
      <c r="AT140" s="302" t="s">
        <v>1218</v>
      </c>
      <c r="AU140" s="379">
        <v>1</v>
      </c>
      <c r="AV140" s="379">
        <v>1</v>
      </c>
      <c r="AW140" s="302" t="s">
        <v>954</v>
      </c>
      <c r="AX140" s="754" t="s">
        <v>62</v>
      </c>
      <c r="AY140" s="494" t="s">
        <v>47</v>
      </c>
      <c r="AZ140" s="709" t="s">
        <v>955</v>
      </c>
      <c r="BA140" s="709" t="s">
        <v>955</v>
      </c>
      <c r="BB140" s="709" t="s">
        <v>955</v>
      </c>
      <c r="BC140" s="709" t="s">
        <v>741</v>
      </c>
      <c r="BD140" s="709" t="s">
        <v>741</v>
      </c>
      <c r="BE140" s="709" t="s">
        <v>741</v>
      </c>
      <c r="BF140" s="709" t="s">
        <v>741</v>
      </c>
      <c r="BG140" s="709" t="s">
        <v>741</v>
      </c>
      <c r="BH140" s="709" t="s">
        <v>741</v>
      </c>
      <c r="BI140" s="709" t="s">
        <v>741</v>
      </c>
      <c r="BJ140" s="709" t="s">
        <v>741</v>
      </c>
      <c r="BK140" s="892" t="s">
        <v>934</v>
      </c>
      <c r="BL140" s="891">
        <v>30000000</v>
      </c>
      <c r="BM140" s="891">
        <v>1000000000</v>
      </c>
      <c r="BN140" s="986" t="s">
        <v>1219</v>
      </c>
      <c r="BO140" s="585" t="s">
        <v>1220</v>
      </c>
      <c r="BP140" s="564" t="s">
        <v>56</v>
      </c>
      <c r="BQ140" s="564" t="s">
        <v>56</v>
      </c>
      <c r="BR140" s="791" t="s">
        <v>1021</v>
      </c>
      <c r="BS140" s="564" t="s">
        <v>1021</v>
      </c>
      <c r="BT140" s="585"/>
      <c r="BU140" s="307"/>
      <c r="BV140" s="308"/>
      <c r="BW140" s="308"/>
      <c r="BX140" s="307"/>
      <c r="BY140" s="307"/>
      <c r="BZ140" s="307"/>
    </row>
    <row r="141" spans="1:78" ht="56.25" customHeight="1" x14ac:dyDescent="0.25">
      <c r="A141" s="518" t="s">
        <v>1221</v>
      </c>
      <c r="B141" s="959"/>
      <c r="C141" s="965"/>
      <c r="D141" s="913"/>
      <c r="E141" s="945"/>
      <c r="F141" s="913"/>
      <c r="G141" s="962"/>
      <c r="H141" s="913"/>
      <c r="I141" s="837"/>
      <c r="J141" s="837"/>
      <c r="K141" s="837"/>
      <c r="L141" s="908"/>
      <c r="M141" s="913"/>
      <c r="N141" s="1024"/>
      <c r="O141" s="889"/>
      <c r="P141" s="950"/>
      <c r="Q141" s="375" t="s">
        <v>1191</v>
      </c>
      <c r="R141" s="302" t="s">
        <v>1222</v>
      </c>
      <c r="S141" s="447">
        <v>0.2</v>
      </c>
      <c r="T141" s="372" t="s">
        <v>1223</v>
      </c>
      <c r="U141" s="298" t="s">
        <v>932</v>
      </c>
      <c r="V141" s="298" t="s">
        <v>932</v>
      </c>
      <c r="W141" s="298" t="s">
        <v>932</v>
      </c>
      <c r="X141" s="298" t="s">
        <v>931</v>
      </c>
      <c r="Y141" s="298" t="s">
        <v>931</v>
      </c>
      <c r="Z141" s="298" t="s">
        <v>931</v>
      </c>
      <c r="AA141" s="298" t="s">
        <v>931</v>
      </c>
      <c r="AB141" s="298" t="s">
        <v>931</v>
      </c>
      <c r="AC141" s="298" t="s">
        <v>931</v>
      </c>
      <c r="AD141" s="298" t="s">
        <v>931</v>
      </c>
      <c r="AE141" s="298" t="s">
        <v>931</v>
      </c>
      <c r="AF141" s="298" t="s">
        <v>931</v>
      </c>
      <c r="AG141" s="298" t="s">
        <v>931</v>
      </c>
      <c r="AH141" s="749" t="s">
        <v>47</v>
      </c>
      <c r="AI141" s="749" t="s">
        <v>47</v>
      </c>
      <c r="AJ141" s="702" t="s">
        <v>47</v>
      </c>
      <c r="AK141" s="702" t="s">
        <v>955</v>
      </c>
      <c r="AL141" s="702" t="s">
        <v>955</v>
      </c>
      <c r="AM141" s="702" t="s">
        <v>955</v>
      </c>
      <c r="AN141" s="702" t="s">
        <v>955</v>
      </c>
      <c r="AO141" s="702" t="s">
        <v>955</v>
      </c>
      <c r="AP141" s="702" t="s">
        <v>955</v>
      </c>
      <c r="AQ141" s="702" t="s">
        <v>955</v>
      </c>
      <c r="AR141" s="702" t="s">
        <v>955</v>
      </c>
      <c r="AS141" s="702" t="s">
        <v>955</v>
      </c>
      <c r="AT141" s="302" t="s">
        <v>1224</v>
      </c>
      <c r="AU141" s="379" t="s">
        <v>318</v>
      </c>
      <c r="AV141" s="379">
        <v>1</v>
      </c>
      <c r="AW141" s="302" t="s">
        <v>960</v>
      </c>
      <c r="AX141" s="754" t="s">
        <v>62</v>
      </c>
      <c r="AY141" s="494" t="s">
        <v>62</v>
      </c>
      <c r="AZ141" s="709" t="s">
        <v>47</v>
      </c>
      <c r="BA141" s="709" t="s">
        <v>955</v>
      </c>
      <c r="BB141" s="709" t="s">
        <v>955</v>
      </c>
      <c r="BC141" s="709" t="s">
        <v>741</v>
      </c>
      <c r="BD141" s="709" t="s">
        <v>741</v>
      </c>
      <c r="BE141" s="709" t="s">
        <v>741</v>
      </c>
      <c r="BF141" s="709" t="s">
        <v>741</v>
      </c>
      <c r="BG141" s="709" t="s">
        <v>741</v>
      </c>
      <c r="BH141" s="709" t="s">
        <v>741</v>
      </c>
      <c r="BI141" s="709" t="s">
        <v>741</v>
      </c>
      <c r="BJ141" s="709" t="s">
        <v>741</v>
      </c>
      <c r="BK141" s="892"/>
      <c r="BL141" s="891"/>
      <c r="BM141" s="891"/>
      <c r="BN141" s="986"/>
      <c r="BO141" s="585" t="s">
        <v>1225</v>
      </c>
      <c r="BP141" s="564" t="s">
        <v>1226</v>
      </c>
      <c r="BQ141" s="564" t="s">
        <v>56</v>
      </c>
      <c r="BR141" s="791" t="s">
        <v>1021</v>
      </c>
      <c r="BS141" s="564" t="s">
        <v>1021</v>
      </c>
      <c r="BT141" s="585"/>
      <c r="BU141" s="307"/>
      <c r="BV141" s="308"/>
      <c r="BW141" s="308"/>
      <c r="BX141" s="307"/>
      <c r="BY141" s="307"/>
      <c r="BZ141" s="307"/>
    </row>
    <row r="142" spans="1:78" ht="116.25" customHeight="1" x14ac:dyDescent="0.25">
      <c r="A142" s="518" t="s">
        <v>1227</v>
      </c>
      <c r="B142" s="959"/>
      <c r="C142" s="965"/>
      <c r="D142" s="913"/>
      <c r="E142" s="945"/>
      <c r="F142" s="913"/>
      <c r="G142" s="962"/>
      <c r="H142" s="913"/>
      <c r="I142" s="837"/>
      <c r="J142" s="837"/>
      <c r="K142" s="837"/>
      <c r="L142" s="908"/>
      <c r="M142" s="913"/>
      <c r="N142" s="1024"/>
      <c r="O142" s="889"/>
      <c r="P142" s="950"/>
      <c r="Q142" s="375" t="s">
        <v>1191</v>
      </c>
      <c r="R142" s="302" t="s">
        <v>1228</v>
      </c>
      <c r="S142" s="447">
        <v>0.4</v>
      </c>
      <c r="T142" s="372" t="s">
        <v>1083</v>
      </c>
      <c r="U142" s="298" t="s">
        <v>932</v>
      </c>
      <c r="V142" s="298" t="s">
        <v>932</v>
      </c>
      <c r="W142" s="298" t="s">
        <v>932</v>
      </c>
      <c r="X142" s="298" t="s">
        <v>932</v>
      </c>
      <c r="Y142" s="298" t="s">
        <v>932</v>
      </c>
      <c r="Z142" s="298" t="s">
        <v>932</v>
      </c>
      <c r="AA142" s="298" t="s">
        <v>932</v>
      </c>
      <c r="AB142" s="298" t="s">
        <v>932</v>
      </c>
      <c r="AC142" s="298" t="s">
        <v>932</v>
      </c>
      <c r="AD142" s="298" t="s">
        <v>932</v>
      </c>
      <c r="AE142" s="298" t="s">
        <v>932</v>
      </c>
      <c r="AF142" s="298" t="s">
        <v>932</v>
      </c>
      <c r="AG142" s="298" t="s">
        <v>931</v>
      </c>
      <c r="AH142" s="749" t="s">
        <v>47</v>
      </c>
      <c r="AI142" s="749" t="s">
        <v>47</v>
      </c>
      <c r="AJ142" s="702" t="s">
        <v>47</v>
      </c>
      <c r="AK142" s="702" t="s">
        <v>47</v>
      </c>
      <c r="AL142" s="702" t="s">
        <v>47</v>
      </c>
      <c r="AM142" s="702" t="s">
        <v>741</v>
      </c>
      <c r="AN142" s="702" t="s">
        <v>741</v>
      </c>
      <c r="AO142" s="702" t="s">
        <v>741</v>
      </c>
      <c r="AP142" s="702" t="s">
        <v>741</v>
      </c>
      <c r="AQ142" s="702" t="s">
        <v>741</v>
      </c>
      <c r="AR142" s="702" t="s">
        <v>741</v>
      </c>
      <c r="AS142" s="702" t="s">
        <v>741</v>
      </c>
      <c r="AT142" s="302" t="s">
        <v>1229</v>
      </c>
      <c r="AU142" s="353" t="s">
        <v>1164</v>
      </c>
      <c r="AV142" s="378">
        <v>1</v>
      </c>
      <c r="AW142" s="302" t="s">
        <v>996</v>
      </c>
      <c r="AX142" s="754" t="s">
        <v>62</v>
      </c>
      <c r="AY142" s="494" t="s">
        <v>62</v>
      </c>
      <c r="AZ142" s="709" t="s">
        <v>62</v>
      </c>
      <c r="BA142" s="709" t="s">
        <v>62</v>
      </c>
      <c r="BB142" s="709" t="s">
        <v>62</v>
      </c>
      <c r="BC142" s="709" t="s">
        <v>741</v>
      </c>
      <c r="BD142" s="709" t="s">
        <v>741</v>
      </c>
      <c r="BE142" s="709" t="s">
        <v>741</v>
      </c>
      <c r="BF142" s="709" t="s">
        <v>741</v>
      </c>
      <c r="BG142" s="709" t="s">
        <v>741</v>
      </c>
      <c r="BH142" s="709" t="s">
        <v>741</v>
      </c>
      <c r="BI142" s="709" t="s">
        <v>741</v>
      </c>
      <c r="BJ142" s="709" t="s">
        <v>741</v>
      </c>
      <c r="BK142" s="892"/>
      <c r="BL142" s="891"/>
      <c r="BM142" s="891"/>
      <c r="BN142" s="986"/>
      <c r="BO142" s="585" t="s">
        <v>1230</v>
      </c>
      <c r="BP142" s="564" t="s">
        <v>1231</v>
      </c>
      <c r="BQ142" s="564" t="s">
        <v>1232</v>
      </c>
      <c r="BR142" s="800" t="s">
        <v>1233</v>
      </c>
      <c r="BS142" s="564" t="s">
        <v>1234</v>
      </c>
      <c r="BT142" s="585"/>
      <c r="BU142" s="307"/>
      <c r="BV142" s="308"/>
      <c r="BW142" s="308"/>
      <c r="BX142" s="307"/>
      <c r="BY142" s="307"/>
      <c r="BZ142" s="307"/>
    </row>
    <row r="143" spans="1:78" ht="69" customHeight="1" x14ac:dyDescent="0.25">
      <c r="A143" s="518" t="s">
        <v>1235</v>
      </c>
      <c r="B143" s="959"/>
      <c r="C143" s="965"/>
      <c r="D143" s="913"/>
      <c r="E143" s="945"/>
      <c r="F143" s="913"/>
      <c r="G143" s="962"/>
      <c r="H143" s="913"/>
      <c r="I143" s="836"/>
      <c r="J143" s="837"/>
      <c r="K143" s="836"/>
      <c r="L143" s="908"/>
      <c r="M143" s="913"/>
      <c r="N143" s="1024"/>
      <c r="O143" s="890"/>
      <c r="P143" s="878"/>
      <c r="Q143" s="375" t="s">
        <v>1191</v>
      </c>
      <c r="R143" s="302" t="s">
        <v>1236</v>
      </c>
      <c r="S143" s="447">
        <v>0.2</v>
      </c>
      <c r="T143" s="372" t="s">
        <v>1237</v>
      </c>
      <c r="U143" s="298" t="s">
        <v>931</v>
      </c>
      <c r="V143" s="298" t="s">
        <v>931</v>
      </c>
      <c r="W143" s="298" t="s">
        <v>931</v>
      </c>
      <c r="X143" s="298" t="s">
        <v>932</v>
      </c>
      <c r="Y143" s="298" t="s">
        <v>931</v>
      </c>
      <c r="Z143" s="298" t="s">
        <v>931</v>
      </c>
      <c r="AA143" s="298" t="s">
        <v>932</v>
      </c>
      <c r="AB143" s="298" t="s">
        <v>931</v>
      </c>
      <c r="AC143" s="298" t="s">
        <v>931</v>
      </c>
      <c r="AD143" s="298" t="s">
        <v>932</v>
      </c>
      <c r="AE143" s="298" t="s">
        <v>931</v>
      </c>
      <c r="AF143" s="298" t="s">
        <v>931</v>
      </c>
      <c r="AG143" s="298" t="s">
        <v>932</v>
      </c>
      <c r="AH143" s="749" t="s">
        <v>741</v>
      </c>
      <c r="AI143" s="749" t="s">
        <v>741</v>
      </c>
      <c r="AJ143" s="702" t="s">
        <v>741</v>
      </c>
      <c r="AK143" s="702" t="s">
        <v>47</v>
      </c>
      <c r="AL143" s="702" t="s">
        <v>741</v>
      </c>
      <c r="AM143" s="702" t="s">
        <v>741</v>
      </c>
      <c r="AN143" s="702" t="s">
        <v>741</v>
      </c>
      <c r="AO143" s="702" t="s">
        <v>741</v>
      </c>
      <c r="AP143" s="702" t="s">
        <v>741</v>
      </c>
      <c r="AQ143" s="702" t="s">
        <v>741</v>
      </c>
      <c r="AR143" s="702" t="s">
        <v>741</v>
      </c>
      <c r="AS143" s="702" t="s">
        <v>741</v>
      </c>
      <c r="AT143" s="302" t="s">
        <v>1238</v>
      </c>
      <c r="AU143" s="373" t="s">
        <v>318</v>
      </c>
      <c r="AV143" s="379">
        <v>4</v>
      </c>
      <c r="AW143" s="302" t="s">
        <v>1239</v>
      </c>
      <c r="AX143" s="494" t="s">
        <v>741</v>
      </c>
      <c r="AY143" s="494" t="s">
        <v>741</v>
      </c>
      <c r="AZ143" s="709" t="s">
        <v>741</v>
      </c>
      <c r="BA143" s="709" t="s">
        <v>47</v>
      </c>
      <c r="BB143" s="709" t="s">
        <v>741</v>
      </c>
      <c r="BC143" s="709" t="s">
        <v>741</v>
      </c>
      <c r="BD143" s="709" t="s">
        <v>741</v>
      </c>
      <c r="BE143" s="709" t="s">
        <v>741</v>
      </c>
      <c r="BF143" s="709" t="s">
        <v>741</v>
      </c>
      <c r="BG143" s="709" t="s">
        <v>741</v>
      </c>
      <c r="BH143" s="709" t="s">
        <v>741</v>
      </c>
      <c r="BI143" s="709" t="s">
        <v>741</v>
      </c>
      <c r="BJ143" s="709" t="s">
        <v>741</v>
      </c>
      <c r="BK143" s="892"/>
      <c r="BL143" s="891"/>
      <c r="BM143" s="891"/>
      <c r="BN143" s="986"/>
      <c r="BO143" s="585" t="s">
        <v>1240</v>
      </c>
      <c r="BP143" s="564" t="s">
        <v>1241</v>
      </c>
      <c r="BQ143" s="564" t="s">
        <v>1242</v>
      </c>
      <c r="BR143" s="791" t="s">
        <v>1243</v>
      </c>
      <c r="BS143" s="564" t="s">
        <v>940</v>
      </c>
      <c r="BT143" s="585"/>
      <c r="BU143" s="307"/>
      <c r="BV143" s="308"/>
      <c r="BW143" s="308"/>
      <c r="BX143" s="307"/>
      <c r="BY143" s="307"/>
      <c r="BZ143" s="307"/>
    </row>
    <row r="144" spans="1:78" ht="72" customHeight="1" x14ac:dyDescent="0.25">
      <c r="A144" s="518" t="s">
        <v>1244</v>
      </c>
      <c r="B144" s="959"/>
      <c r="C144" s="965"/>
      <c r="D144" s="913"/>
      <c r="E144" s="945"/>
      <c r="F144" s="913"/>
      <c r="G144" s="962"/>
      <c r="H144" s="913"/>
      <c r="I144" s="835" t="s">
        <v>1211</v>
      </c>
      <c r="J144" s="837"/>
      <c r="K144" s="835" t="s">
        <v>1245</v>
      </c>
      <c r="L144" s="908"/>
      <c r="M144" s="913"/>
      <c r="N144" s="1024"/>
      <c r="O144" s="299">
        <v>1</v>
      </c>
      <c r="P144" s="648" t="s">
        <v>1246</v>
      </c>
      <c r="Q144" s="375" t="s">
        <v>1191</v>
      </c>
      <c r="R144" s="302" t="s">
        <v>1247</v>
      </c>
      <c r="S144" s="300">
        <v>1</v>
      </c>
      <c r="T144" s="372" t="s">
        <v>1217</v>
      </c>
      <c r="U144" s="298" t="s">
        <v>932</v>
      </c>
      <c r="V144" s="298" t="s">
        <v>932</v>
      </c>
      <c r="W144" s="298" t="s">
        <v>931</v>
      </c>
      <c r="X144" s="298" t="s">
        <v>931</v>
      </c>
      <c r="Y144" s="298" t="s">
        <v>931</v>
      </c>
      <c r="Z144" s="298" t="s">
        <v>931</v>
      </c>
      <c r="AA144" s="298" t="s">
        <v>931</v>
      </c>
      <c r="AB144" s="298" t="s">
        <v>931</v>
      </c>
      <c r="AC144" s="298" t="s">
        <v>931</v>
      </c>
      <c r="AD144" s="298" t="s">
        <v>931</v>
      </c>
      <c r="AE144" s="298" t="s">
        <v>931</v>
      </c>
      <c r="AF144" s="298" t="s">
        <v>931</v>
      </c>
      <c r="AG144" s="298" t="s">
        <v>931</v>
      </c>
      <c r="AH144" s="749" t="s">
        <v>47</v>
      </c>
      <c r="AI144" s="749" t="s">
        <v>47</v>
      </c>
      <c r="AJ144" s="702" t="s">
        <v>955</v>
      </c>
      <c r="AK144" s="702" t="s">
        <v>955</v>
      </c>
      <c r="AL144" s="702" t="s">
        <v>955</v>
      </c>
      <c r="AM144" s="702" t="s">
        <v>955</v>
      </c>
      <c r="AN144" s="702" t="s">
        <v>955</v>
      </c>
      <c r="AO144" s="702" t="s">
        <v>955</v>
      </c>
      <c r="AP144" s="702" t="s">
        <v>955</v>
      </c>
      <c r="AQ144" s="702" t="s">
        <v>955</v>
      </c>
      <c r="AR144" s="702" t="s">
        <v>955</v>
      </c>
      <c r="AS144" s="702" t="s">
        <v>955</v>
      </c>
      <c r="AT144" s="302" t="s">
        <v>1248</v>
      </c>
      <c r="AU144" s="373" t="s">
        <v>318</v>
      </c>
      <c r="AV144" s="379">
        <v>1</v>
      </c>
      <c r="AW144" s="302" t="s">
        <v>954</v>
      </c>
      <c r="AX144" s="494" t="s">
        <v>62</v>
      </c>
      <c r="AY144" s="494" t="s">
        <v>47</v>
      </c>
      <c r="AZ144" s="709" t="s">
        <v>955</v>
      </c>
      <c r="BA144" s="709" t="s">
        <v>955</v>
      </c>
      <c r="BB144" s="709" t="s">
        <v>955</v>
      </c>
      <c r="BC144" s="709" t="s">
        <v>741</v>
      </c>
      <c r="BD144" s="709" t="s">
        <v>741</v>
      </c>
      <c r="BE144" s="709" t="s">
        <v>741</v>
      </c>
      <c r="BF144" s="709" t="s">
        <v>741</v>
      </c>
      <c r="BG144" s="709" t="s">
        <v>741</v>
      </c>
      <c r="BH144" s="709" t="s">
        <v>741</v>
      </c>
      <c r="BI144" s="709" t="s">
        <v>741</v>
      </c>
      <c r="BJ144" s="709" t="s">
        <v>741</v>
      </c>
      <c r="BK144" s="238" t="s">
        <v>934</v>
      </c>
      <c r="BL144" s="777" t="s">
        <v>722</v>
      </c>
      <c r="BM144" s="891"/>
      <c r="BN144" s="377" t="s">
        <v>1219</v>
      </c>
      <c r="BO144" s="585" t="s">
        <v>1249</v>
      </c>
      <c r="BP144" s="564" t="s">
        <v>1250</v>
      </c>
      <c r="BQ144" s="564" t="s">
        <v>56</v>
      </c>
      <c r="BR144" s="791" t="s">
        <v>1021</v>
      </c>
      <c r="BS144" s="564" t="s">
        <v>1021</v>
      </c>
      <c r="BT144" s="585"/>
      <c r="BU144" s="307"/>
      <c r="BV144" s="308"/>
      <c r="BW144" s="308"/>
      <c r="BX144" s="307"/>
      <c r="BY144" s="307"/>
      <c r="BZ144" s="307"/>
    </row>
    <row r="145" spans="1:78" ht="71.25" customHeight="1" x14ac:dyDescent="0.25">
      <c r="A145" s="518" t="s">
        <v>1251</v>
      </c>
      <c r="B145" s="959"/>
      <c r="C145" s="965"/>
      <c r="D145" s="913"/>
      <c r="E145" s="945"/>
      <c r="F145" s="913"/>
      <c r="G145" s="962"/>
      <c r="H145" s="913"/>
      <c r="I145" s="837"/>
      <c r="J145" s="837"/>
      <c r="K145" s="837"/>
      <c r="L145" s="908"/>
      <c r="M145" s="913"/>
      <c r="N145" s="1024"/>
      <c r="O145" s="299">
        <v>1</v>
      </c>
      <c r="P145" s="648" t="s">
        <v>1252</v>
      </c>
      <c r="Q145" s="375" t="s">
        <v>1191</v>
      </c>
      <c r="R145" s="302" t="s">
        <v>1253</v>
      </c>
      <c r="S145" s="300">
        <v>1</v>
      </c>
      <c r="T145" s="372" t="s">
        <v>1217</v>
      </c>
      <c r="U145" s="298" t="s">
        <v>932</v>
      </c>
      <c r="V145" s="298" t="s">
        <v>932</v>
      </c>
      <c r="W145" s="298" t="s">
        <v>931</v>
      </c>
      <c r="X145" s="298" t="s">
        <v>931</v>
      </c>
      <c r="Y145" s="298" t="s">
        <v>931</v>
      </c>
      <c r="Z145" s="298" t="s">
        <v>931</v>
      </c>
      <c r="AA145" s="298" t="s">
        <v>931</v>
      </c>
      <c r="AB145" s="298" t="s">
        <v>931</v>
      </c>
      <c r="AC145" s="298" t="s">
        <v>931</v>
      </c>
      <c r="AD145" s="298" t="s">
        <v>931</v>
      </c>
      <c r="AE145" s="298" t="s">
        <v>931</v>
      </c>
      <c r="AF145" s="298" t="s">
        <v>931</v>
      </c>
      <c r="AG145" s="298" t="s">
        <v>931</v>
      </c>
      <c r="AH145" s="749" t="s">
        <v>47</v>
      </c>
      <c r="AI145" s="749" t="s">
        <v>47</v>
      </c>
      <c r="AJ145" s="702" t="s">
        <v>955</v>
      </c>
      <c r="AK145" s="702" t="s">
        <v>955</v>
      </c>
      <c r="AL145" s="702" t="s">
        <v>955</v>
      </c>
      <c r="AM145" s="702" t="s">
        <v>955</v>
      </c>
      <c r="AN145" s="702" t="s">
        <v>955</v>
      </c>
      <c r="AO145" s="702" t="s">
        <v>955</v>
      </c>
      <c r="AP145" s="702" t="s">
        <v>955</v>
      </c>
      <c r="AQ145" s="702" t="s">
        <v>955</v>
      </c>
      <c r="AR145" s="702" t="s">
        <v>955</v>
      </c>
      <c r="AS145" s="702" t="s">
        <v>955</v>
      </c>
      <c r="AT145" s="302" t="s">
        <v>1254</v>
      </c>
      <c r="AU145" s="373" t="s">
        <v>318</v>
      </c>
      <c r="AV145" s="379">
        <v>1</v>
      </c>
      <c r="AW145" s="302" t="s">
        <v>954</v>
      </c>
      <c r="AX145" s="494" t="s">
        <v>62</v>
      </c>
      <c r="AY145" s="494" t="s">
        <v>47</v>
      </c>
      <c r="AZ145" s="709" t="s">
        <v>955</v>
      </c>
      <c r="BA145" s="709" t="s">
        <v>955</v>
      </c>
      <c r="BB145" s="709" t="s">
        <v>955</v>
      </c>
      <c r="BC145" s="709" t="s">
        <v>741</v>
      </c>
      <c r="BD145" s="709" t="s">
        <v>741</v>
      </c>
      <c r="BE145" s="709" t="s">
        <v>741</v>
      </c>
      <c r="BF145" s="709" t="s">
        <v>741</v>
      </c>
      <c r="BG145" s="709" t="s">
        <v>741</v>
      </c>
      <c r="BH145" s="709" t="s">
        <v>741</v>
      </c>
      <c r="BI145" s="709" t="s">
        <v>741</v>
      </c>
      <c r="BJ145" s="709" t="s">
        <v>741</v>
      </c>
      <c r="BK145" s="238" t="s">
        <v>934</v>
      </c>
      <c r="BL145" s="777" t="s">
        <v>722</v>
      </c>
      <c r="BM145" s="891"/>
      <c r="BN145" s="377" t="s">
        <v>1219</v>
      </c>
      <c r="BO145" s="585" t="s">
        <v>1255</v>
      </c>
      <c r="BP145" s="564" t="s">
        <v>1256</v>
      </c>
      <c r="BQ145" s="564" t="s">
        <v>56</v>
      </c>
      <c r="BR145" s="791" t="s">
        <v>1021</v>
      </c>
      <c r="BS145" s="564" t="s">
        <v>1021</v>
      </c>
      <c r="BT145" s="585"/>
      <c r="BU145" s="307"/>
      <c r="BV145" s="308"/>
      <c r="BW145" s="308"/>
      <c r="BX145" s="307"/>
      <c r="BY145" s="307"/>
      <c r="BZ145" s="307"/>
    </row>
    <row r="146" spans="1:78" ht="69" customHeight="1" x14ac:dyDescent="0.25">
      <c r="A146" s="518" t="s">
        <v>1257</v>
      </c>
      <c r="B146" s="959"/>
      <c r="C146" s="965"/>
      <c r="D146" s="913"/>
      <c r="E146" s="945"/>
      <c r="F146" s="913"/>
      <c r="G146" s="962"/>
      <c r="H146" s="913"/>
      <c r="I146" s="837"/>
      <c r="J146" s="837"/>
      <c r="K146" s="836"/>
      <c r="L146" s="908"/>
      <c r="M146" s="913"/>
      <c r="N146" s="1024"/>
      <c r="O146" s="299">
        <v>1</v>
      </c>
      <c r="P146" s="648" t="s">
        <v>1258</v>
      </c>
      <c r="Q146" s="375" t="s">
        <v>1191</v>
      </c>
      <c r="R146" s="302" t="s">
        <v>1259</v>
      </c>
      <c r="S146" s="300">
        <v>1</v>
      </c>
      <c r="T146" s="372" t="s">
        <v>1217</v>
      </c>
      <c r="U146" s="298" t="s">
        <v>932</v>
      </c>
      <c r="V146" s="298" t="s">
        <v>932</v>
      </c>
      <c r="W146" s="298" t="s">
        <v>931</v>
      </c>
      <c r="X146" s="298" t="s">
        <v>931</v>
      </c>
      <c r="Y146" s="298" t="s">
        <v>931</v>
      </c>
      <c r="Z146" s="298" t="s">
        <v>931</v>
      </c>
      <c r="AA146" s="298" t="s">
        <v>931</v>
      </c>
      <c r="AB146" s="298" t="s">
        <v>931</v>
      </c>
      <c r="AC146" s="298" t="s">
        <v>931</v>
      </c>
      <c r="AD146" s="298" t="s">
        <v>931</v>
      </c>
      <c r="AE146" s="298" t="s">
        <v>931</v>
      </c>
      <c r="AF146" s="298" t="s">
        <v>931</v>
      </c>
      <c r="AG146" s="298" t="s">
        <v>931</v>
      </c>
      <c r="AH146" s="749" t="s">
        <v>47</v>
      </c>
      <c r="AI146" s="749" t="s">
        <v>47</v>
      </c>
      <c r="AJ146" s="702" t="s">
        <v>955</v>
      </c>
      <c r="AK146" s="702" t="s">
        <v>955</v>
      </c>
      <c r="AL146" s="702" t="s">
        <v>955</v>
      </c>
      <c r="AM146" s="702" t="s">
        <v>955</v>
      </c>
      <c r="AN146" s="702" t="s">
        <v>955</v>
      </c>
      <c r="AO146" s="702" t="s">
        <v>955</v>
      </c>
      <c r="AP146" s="702" t="s">
        <v>955</v>
      </c>
      <c r="AQ146" s="702" t="s">
        <v>955</v>
      </c>
      <c r="AR146" s="702" t="s">
        <v>955</v>
      </c>
      <c r="AS146" s="702" t="s">
        <v>955</v>
      </c>
      <c r="AT146" s="302" t="s">
        <v>1260</v>
      </c>
      <c r="AU146" s="379" t="s">
        <v>318</v>
      </c>
      <c r="AV146" s="379">
        <v>1</v>
      </c>
      <c r="AW146" s="302" t="s">
        <v>954</v>
      </c>
      <c r="AX146" s="494" t="s">
        <v>62</v>
      </c>
      <c r="AY146" s="494" t="s">
        <v>47</v>
      </c>
      <c r="AZ146" s="709" t="s">
        <v>955</v>
      </c>
      <c r="BA146" s="709" t="s">
        <v>955</v>
      </c>
      <c r="BB146" s="709" t="s">
        <v>955</v>
      </c>
      <c r="BC146" s="709" t="s">
        <v>741</v>
      </c>
      <c r="BD146" s="709" t="s">
        <v>741</v>
      </c>
      <c r="BE146" s="709" t="s">
        <v>741</v>
      </c>
      <c r="BF146" s="709" t="s">
        <v>741</v>
      </c>
      <c r="BG146" s="709" t="s">
        <v>741</v>
      </c>
      <c r="BH146" s="709" t="s">
        <v>741</v>
      </c>
      <c r="BI146" s="709" t="s">
        <v>741</v>
      </c>
      <c r="BJ146" s="709" t="s">
        <v>741</v>
      </c>
      <c r="BK146" s="238" t="s">
        <v>934</v>
      </c>
      <c r="BL146" s="777" t="s">
        <v>722</v>
      </c>
      <c r="BM146" s="891"/>
      <c r="BN146" s="377" t="s">
        <v>1219</v>
      </c>
      <c r="BO146" s="585" t="s">
        <v>1261</v>
      </c>
      <c r="BP146" s="564" t="s">
        <v>1262</v>
      </c>
      <c r="BQ146" s="564" t="s">
        <v>56</v>
      </c>
      <c r="BR146" s="791" t="s">
        <v>1021</v>
      </c>
      <c r="BS146" s="564" t="s">
        <v>1021</v>
      </c>
      <c r="BT146" s="585"/>
      <c r="BU146" s="307"/>
      <c r="BV146" s="308"/>
      <c r="BW146" s="308"/>
      <c r="BX146" s="307"/>
      <c r="BY146" s="307"/>
      <c r="BZ146" s="307"/>
    </row>
    <row r="147" spans="1:78" ht="67.5" customHeight="1" x14ac:dyDescent="0.25">
      <c r="A147" s="518" t="s">
        <v>1263</v>
      </c>
      <c r="B147" s="959"/>
      <c r="C147" s="965"/>
      <c r="D147" s="913"/>
      <c r="E147" s="945"/>
      <c r="F147" s="913"/>
      <c r="G147" s="962"/>
      <c r="H147" s="913"/>
      <c r="I147" s="837"/>
      <c r="J147" s="837"/>
      <c r="K147" s="835" t="s">
        <v>1264</v>
      </c>
      <c r="L147" s="908"/>
      <c r="M147" s="913"/>
      <c r="N147" s="1024"/>
      <c r="O147" s="888">
        <v>1</v>
      </c>
      <c r="P147" s="877" t="s">
        <v>1264</v>
      </c>
      <c r="Q147" s="375" t="s">
        <v>1191</v>
      </c>
      <c r="R147" s="302" t="s">
        <v>1265</v>
      </c>
      <c r="S147" s="300">
        <v>0.2</v>
      </c>
      <c r="T147" s="372" t="s">
        <v>1217</v>
      </c>
      <c r="U147" s="298" t="s">
        <v>932</v>
      </c>
      <c r="V147" s="298" t="s">
        <v>932</v>
      </c>
      <c r="W147" s="298" t="s">
        <v>931</v>
      </c>
      <c r="X147" s="298" t="s">
        <v>931</v>
      </c>
      <c r="Y147" s="298" t="s">
        <v>931</v>
      </c>
      <c r="Z147" s="298" t="s">
        <v>931</v>
      </c>
      <c r="AA147" s="298" t="s">
        <v>931</v>
      </c>
      <c r="AB147" s="298" t="s">
        <v>931</v>
      </c>
      <c r="AC147" s="298" t="s">
        <v>931</v>
      </c>
      <c r="AD147" s="298" t="s">
        <v>931</v>
      </c>
      <c r="AE147" s="298" t="s">
        <v>931</v>
      </c>
      <c r="AF147" s="298" t="s">
        <v>931</v>
      </c>
      <c r="AG147" s="298" t="s">
        <v>931</v>
      </c>
      <c r="AH147" s="749" t="s">
        <v>47</v>
      </c>
      <c r="AI147" s="749" t="s">
        <v>47</v>
      </c>
      <c r="AJ147" s="702" t="s">
        <v>955</v>
      </c>
      <c r="AK147" s="702" t="s">
        <v>955</v>
      </c>
      <c r="AL147" s="702" t="s">
        <v>955</v>
      </c>
      <c r="AM147" s="702" t="s">
        <v>955</v>
      </c>
      <c r="AN147" s="702" t="s">
        <v>955</v>
      </c>
      <c r="AO147" s="702" t="s">
        <v>955</v>
      </c>
      <c r="AP147" s="702" t="s">
        <v>955</v>
      </c>
      <c r="AQ147" s="702" t="s">
        <v>955</v>
      </c>
      <c r="AR147" s="702" t="s">
        <v>955</v>
      </c>
      <c r="AS147" s="702" t="s">
        <v>955</v>
      </c>
      <c r="AT147" s="302" t="s">
        <v>1266</v>
      </c>
      <c r="AU147" s="379" t="s">
        <v>318</v>
      </c>
      <c r="AV147" s="379">
        <v>1</v>
      </c>
      <c r="AW147" s="302" t="s">
        <v>954</v>
      </c>
      <c r="AX147" s="494" t="s">
        <v>62</v>
      </c>
      <c r="AY147" s="494" t="s">
        <v>47</v>
      </c>
      <c r="AZ147" s="709" t="s">
        <v>955</v>
      </c>
      <c r="BA147" s="709" t="s">
        <v>955</v>
      </c>
      <c r="BB147" s="709" t="s">
        <v>955</v>
      </c>
      <c r="BC147" s="709" t="s">
        <v>741</v>
      </c>
      <c r="BD147" s="709" t="s">
        <v>741</v>
      </c>
      <c r="BE147" s="709" t="s">
        <v>741</v>
      </c>
      <c r="BF147" s="709" t="s">
        <v>741</v>
      </c>
      <c r="BG147" s="709" t="s">
        <v>741</v>
      </c>
      <c r="BH147" s="709" t="s">
        <v>741</v>
      </c>
      <c r="BI147" s="709" t="s">
        <v>741</v>
      </c>
      <c r="BJ147" s="709" t="s">
        <v>741</v>
      </c>
      <c r="BK147" s="892" t="s">
        <v>934</v>
      </c>
      <c r="BL147" s="891">
        <v>30000000</v>
      </c>
      <c r="BM147" s="891"/>
      <c r="BN147" s="892" t="s">
        <v>1219</v>
      </c>
      <c r="BO147" s="585" t="s">
        <v>1267</v>
      </c>
      <c r="BP147" s="564" t="s">
        <v>1268</v>
      </c>
      <c r="BQ147" s="564" t="s">
        <v>56</v>
      </c>
      <c r="BR147" s="791" t="s">
        <v>1021</v>
      </c>
      <c r="BS147" s="564" t="s">
        <v>1021</v>
      </c>
      <c r="BT147" s="585"/>
      <c r="BU147" s="307"/>
      <c r="BV147" s="308"/>
      <c r="BW147" s="308"/>
      <c r="BX147" s="307"/>
      <c r="BY147" s="307"/>
      <c r="BZ147" s="307"/>
    </row>
    <row r="148" spans="1:78" ht="66" customHeight="1" x14ac:dyDescent="0.25">
      <c r="A148" s="518" t="s">
        <v>1269</v>
      </c>
      <c r="B148" s="959"/>
      <c r="C148" s="965"/>
      <c r="D148" s="913"/>
      <c r="E148" s="945"/>
      <c r="F148" s="913"/>
      <c r="G148" s="962"/>
      <c r="H148" s="913"/>
      <c r="I148" s="837"/>
      <c r="J148" s="837"/>
      <c r="K148" s="837"/>
      <c r="L148" s="908"/>
      <c r="M148" s="913"/>
      <c r="N148" s="1024"/>
      <c r="O148" s="889"/>
      <c r="P148" s="950"/>
      <c r="Q148" s="375" t="s">
        <v>1191</v>
      </c>
      <c r="R148" s="302" t="s">
        <v>1270</v>
      </c>
      <c r="S148" s="300">
        <v>0.6</v>
      </c>
      <c r="T148" s="372" t="s">
        <v>1271</v>
      </c>
      <c r="U148" s="298" t="s">
        <v>931</v>
      </c>
      <c r="V148" s="298" t="s">
        <v>931</v>
      </c>
      <c r="W148" s="298" t="s">
        <v>931</v>
      </c>
      <c r="X148" s="298" t="s">
        <v>932</v>
      </c>
      <c r="Y148" s="298" t="s">
        <v>932</v>
      </c>
      <c r="Z148" s="298" t="s">
        <v>932</v>
      </c>
      <c r="AA148" s="298" t="s">
        <v>932</v>
      </c>
      <c r="AB148" s="298" t="s">
        <v>932</v>
      </c>
      <c r="AC148" s="298" t="s">
        <v>932</v>
      </c>
      <c r="AD148" s="298" t="s">
        <v>932</v>
      </c>
      <c r="AE148" s="298" t="s">
        <v>932</v>
      </c>
      <c r="AF148" s="298" t="s">
        <v>932</v>
      </c>
      <c r="AG148" s="298" t="s">
        <v>931</v>
      </c>
      <c r="AH148" s="749" t="s">
        <v>62</v>
      </c>
      <c r="AI148" s="749" t="s">
        <v>741</v>
      </c>
      <c r="AJ148" s="702" t="s">
        <v>62</v>
      </c>
      <c r="AK148" s="702" t="s">
        <v>47</v>
      </c>
      <c r="AL148" s="702" t="s">
        <v>47</v>
      </c>
      <c r="AM148" s="702" t="s">
        <v>741</v>
      </c>
      <c r="AN148" s="702" t="s">
        <v>741</v>
      </c>
      <c r="AO148" s="702" t="s">
        <v>741</v>
      </c>
      <c r="AP148" s="702" t="s">
        <v>741</v>
      </c>
      <c r="AQ148" s="702" t="s">
        <v>741</v>
      </c>
      <c r="AR148" s="702" t="s">
        <v>741</v>
      </c>
      <c r="AS148" s="702" t="s">
        <v>741</v>
      </c>
      <c r="AT148" s="302" t="s">
        <v>1272</v>
      </c>
      <c r="AU148" s="353" t="s">
        <v>1164</v>
      </c>
      <c r="AV148" s="378">
        <v>1</v>
      </c>
      <c r="AW148" s="302" t="s">
        <v>996</v>
      </c>
      <c r="AX148" s="494" t="s">
        <v>62</v>
      </c>
      <c r="AY148" s="494" t="s">
        <v>62</v>
      </c>
      <c r="AZ148" s="709" t="s">
        <v>62</v>
      </c>
      <c r="BA148" s="709" t="s">
        <v>62</v>
      </c>
      <c r="BB148" s="709" t="s">
        <v>62</v>
      </c>
      <c r="BC148" s="709" t="s">
        <v>741</v>
      </c>
      <c r="BD148" s="709" t="s">
        <v>741</v>
      </c>
      <c r="BE148" s="709" t="s">
        <v>741</v>
      </c>
      <c r="BF148" s="709" t="s">
        <v>741</v>
      </c>
      <c r="BG148" s="709" t="s">
        <v>741</v>
      </c>
      <c r="BH148" s="709" t="s">
        <v>741</v>
      </c>
      <c r="BI148" s="709" t="s">
        <v>741</v>
      </c>
      <c r="BJ148" s="709" t="s">
        <v>741</v>
      </c>
      <c r="BK148" s="892"/>
      <c r="BL148" s="891"/>
      <c r="BM148" s="891"/>
      <c r="BN148" s="892"/>
      <c r="BO148" s="585" t="s">
        <v>1273</v>
      </c>
      <c r="BP148" s="564" t="s">
        <v>1241</v>
      </c>
      <c r="BQ148" s="564" t="s">
        <v>1274</v>
      </c>
      <c r="BR148" s="800" t="s">
        <v>1275</v>
      </c>
      <c r="BS148" s="564" t="s">
        <v>1276</v>
      </c>
      <c r="BT148" s="585"/>
      <c r="BU148" s="307"/>
      <c r="BV148" s="308"/>
      <c r="BW148" s="308"/>
      <c r="BX148" s="307"/>
      <c r="BY148" s="307"/>
      <c r="BZ148" s="307"/>
    </row>
    <row r="149" spans="1:78" ht="59.25" customHeight="1" x14ac:dyDescent="0.25">
      <c r="A149" s="518" t="s">
        <v>1277</v>
      </c>
      <c r="B149" s="959"/>
      <c r="C149" s="965"/>
      <c r="D149" s="913"/>
      <c r="E149" s="945"/>
      <c r="F149" s="913"/>
      <c r="G149" s="962"/>
      <c r="H149" s="913"/>
      <c r="I149" s="837"/>
      <c r="J149" s="837"/>
      <c r="K149" s="836"/>
      <c r="L149" s="908"/>
      <c r="M149" s="913"/>
      <c r="N149" s="1024"/>
      <c r="O149" s="890"/>
      <c r="P149" s="878"/>
      <c r="Q149" s="375" t="s">
        <v>1191</v>
      </c>
      <c r="R149" s="302" t="s">
        <v>1236</v>
      </c>
      <c r="S149" s="300">
        <v>0.2</v>
      </c>
      <c r="T149" s="372" t="s">
        <v>1237</v>
      </c>
      <c r="U149" s="298" t="s">
        <v>931</v>
      </c>
      <c r="V149" s="298" t="s">
        <v>931</v>
      </c>
      <c r="W149" s="298" t="s">
        <v>931</v>
      </c>
      <c r="X149" s="298" t="s">
        <v>932</v>
      </c>
      <c r="Y149" s="298" t="s">
        <v>931</v>
      </c>
      <c r="Z149" s="298" t="s">
        <v>931</v>
      </c>
      <c r="AA149" s="298" t="s">
        <v>932</v>
      </c>
      <c r="AB149" s="298" t="s">
        <v>931</v>
      </c>
      <c r="AC149" s="298" t="s">
        <v>931</v>
      </c>
      <c r="AD149" s="298" t="s">
        <v>932</v>
      </c>
      <c r="AE149" s="298" t="s">
        <v>931</v>
      </c>
      <c r="AF149" s="298" t="s">
        <v>931</v>
      </c>
      <c r="AG149" s="298" t="s">
        <v>932</v>
      </c>
      <c r="AH149" s="749" t="s">
        <v>741</v>
      </c>
      <c r="AI149" s="749" t="s">
        <v>741</v>
      </c>
      <c r="AJ149" s="702" t="s">
        <v>741</v>
      </c>
      <c r="AK149" s="702" t="s">
        <v>47</v>
      </c>
      <c r="AL149" s="702" t="s">
        <v>741</v>
      </c>
      <c r="AM149" s="702" t="s">
        <v>741</v>
      </c>
      <c r="AN149" s="702" t="s">
        <v>741</v>
      </c>
      <c r="AO149" s="702" t="s">
        <v>741</v>
      </c>
      <c r="AP149" s="702" t="s">
        <v>741</v>
      </c>
      <c r="AQ149" s="702" t="s">
        <v>741</v>
      </c>
      <c r="AR149" s="702" t="s">
        <v>741</v>
      </c>
      <c r="AS149" s="702" t="s">
        <v>741</v>
      </c>
      <c r="AT149" s="302" t="s">
        <v>1278</v>
      </c>
      <c r="AU149" s="379" t="s">
        <v>318</v>
      </c>
      <c r="AV149" s="413">
        <v>4</v>
      </c>
      <c r="AW149" s="302" t="s">
        <v>1239</v>
      </c>
      <c r="AX149" s="494" t="s">
        <v>741</v>
      </c>
      <c r="AY149" s="494" t="s">
        <v>741</v>
      </c>
      <c r="AZ149" s="709" t="s">
        <v>741</v>
      </c>
      <c r="BA149" s="709" t="s">
        <v>47</v>
      </c>
      <c r="BB149" s="709" t="s">
        <v>741</v>
      </c>
      <c r="BC149" s="709" t="s">
        <v>741</v>
      </c>
      <c r="BD149" s="709" t="s">
        <v>741</v>
      </c>
      <c r="BE149" s="709" t="s">
        <v>741</v>
      </c>
      <c r="BF149" s="709" t="s">
        <v>741</v>
      </c>
      <c r="BG149" s="709" t="s">
        <v>741</v>
      </c>
      <c r="BH149" s="709" t="s">
        <v>741</v>
      </c>
      <c r="BI149" s="709" t="s">
        <v>741</v>
      </c>
      <c r="BJ149" s="709" t="s">
        <v>741</v>
      </c>
      <c r="BK149" s="892"/>
      <c r="BL149" s="891"/>
      <c r="BM149" s="891"/>
      <c r="BN149" s="892"/>
      <c r="BO149" s="585" t="s">
        <v>1240</v>
      </c>
      <c r="BP149" s="564" t="s">
        <v>1241</v>
      </c>
      <c r="BQ149" s="564" t="s">
        <v>1242</v>
      </c>
      <c r="BR149" s="791" t="s">
        <v>1279</v>
      </c>
      <c r="BS149" s="564" t="s">
        <v>940</v>
      </c>
      <c r="BT149" s="585"/>
      <c r="BU149" s="307"/>
      <c r="BV149" s="308"/>
      <c r="BW149" s="308"/>
      <c r="BX149" s="307"/>
      <c r="BY149" s="307"/>
      <c r="BZ149" s="307"/>
    </row>
    <row r="150" spans="1:78" ht="77.25" customHeight="1" x14ac:dyDescent="0.25">
      <c r="A150" s="518" t="s">
        <v>1280</v>
      </c>
      <c r="B150" s="959"/>
      <c r="C150" s="965"/>
      <c r="D150" s="913"/>
      <c r="E150" s="945"/>
      <c r="F150" s="913"/>
      <c r="G150" s="962"/>
      <c r="H150" s="913"/>
      <c r="I150" s="837"/>
      <c r="J150" s="837"/>
      <c r="K150" s="835" t="s">
        <v>1281</v>
      </c>
      <c r="L150" s="908"/>
      <c r="M150" s="913"/>
      <c r="N150" s="1024"/>
      <c r="O150" s="888">
        <v>1</v>
      </c>
      <c r="P150" s="877" t="s">
        <v>1282</v>
      </c>
      <c r="Q150" s="375" t="s">
        <v>1191</v>
      </c>
      <c r="R150" s="302" t="s">
        <v>1283</v>
      </c>
      <c r="S150" s="447">
        <v>0.2</v>
      </c>
      <c r="T150" s="372" t="s">
        <v>1217</v>
      </c>
      <c r="U150" s="298" t="s">
        <v>932</v>
      </c>
      <c r="V150" s="298" t="s">
        <v>932</v>
      </c>
      <c r="W150" s="298" t="s">
        <v>931</v>
      </c>
      <c r="X150" s="298" t="s">
        <v>931</v>
      </c>
      <c r="Y150" s="298" t="s">
        <v>931</v>
      </c>
      <c r="Z150" s="298" t="s">
        <v>931</v>
      </c>
      <c r="AA150" s="298" t="s">
        <v>931</v>
      </c>
      <c r="AB150" s="298" t="s">
        <v>931</v>
      </c>
      <c r="AC150" s="298" t="s">
        <v>931</v>
      </c>
      <c r="AD150" s="298" t="s">
        <v>931</v>
      </c>
      <c r="AE150" s="298" t="s">
        <v>931</v>
      </c>
      <c r="AF150" s="298" t="s">
        <v>931</v>
      </c>
      <c r="AG150" s="298" t="s">
        <v>931</v>
      </c>
      <c r="AH150" s="749" t="s">
        <v>47</v>
      </c>
      <c r="AI150" s="749" t="s">
        <v>47</v>
      </c>
      <c r="AJ150" s="702" t="s">
        <v>955</v>
      </c>
      <c r="AK150" s="702" t="s">
        <v>955</v>
      </c>
      <c r="AL150" s="702" t="s">
        <v>955</v>
      </c>
      <c r="AM150" s="702" t="s">
        <v>955</v>
      </c>
      <c r="AN150" s="702" t="s">
        <v>955</v>
      </c>
      <c r="AO150" s="702" t="s">
        <v>955</v>
      </c>
      <c r="AP150" s="702" t="s">
        <v>955</v>
      </c>
      <c r="AQ150" s="702" t="s">
        <v>955</v>
      </c>
      <c r="AR150" s="702" t="s">
        <v>955</v>
      </c>
      <c r="AS150" s="702" t="s">
        <v>955</v>
      </c>
      <c r="AT150" s="302" t="s">
        <v>1284</v>
      </c>
      <c r="AU150" s="379" t="s">
        <v>318</v>
      </c>
      <c r="AV150" s="379">
        <v>1</v>
      </c>
      <c r="AW150" s="302" t="s">
        <v>954</v>
      </c>
      <c r="AX150" s="494" t="s">
        <v>62</v>
      </c>
      <c r="AY150" s="494" t="s">
        <v>47</v>
      </c>
      <c r="AZ150" s="709" t="s">
        <v>955</v>
      </c>
      <c r="BA150" s="709" t="s">
        <v>955</v>
      </c>
      <c r="BB150" s="709" t="s">
        <v>955</v>
      </c>
      <c r="BC150" s="709" t="s">
        <v>741</v>
      </c>
      <c r="BD150" s="709" t="s">
        <v>741</v>
      </c>
      <c r="BE150" s="709" t="s">
        <v>741</v>
      </c>
      <c r="BF150" s="709" t="s">
        <v>741</v>
      </c>
      <c r="BG150" s="709" t="s">
        <v>741</v>
      </c>
      <c r="BH150" s="709" t="s">
        <v>741</v>
      </c>
      <c r="BI150" s="709" t="s">
        <v>741</v>
      </c>
      <c r="BJ150" s="709" t="s">
        <v>741</v>
      </c>
      <c r="BK150" s="892" t="s">
        <v>934</v>
      </c>
      <c r="BL150" s="891">
        <v>60000000</v>
      </c>
      <c r="BM150" s="891"/>
      <c r="BN150" s="892" t="s">
        <v>1219</v>
      </c>
      <c r="BO150" s="585" t="s">
        <v>1285</v>
      </c>
      <c r="BP150" s="564" t="s">
        <v>1286</v>
      </c>
      <c r="BQ150" s="564" t="s">
        <v>56</v>
      </c>
      <c r="BR150" s="791" t="s">
        <v>1021</v>
      </c>
      <c r="BS150" s="564" t="s">
        <v>1021</v>
      </c>
      <c r="BT150" s="585"/>
      <c r="BU150" s="307"/>
      <c r="BV150" s="308"/>
      <c r="BW150" s="308"/>
      <c r="BX150" s="307"/>
      <c r="BY150" s="307"/>
      <c r="BZ150" s="307"/>
    </row>
    <row r="151" spans="1:78" ht="81.75" customHeight="1" x14ac:dyDescent="0.25">
      <c r="A151" s="518" t="s">
        <v>1287</v>
      </c>
      <c r="B151" s="959"/>
      <c r="C151" s="965"/>
      <c r="D151" s="913"/>
      <c r="E151" s="945"/>
      <c r="F151" s="913"/>
      <c r="G151" s="962"/>
      <c r="H151" s="913"/>
      <c r="I151" s="837"/>
      <c r="J151" s="837"/>
      <c r="K151" s="837"/>
      <c r="L151" s="908"/>
      <c r="M151" s="913"/>
      <c r="N151" s="1024"/>
      <c r="O151" s="889"/>
      <c r="P151" s="950"/>
      <c r="Q151" s="375" t="s">
        <v>1191</v>
      </c>
      <c r="R151" s="302" t="s">
        <v>1288</v>
      </c>
      <c r="S151" s="447">
        <v>0.6</v>
      </c>
      <c r="T151" s="372" t="s">
        <v>1271</v>
      </c>
      <c r="U151" s="298" t="s">
        <v>931</v>
      </c>
      <c r="V151" s="298" t="s">
        <v>931</v>
      </c>
      <c r="W151" s="298" t="s">
        <v>931</v>
      </c>
      <c r="X151" s="298" t="s">
        <v>932</v>
      </c>
      <c r="Y151" s="298" t="s">
        <v>932</v>
      </c>
      <c r="Z151" s="298" t="s">
        <v>932</v>
      </c>
      <c r="AA151" s="298" t="s">
        <v>932</v>
      </c>
      <c r="AB151" s="298" t="s">
        <v>932</v>
      </c>
      <c r="AC151" s="298" t="s">
        <v>932</v>
      </c>
      <c r="AD151" s="298" t="s">
        <v>932</v>
      </c>
      <c r="AE151" s="298" t="s">
        <v>932</v>
      </c>
      <c r="AF151" s="298" t="s">
        <v>932</v>
      </c>
      <c r="AG151" s="298" t="s">
        <v>931</v>
      </c>
      <c r="AH151" s="749" t="s">
        <v>62</v>
      </c>
      <c r="AI151" s="749" t="s">
        <v>741</v>
      </c>
      <c r="AJ151" s="702" t="s">
        <v>62</v>
      </c>
      <c r="AK151" s="702" t="s">
        <v>47</v>
      </c>
      <c r="AL151" s="702" t="s">
        <v>47</v>
      </c>
      <c r="AM151" s="702" t="s">
        <v>741</v>
      </c>
      <c r="AN151" s="702" t="s">
        <v>741</v>
      </c>
      <c r="AO151" s="702" t="s">
        <v>741</v>
      </c>
      <c r="AP151" s="702" t="s">
        <v>741</v>
      </c>
      <c r="AQ151" s="702" t="s">
        <v>741</v>
      </c>
      <c r="AR151" s="702" t="s">
        <v>741</v>
      </c>
      <c r="AS151" s="702" t="s">
        <v>741</v>
      </c>
      <c r="AT151" s="302" t="s">
        <v>1289</v>
      </c>
      <c r="AU151" s="353" t="s">
        <v>1164</v>
      </c>
      <c r="AV151" s="378">
        <v>1</v>
      </c>
      <c r="AW151" s="302" t="s">
        <v>996</v>
      </c>
      <c r="AX151" s="494" t="s">
        <v>62</v>
      </c>
      <c r="AY151" s="494" t="s">
        <v>62</v>
      </c>
      <c r="AZ151" s="709" t="s">
        <v>62</v>
      </c>
      <c r="BA151" s="709" t="s">
        <v>62</v>
      </c>
      <c r="BB151" s="709" t="s">
        <v>62</v>
      </c>
      <c r="BC151" s="709" t="s">
        <v>741</v>
      </c>
      <c r="BD151" s="709" t="s">
        <v>741</v>
      </c>
      <c r="BE151" s="709" t="s">
        <v>741</v>
      </c>
      <c r="BF151" s="709" t="s">
        <v>741</v>
      </c>
      <c r="BG151" s="709" t="s">
        <v>741</v>
      </c>
      <c r="BH151" s="709" t="s">
        <v>741</v>
      </c>
      <c r="BI151" s="709" t="s">
        <v>741</v>
      </c>
      <c r="BJ151" s="709" t="s">
        <v>741</v>
      </c>
      <c r="BK151" s="892"/>
      <c r="BL151" s="891"/>
      <c r="BM151" s="891"/>
      <c r="BN151" s="892"/>
      <c r="BO151" s="585" t="s">
        <v>1273</v>
      </c>
      <c r="BP151" s="564" t="s">
        <v>1241</v>
      </c>
      <c r="BQ151" s="714" t="s">
        <v>1290</v>
      </c>
      <c r="BR151" s="800" t="s">
        <v>1291</v>
      </c>
      <c r="BS151" s="564" t="s">
        <v>1292</v>
      </c>
      <c r="BT151" s="585"/>
      <c r="BU151" s="307"/>
      <c r="BV151" s="308"/>
      <c r="BW151" s="308"/>
      <c r="BX151" s="307"/>
      <c r="BY151" s="307"/>
      <c r="BZ151" s="307"/>
    </row>
    <row r="152" spans="1:78" ht="57.75" customHeight="1" x14ac:dyDescent="0.25">
      <c r="A152" s="518" t="s">
        <v>1293</v>
      </c>
      <c r="B152" s="959"/>
      <c r="C152" s="965"/>
      <c r="D152" s="913"/>
      <c r="E152" s="945"/>
      <c r="F152" s="913"/>
      <c r="G152" s="962"/>
      <c r="H152" s="913"/>
      <c r="I152" s="836"/>
      <c r="J152" s="836"/>
      <c r="K152" s="836"/>
      <c r="L152" s="908"/>
      <c r="M152" s="913"/>
      <c r="N152" s="1024"/>
      <c r="O152" s="890"/>
      <c r="P152" s="878"/>
      <c r="Q152" s="375" t="s">
        <v>1191</v>
      </c>
      <c r="R152" s="302" t="s">
        <v>1236</v>
      </c>
      <c r="S152" s="447">
        <v>0.2</v>
      </c>
      <c r="T152" s="372" t="s">
        <v>1237</v>
      </c>
      <c r="U152" s="298" t="s">
        <v>931</v>
      </c>
      <c r="V152" s="298" t="s">
        <v>931</v>
      </c>
      <c r="W152" s="298" t="s">
        <v>931</v>
      </c>
      <c r="X152" s="298" t="s">
        <v>932</v>
      </c>
      <c r="Y152" s="298" t="s">
        <v>931</v>
      </c>
      <c r="Z152" s="298" t="s">
        <v>931</v>
      </c>
      <c r="AA152" s="298" t="s">
        <v>932</v>
      </c>
      <c r="AB152" s="298" t="s">
        <v>931</v>
      </c>
      <c r="AC152" s="298" t="s">
        <v>931</v>
      </c>
      <c r="AD152" s="298" t="s">
        <v>932</v>
      </c>
      <c r="AE152" s="298" t="s">
        <v>931</v>
      </c>
      <c r="AF152" s="298" t="s">
        <v>931</v>
      </c>
      <c r="AG152" s="298" t="s">
        <v>932</v>
      </c>
      <c r="AH152" s="749" t="s">
        <v>741</v>
      </c>
      <c r="AI152" s="749" t="s">
        <v>741</v>
      </c>
      <c r="AJ152" s="702" t="s">
        <v>741</v>
      </c>
      <c r="AK152" s="702" t="s">
        <v>47</v>
      </c>
      <c r="AL152" s="702" t="s">
        <v>741</v>
      </c>
      <c r="AM152" s="702" t="s">
        <v>741</v>
      </c>
      <c r="AN152" s="702" t="s">
        <v>741</v>
      </c>
      <c r="AO152" s="702" t="s">
        <v>741</v>
      </c>
      <c r="AP152" s="702" t="s">
        <v>741</v>
      </c>
      <c r="AQ152" s="702" t="s">
        <v>741</v>
      </c>
      <c r="AR152" s="702" t="s">
        <v>741</v>
      </c>
      <c r="AS152" s="702" t="s">
        <v>741</v>
      </c>
      <c r="AT152" s="302" t="s">
        <v>1278</v>
      </c>
      <c r="AU152" s="378" t="s">
        <v>318</v>
      </c>
      <c r="AV152" s="413">
        <v>4</v>
      </c>
      <c r="AW152" s="302" t="s">
        <v>1239</v>
      </c>
      <c r="AX152" s="494" t="s">
        <v>741</v>
      </c>
      <c r="AY152" s="494" t="s">
        <v>741</v>
      </c>
      <c r="AZ152" s="709" t="s">
        <v>741</v>
      </c>
      <c r="BA152" s="709" t="s">
        <v>47</v>
      </c>
      <c r="BB152" s="709" t="s">
        <v>741</v>
      </c>
      <c r="BC152" s="709" t="s">
        <v>741</v>
      </c>
      <c r="BD152" s="709" t="s">
        <v>741</v>
      </c>
      <c r="BE152" s="709" t="s">
        <v>741</v>
      </c>
      <c r="BF152" s="709" t="s">
        <v>741</v>
      </c>
      <c r="BG152" s="709" t="s">
        <v>741</v>
      </c>
      <c r="BH152" s="709" t="s">
        <v>741</v>
      </c>
      <c r="BI152" s="709" t="s">
        <v>741</v>
      </c>
      <c r="BJ152" s="709" t="s">
        <v>741</v>
      </c>
      <c r="BK152" s="892"/>
      <c r="BL152" s="891"/>
      <c r="BM152" s="891"/>
      <c r="BN152" s="892"/>
      <c r="BO152" s="585" t="s">
        <v>1294</v>
      </c>
      <c r="BP152" s="564" t="s">
        <v>1241</v>
      </c>
      <c r="BQ152" s="564" t="s">
        <v>1242</v>
      </c>
      <c r="BR152" s="733" t="s">
        <v>1295</v>
      </c>
      <c r="BS152" s="564" t="s">
        <v>940</v>
      </c>
      <c r="BT152" s="585"/>
      <c r="BU152" s="307"/>
      <c r="BV152" s="308"/>
      <c r="BW152" s="308"/>
      <c r="BX152" s="307"/>
      <c r="BY152" s="307"/>
      <c r="BZ152" s="307"/>
    </row>
    <row r="153" spans="1:78" ht="82.5" customHeight="1" x14ac:dyDescent="0.25">
      <c r="A153" s="518" t="s">
        <v>1296</v>
      </c>
      <c r="B153" s="959"/>
      <c r="C153" s="965"/>
      <c r="D153" s="913"/>
      <c r="E153" s="945"/>
      <c r="F153" s="913"/>
      <c r="G153" s="962"/>
      <c r="H153" s="913"/>
      <c r="I153" s="835" t="s">
        <v>1297</v>
      </c>
      <c r="J153" s="835" t="s">
        <v>1298</v>
      </c>
      <c r="K153" s="570" t="s">
        <v>1299</v>
      </c>
      <c r="L153" s="908"/>
      <c r="M153" s="913"/>
      <c r="N153" s="1024"/>
      <c r="O153" s="570">
        <v>1</v>
      </c>
      <c r="P153" s="666" t="s">
        <v>1299</v>
      </c>
      <c r="Q153" s="375" t="s">
        <v>1191</v>
      </c>
      <c r="R153" s="302" t="s">
        <v>1300</v>
      </c>
      <c r="S153" s="300">
        <v>1</v>
      </c>
      <c r="T153" s="372" t="s">
        <v>974</v>
      </c>
      <c r="U153" s="298" t="s">
        <v>931</v>
      </c>
      <c r="V153" s="298" t="s">
        <v>931</v>
      </c>
      <c r="W153" s="298" t="s">
        <v>931</v>
      </c>
      <c r="X153" s="298" t="s">
        <v>931</v>
      </c>
      <c r="Y153" s="298" t="s">
        <v>931</v>
      </c>
      <c r="Z153" s="298" t="s">
        <v>931</v>
      </c>
      <c r="AA153" s="298" t="s">
        <v>932</v>
      </c>
      <c r="AB153" s="298" t="s">
        <v>931</v>
      </c>
      <c r="AC153" s="298" t="s">
        <v>931</v>
      </c>
      <c r="AD153" s="298" t="s">
        <v>931</v>
      </c>
      <c r="AE153" s="298" t="s">
        <v>931</v>
      </c>
      <c r="AF153" s="298" t="s">
        <v>931</v>
      </c>
      <c r="AG153" s="298" t="s">
        <v>931</v>
      </c>
      <c r="AH153" s="749" t="s">
        <v>741</v>
      </c>
      <c r="AI153" s="749" t="s">
        <v>741</v>
      </c>
      <c r="AJ153" s="702" t="s">
        <v>741</v>
      </c>
      <c r="AK153" s="702" t="s">
        <v>741</v>
      </c>
      <c r="AL153" s="702" t="s">
        <v>741</v>
      </c>
      <c r="AM153" s="702" t="s">
        <v>741</v>
      </c>
      <c r="AN153" s="702" t="s">
        <v>741</v>
      </c>
      <c r="AO153" s="702" t="s">
        <v>741</v>
      </c>
      <c r="AP153" s="702" t="s">
        <v>741</v>
      </c>
      <c r="AQ153" s="702" t="s">
        <v>741</v>
      </c>
      <c r="AR153" s="702" t="s">
        <v>741</v>
      </c>
      <c r="AS153" s="702" t="s">
        <v>741</v>
      </c>
      <c r="AT153" s="302" t="s">
        <v>1301</v>
      </c>
      <c r="AU153" s="378" t="s">
        <v>318</v>
      </c>
      <c r="AV153" s="379">
        <v>1</v>
      </c>
      <c r="AW153" s="302" t="s">
        <v>974</v>
      </c>
      <c r="AX153" s="494" t="s">
        <v>62</v>
      </c>
      <c r="AY153" s="494" t="s">
        <v>741</v>
      </c>
      <c r="AZ153" s="709" t="s">
        <v>741</v>
      </c>
      <c r="BA153" s="709" t="s">
        <v>741</v>
      </c>
      <c r="BB153" s="709" t="s">
        <v>741</v>
      </c>
      <c r="BC153" s="709" t="s">
        <v>741</v>
      </c>
      <c r="BD153" s="709" t="s">
        <v>741</v>
      </c>
      <c r="BE153" s="709" t="s">
        <v>741</v>
      </c>
      <c r="BF153" s="709" t="s">
        <v>741</v>
      </c>
      <c r="BG153" s="709" t="s">
        <v>741</v>
      </c>
      <c r="BH153" s="709" t="s">
        <v>741</v>
      </c>
      <c r="BI153" s="709" t="s">
        <v>741</v>
      </c>
      <c r="BJ153" s="709" t="s">
        <v>741</v>
      </c>
      <c r="BK153" s="238" t="s">
        <v>934</v>
      </c>
      <c r="BL153" s="777" t="s">
        <v>722</v>
      </c>
      <c r="BM153" s="891"/>
      <c r="BN153" s="377" t="s">
        <v>1219</v>
      </c>
      <c r="BO153" s="646" t="s">
        <v>1302</v>
      </c>
      <c r="BP153" s="564" t="s">
        <v>1241</v>
      </c>
      <c r="BQ153" s="564" t="s">
        <v>1242</v>
      </c>
      <c r="BR153" s="791" t="s">
        <v>1303</v>
      </c>
      <c r="BS153" s="564" t="s">
        <v>940</v>
      </c>
      <c r="BT153" s="585"/>
      <c r="BU153" s="307"/>
      <c r="BV153" s="308"/>
      <c r="BW153" s="308"/>
      <c r="BX153" s="307"/>
      <c r="BY153" s="307"/>
      <c r="BZ153" s="307"/>
    </row>
    <row r="154" spans="1:78" ht="84" customHeight="1" x14ac:dyDescent="0.25">
      <c r="A154" s="518" t="s">
        <v>1304</v>
      </c>
      <c r="B154" s="959"/>
      <c r="C154" s="965"/>
      <c r="D154" s="913"/>
      <c r="E154" s="945"/>
      <c r="F154" s="913"/>
      <c r="G154" s="962"/>
      <c r="H154" s="913"/>
      <c r="I154" s="837"/>
      <c r="J154" s="837"/>
      <c r="K154" s="570" t="s">
        <v>1305</v>
      </c>
      <c r="L154" s="908"/>
      <c r="M154" s="913"/>
      <c r="N154" s="1024"/>
      <c r="O154" s="570">
        <v>1</v>
      </c>
      <c r="P154" s="666" t="s">
        <v>1306</v>
      </c>
      <c r="Q154" s="375" t="s">
        <v>1200</v>
      </c>
      <c r="R154" s="302" t="s">
        <v>1307</v>
      </c>
      <c r="S154" s="300">
        <v>1</v>
      </c>
      <c r="T154" s="372" t="s">
        <v>974</v>
      </c>
      <c r="U154" s="298" t="s">
        <v>931</v>
      </c>
      <c r="V154" s="298" t="s">
        <v>931</v>
      </c>
      <c r="W154" s="298" t="s">
        <v>931</v>
      </c>
      <c r="X154" s="298" t="s">
        <v>931</v>
      </c>
      <c r="Y154" s="298" t="s">
        <v>931</v>
      </c>
      <c r="Z154" s="298" t="s">
        <v>931</v>
      </c>
      <c r="AA154" s="298" t="s">
        <v>932</v>
      </c>
      <c r="AB154" s="298" t="s">
        <v>931</v>
      </c>
      <c r="AC154" s="298" t="s">
        <v>931</v>
      </c>
      <c r="AD154" s="298" t="s">
        <v>931</v>
      </c>
      <c r="AE154" s="298" t="s">
        <v>931</v>
      </c>
      <c r="AF154" s="298" t="s">
        <v>931</v>
      </c>
      <c r="AG154" s="298" t="s">
        <v>931</v>
      </c>
      <c r="AH154" s="749" t="s">
        <v>62</v>
      </c>
      <c r="AI154" s="749" t="s">
        <v>741</v>
      </c>
      <c r="AJ154" s="702" t="s">
        <v>741</v>
      </c>
      <c r="AK154" s="702" t="s">
        <v>741</v>
      </c>
      <c r="AL154" s="702" t="s">
        <v>741</v>
      </c>
      <c r="AM154" s="702" t="s">
        <v>741</v>
      </c>
      <c r="AN154" s="702" t="s">
        <v>741</v>
      </c>
      <c r="AO154" s="702" t="s">
        <v>741</v>
      </c>
      <c r="AP154" s="702" t="s">
        <v>741</v>
      </c>
      <c r="AQ154" s="702" t="s">
        <v>741</v>
      </c>
      <c r="AR154" s="702" t="s">
        <v>741</v>
      </c>
      <c r="AS154" s="702" t="s">
        <v>741</v>
      </c>
      <c r="AT154" s="302" t="s">
        <v>1308</v>
      </c>
      <c r="AU154" s="378" t="s">
        <v>318</v>
      </c>
      <c r="AV154" s="379">
        <v>1</v>
      </c>
      <c r="AW154" s="302" t="s">
        <v>974</v>
      </c>
      <c r="AX154" s="494" t="s">
        <v>62</v>
      </c>
      <c r="AY154" s="494" t="s">
        <v>741</v>
      </c>
      <c r="AZ154" s="709" t="s">
        <v>62</v>
      </c>
      <c r="BA154" s="709" t="s">
        <v>741</v>
      </c>
      <c r="BB154" s="709" t="s">
        <v>741</v>
      </c>
      <c r="BC154" s="709" t="s">
        <v>741</v>
      </c>
      <c r="BD154" s="709" t="s">
        <v>741</v>
      </c>
      <c r="BE154" s="709" t="s">
        <v>741</v>
      </c>
      <c r="BF154" s="709" t="s">
        <v>741</v>
      </c>
      <c r="BG154" s="709" t="s">
        <v>741</v>
      </c>
      <c r="BH154" s="709" t="s">
        <v>741</v>
      </c>
      <c r="BI154" s="709" t="s">
        <v>741</v>
      </c>
      <c r="BJ154" s="709" t="s">
        <v>741</v>
      </c>
      <c r="BK154" s="238" t="s">
        <v>934</v>
      </c>
      <c r="BL154" s="777" t="s">
        <v>722</v>
      </c>
      <c r="BM154" s="891"/>
      <c r="BN154" s="377" t="s">
        <v>1219</v>
      </c>
      <c r="BO154" s="585" t="s">
        <v>1302</v>
      </c>
      <c r="BP154" s="564" t="s">
        <v>1241</v>
      </c>
      <c r="BQ154" s="564" t="s">
        <v>1242</v>
      </c>
      <c r="BR154" s="791" t="s">
        <v>1303</v>
      </c>
      <c r="BS154" s="564" t="s">
        <v>940</v>
      </c>
      <c r="BT154" s="585"/>
      <c r="BU154" s="307"/>
      <c r="BV154" s="308"/>
      <c r="BW154" s="308"/>
      <c r="BX154" s="307"/>
      <c r="BY154" s="307"/>
      <c r="BZ154" s="307"/>
    </row>
    <row r="155" spans="1:78" ht="72.75" customHeight="1" x14ac:dyDescent="0.25">
      <c r="A155" s="518" t="s">
        <v>1309</v>
      </c>
      <c r="B155" s="959"/>
      <c r="C155" s="965"/>
      <c r="D155" s="913"/>
      <c r="E155" s="945"/>
      <c r="F155" s="913"/>
      <c r="G155" s="962"/>
      <c r="H155" s="913"/>
      <c r="I155" s="836"/>
      <c r="J155" s="836"/>
      <c r="K155" s="570" t="s">
        <v>1310</v>
      </c>
      <c r="L155" s="908"/>
      <c r="M155" s="913"/>
      <c r="N155" s="1024"/>
      <c r="O155" s="570">
        <v>1</v>
      </c>
      <c r="P155" s="648" t="s">
        <v>1311</v>
      </c>
      <c r="Q155" s="375" t="s">
        <v>1191</v>
      </c>
      <c r="R155" s="302" t="s">
        <v>1312</v>
      </c>
      <c r="S155" s="300">
        <v>1</v>
      </c>
      <c r="T155" s="372" t="s">
        <v>974</v>
      </c>
      <c r="U155" s="298" t="s">
        <v>931</v>
      </c>
      <c r="V155" s="298" t="s">
        <v>931</v>
      </c>
      <c r="W155" s="298" t="s">
        <v>931</v>
      </c>
      <c r="X155" s="298" t="s">
        <v>931</v>
      </c>
      <c r="Y155" s="298" t="s">
        <v>931</v>
      </c>
      <c r="Z155" s="298" t="s">
        <v>931</v>
      </c>
      <c r="AA155" s="298" t="s">
        <v>932</v>
      </c>
      <c r="AB155" s="298" t="s">
        <v>931</v>
      </c>
      <c r="AC155" s="298" t="s">
        <v>931</v>
      </c>
      <c r="AD155" s="298" t="s">
        <v>931</v>
      </c>
      <c r="AE155" s="298" t="s">
        <v>931</v>
      </c>
      <c r="AF155" s="298" t="s">
        <v>931</v>
      </c>
      <c r="AG155" s="298" t="s">
        <v>931</v>
      </c>
      <c r="AH155" s="749" t="s">
        <v>62</v>
      </c>
      <c r="AI155" s="749" t="s">
        <v>741</v>
      </c>
      <c r="AJ155" s="702" t="s">
        <v>741</v>
      </c>
      <c r="AK155" s="702" t="s">
        <v>741</v>
      </c>
      <c r="AL155" s="702" t="s">
        <v>741</v>
      </c>
      <c r="AM155" s="702" t="s">
        <v>741</v>
      </c>
      <c r="AN155" s="702" t="s">
        <v>741</v>
      </c>
      <c r="AO155" s="702" t="s">
        <v>741</v>
      </c>
      <c r="AP155" s="702" t="s">
        <v>741</v>
      </c>
      <c r="AQ155" s="702" t="s">
        <v>741</v>
      </c>
      <c r="AR155" s="702" t="s">
        <v>741</v>
      </c>
      <c r="AS155" s="702" t="s">
        <v>741</v>
      </c>
      <c r="AT155" s="302" t="s">
        <v>1313</v>
      </c>
      <c r="AU155" s="378" t="s">
        <v>318</v>
      </c>
      <c r="AV155" s="379">
        <v>1</v>
      </c>
      <c r="AW155" s="302" t="s">
        <v>974</v>
      </c>
      <c r="AX155" s="494" t="s">
        <v>62</v>
      </c>
      <c r="AY155" s="494" t="s">
        <v>741</v>
      </c>
      <c r="AZ155" s="709" t="s">
        <v>62</v>
      </c>
      <c r="BA155" s="709" t="s">
        <v>741</v>
      </c>
      <c r="BB155" s="709" t="s">
        <v>741</v>
      </c>
      <c r="BC155" s="709" t="s">
        <v>741</v>
      </c>
      <c r="BD155" s="709" t="s">
        <v>741</v>
      </c>
      <c r="BE155" s="709" t="s">
        <v>741</v>
      </c>
      <c r="BF155" s="709" t="s">
        <v>741</v>
      </c>
      <c r="BG155" s="709" t="s">
        <v>741</v>
      </c>
      <c r="BH155" s="709" t="s">
        <v>741</v>
      </c>
      <c r="BI155" s="709" t="s">
        <v>741</v>
      </c>
      <c r="BJ155" s="709" t="s">
        <v>741</v>
      </c>
      <c r="BK155" s="238" t="s">
        <v>934</v>
      </c>
      <c r="BL155" s="777" t="s">
        <v>722</v>
      </c>
      <c r="BM155" s="891"/>
      <c r="BN155" s="377" t="s">
        <v>1219</v>
      </c>
      <c r="BO155" s="585" t="s">
        <v>1314</v>
      </c>
      <c r="BP155" s="564" t="s">
        <v>1241</v>
      </c>
      <c r="BQ155" s="564" t="s">
        <v>1242</v>
      </c>
      <c r="BR155" s="791" t="s">
        <v>1303</v>
      </c>
      <c r="BS155" s="564" t="s">
        <v>940</v>
      </c>
      <c r="BT155" s="585"/>
      <c r="BU155" s="307"/>
      <c r="BV155" s="308"/>
      <c r="BW155" s="308"/>
      <c r="BX155" s="307"/>
      <c r="BY155" s="307"/>
      <c r="BZ155" s="307"/>
    </row>
    <row r="156" spans="1:78" ht="173.25" x14ac:dyDescent="0.25">
      <c r="A156" s="518" t="s">
        <v>1315</v>
      </c>
      <c r="B156" s="959"/>
      <c r="C156" s="965"/>
      <c r="D156" s="913"/>
      <c r="E156" s="945"/>
      <c r="F156" s="913"/>
      <c r="G156" s="962"/>
      <c r="H156" s="913"/>
      <c r="I156" s="995" t="s">
        <v>1196</v>
      </c>
      <c r="J156" s="995" t="s">
        <v>1316</v>
      </c>
      <c r="K156" s="995" t="s">
        <v>1317</v>
      </c>
      <c r="L156" s="908"/>
      <c r="M156" s="913"/>
      <c r="N156" s="1024"/>
      <c r="O156" s="1004">
        <v>1</v>
      </c>
      <c r="P156" s="1011" t="s">
        <v>1318</v>
      </c>
      <c r="Q156" s="772" t="s">
        <v>1191</v>
      </c>
      <c r="R156" s="772" t="s">
        <v>1319</v>
      </c>
      <c r="S156" s="574">
        <v>1</v>
      </c>
      <c r="T156" s="592" t="s">
        <v>1320</v>
      </c>
      <c r="U156" s="298" t="s">
        <v>931</v>
      </c>
      <c r="V156" s="298" t="s">
        <v>931</v>
      </c>
      <c r="W156" s="298" t="s">
        <v>931</v>
      </c>
      <c r="X156" s="298" t="s">
        <v>931</v>
      </c>
      <c r="Y156" s="298" t="s">
        <v>932</v>
      </c>
      <c r="Z156" s="298" t="s">
        <v>932</v>
      </c>
      <c r="AA156" s="298" t="s">
        <v>932</v>
      </c>
      <c r="AB156" s="298" t="s">
        <v>932</v>
      </c>
      <c r="AC156" s="298" t="s">
        <v>932</v>
      </c>
      <c r="AD156" s="298" t="s">
        <v>932</v>
      </c>
      <c r="AE156" s="298" t="s">
        <v>932</v>
      </c>
      <c r="AF156" s="298" t="s">
        <v>931</v>
      </c>
      <c r="AG156" s="298" t="s">
        <v>931</v>
      </c>
      <c r="AH156" s="749" t="s">
        <v>62</v>
      </c>
      <c r="AI156" s="749" t="s">
        <v>741</v>
      </c>
      <c r="AJ156" s="702" t="s">
        <v>741</v>
      </c>
      <c r="AK156" s="702" t="s">
        <v>47</v>
      </c>
      <c r="AL156" s="702" t="s">
        <v>47</v>
      </c>
      <c r="AM156" s="702" t="s">
        <v>741</v>
      </c>
      <c r="AN156" s="702" t="s">
        <v>741</v>
      </c>
      <c r="AO156" s="702" t="s">
        <v>741</v>
      </c>
      <c r="AP156" s="702" t="s">
        <v>741</v>
      </c>
      <c r="AQ156" s="702" t="s">
        <v>741</v>
      </c>
      <c r="AR156" s="702" t="s">
        <v>741</v>
      </c>
      <c r="AS156" s="702" t="s">
        <v>741</v>
      </c>
      <c r="AT156" s="302" t="s">
        <v>1321</v>
      </c>
      <c r="AU156" s="378" t="s">
        <v>318</v>
      </c>
      <c r="AV156" s="379">
        <v>2</v>
      </c>
      <c r="AW156" s="592" t="s">
        <v>1320</v>
      </c>
      <c r="AX156" s="494" t="s">
        <v>62</v>
      </c>
      <c r="AY156" s="494" t="s">
        <v>741</v>
      </c>
      <c r="AZ156" s="709" t="s">
        <v>62</v>
      </c>
      <c r="BA156" s="709" t="s">
        <v>47</v>
      </c>
      <c r="BB156" s="709" t="s">
        <v>47</v>
      </c>
      <c r="BC156" s="709" t="s">
        <v>741</v>
      </c>
      <c r="BD156" s="709" t="s">
        <v>741</v>
      </c>
      <c r="BE156" s="709" t="s">
        <v>741</v>
      </c>
      <c r="BF156" s="709" t="s">
        <v>741</v>
      </c>
      <c r="BG156" s="709" t="s">
        <v>741</v>
      </c>
      <c r="BH156" s="709" t="s">
        <v>741</v>
      </c>
      <c r="BI156" s="709" t="s">
        <v>741</v>
      </c>
      <c r="BJ156" s="709" t="s">
        <v>741</v>
      </c>
      <c r="BK156" s="892" t="s">
        <v>934</v>
      </c>
      <c r="BL156" s="891">
        <v>65100000</v>
      </c>
      <c r="BM156" s="891"/>
      <c r="BN156" s="986" t="s">
        <v>1219</v>
      </c>
      <c r="BO156" s="585" t="s">
        <v>1322</v>
      </c>
      <c r="BP156" s="564" t="s">
        <v>1323</v>
      </c>
      <c r="BQ156" s="564" t="s">
        <v>1242</v>
      </c>
      <c r="BR156" s="800" t="s">
        <v>1324</v>
      </c>
      <c r="BS156" s="564" t="s">
        <v>1325</v>
      </c>
      <c r="BT156" s="585"/>
      <c r="BU156" s="307"/>
      <c r="BV156" s="308"/>
      <c r="BW156" s="308"/>
      <c r="BX156" s="307"/>
      <c r="BY156" s="307"/>
      <c r="BZ156" s="307"/>
    </row>
    <row r="157" spans="1:78" ht="141.75" x14ac:dyDescent="0.25">
      <c r="A157" s="518" t="s">
        <v>1326</v>
      </c>
      <c r="B157" s="959"/>
      <c r="C157" s="965"/>
      <c r="D157" s="913"/>
      <c r="E157" s="945"/>
      <c r="F157" s="913"/>
      <c r="G157" s="962"/>
      <c r="H157" s="913"/>
      <c r="I157" s="996"/>
      <c r="J157" s="996"/>
      <c r="K157" s="996"/>
      <c r="L157" s="908"/>
      <c r="M157" s="913"/>
      <c r="N157" s="1024"/>
      <c r="O157" s="1005"/>
      <c r="P157" s="1012"/>
      <c r="Q157" s="772" t="s">
        <v>1191</v>
      </c>
      <c r="R157" s="728" t="s">
        <v>1327</v>
      </c>
      <c r="S157" s="574">
        <v>1</v>
      </c>
      <c r="T157" s="729" t="s">
        <v>1328</v>
      </c>
      <c r="U157" s="298" t="s">
        <v>931</v>
      </c>
      <c r="V157" s="298" t="s">
        <v>931</v>
      </c>
      <c r="W157" s="298" t="s">
        <v>931</v>
      </c>
      <c r="X157" s="298" t="s">
        <v>931</v>
      </c>
      <c r="Y157" s="298" t="s">
        <v>931</v>
      </c>
      <c r="Z157" s="298" t="s">
        <v>931</v>
      </c>
      <c r="AA157" s="298" t="s">
        <v>932</v>
      </c>
      <c r="AB157" s="298" t="s">
        <v>931</v>
      </c>
      <c r="AC157" s="298" t="s">
        <v>931</v>
      </c>
      <c r="AD157" s="298" t="s">
        <v>932</v>
      </c>
      <c r="AE157" s="298" t="s">
        <v>931</v>
      </c>
      <c r="AF157" s="298" t="s">
        <v>931</v>
      </c>
      <c r="AG157" s="298" t="s">
        <v>932</v>
      </c>
      <c r="AH157" s="749" t="s">
        <v>62</v>
      </c>
      <c r="AI157" s="710" t="s">
        <v>741</v>
      </c>
      <c r="AJ157" s="702" t="s">
        <v>62</v>
      </c>
      <c r="AK157" s="702" t="s">
        <v>741</v>
      </c>
      <c r="AL157" s="702" t="s">
        <v>741</v>
      </c>
      <c r="AM157" s="702" t="s">
        <v>741</v>
      </c>
      <c r="AN157" s="702" t="s">
        <v>741</v>
      </c>
      <c r="AO157" s="702" t="s">
        <v>741</v>
      </c>
      <c r="AP157" s="702" t="s">
        <v>741</v>
      </c>
      <c r="AQ157" s="702" t="s">
        <v>741</v>
      </c>
      <c r="AR157" s="702" t="s">
        <v>741</v>
      </c>
      <c r="AS157" s="702" t="s">
        <v>741</v>
      </c>
      <c r="AT157" s="302" t="s">
        <v>1329</v>
      </c>
      <c r="AU157" s="378" t="s">
        <v>318</v>
      </c>
      <c r="AV157" s="379">
        <v>3</v>
      </c>
      <c r="AW157" s="728" t="s">
        <v>1328</v>
      </c>
      <c r="AX157" s="494" t="s">
        <v>62</v>
      </c>
      <c r="AY157" s="494" t="s">
        <v>741</v>
      </c>
      <c r="AZ157" s="709" t="s">
        <v>62</v>
      </c>
      <c r="BA157" s="709" t="s">
        <v>62</v>
      </c>
      <c r="BB157" s="709" t="s">
        <v>741</v>
      </c>
      <c r="BC157" s="709" t="s">
        <v>741</v>
      </c>
      <c r="BD157" s="709" t="s">
        <v>741</v>
      </c>
      <c r="BE157" s="709" t="s">
        <v>741</v>
      </c>
      <c r="BF157" s="709" t="s">
        <v>741</v>
      </c>
      <c r="BG157" s="709" t="s">
        <v>741</v>
      </c>
      <c r="BH157" s="709" t="s">
        <v>741</v>
      </c>
      <c r="BI157" s="709" t="s">
        <v>741</v>
      </c>
      <c r="BJ157" s="709" t="s">
        <v>741</v>
      </c>
      <c r="BK157" s="892"/>
      <c r="BL157" s="891"/>
      <c r="BM157" s="891"/>
      <c r="BN157" s="986"/>
      <c r="BO157" s="610" t="s">
        <v>1330</v>
      </c>
      <c r="BP157" s="564" t="s">
        <v>1331</v>
      </c>
      <c r="BQ157" s="564" t="s">
        <v>1332</v>
      </c>
      <c r="BR157" s="800" t="s">
        <v>1333</v>
      </c>
      <c r="BS157" s="564" t="s">
        <v>1334</v>
      </c>
      <c r="BT157" s="585"/>
      <c r="BU157" s="307"/>
      <c r="BV157" s="308"/>
      <c r="BW157" s="308"/>
      <c r="BX157" s="307"/>
      <c r="BY157" s="307"/>
      <c r="BZ157" s="307"/>
    </row>
    <row r="158" spans="1:78" ht="74.25" customHeight="1" x14ac:dyDescent="0.25">
      <c r="A158" s="518" t="s">
        <v>1335</v>
      </c>
      <c r="B158" s="959"/>
      <c r="C158" s="965"/>
      <c r="D158" s="913"/>
      <c r="E158" s="945"/>
      <c r="F158" s="913"/>
      <c r="G158" s="962"/>
      <c r="H158" s="913"/>
      <c r="I158" s="835" t="s">
        <v>1196</v>
      </c>
      <c r="J158" s="835" t="s">
        <v>1197</v>
      </c>
      <c r="K158" s="835" t="s">
        <v>1336</v>
      </c>
      <c r="L158" s="908"/>
      <c r="M158" s="913"/>
      <c r="N158" s="1024"/>
      <c r="O158" s="1017">
        <v>1</v>
      </c>
      <c r="P158" s="1006" t="s">
        <v>1337</v>
      </c>
      <c r="Q158" s="772" t="s">
        <v>1191</v>
      </c>
      <c r="R158" s="618" t="s">
        <v>1338</v>
      </c>
      <c r="S158" s="574">
        <v>0.1</v>
      </c>
      <c r="T158" s="616" t="s">
        <v>1339</v>
      </c>
      <c r="U158" s="575" t="s">
        <v>932</v>
      </c>
      <c r="V158" s="575" t="s">
        <v>931</v>
      </c>
      <c r="W158" s="575" t="s">
        <v>931</v>
      </c>
      <c r="X158" s="575" t="s">
        <v>931</v>
      </c>
      <c r="Y158" s="575" t="s">
        <v>931</v>
      </c>
      <c r="Z158" s="575" t="s">
        <v>931</v>
      </c>
      <c r="AA158" s="575" t="s">
        <v>931</v>
      </c>
      <c r="AB158" s="575" t="s">
        <v>931</v>
      </c>
      <c r="AC158" s="575" t="s">
        <v>931</v>
      </c>
      <c r="AD158" s="575" t="s">
        <v>931</v>
      </c>
      <c r="AE158" s="575" t="s">
        <v>931</v>
      </c>
      <c r="AF158" s="575" t="s">
        <v>931</v>
      </c>
      <c r="AG158" s="575" t="s">
        <v>931</v>
      </c>
      <c r="AH158" s="711" t="s">
        <v>47</v>
      </c>
      <c r="AI158" s="702" t="s">
        <v>955</v>
      </c>
      <c r="AJ158" s="702" t="s">
        <v>955</v>
      </c>
      <c r="AK158" s="702" t="s">
        <v>955</v>
      </c>
      <c r="AL158" s="702" t="s">
        <v>955</v>
      </c>
      <c r="AM158" s="702" t="s">
        <v>955</v>
      </c>
      <c r="AN158" s="702" t="s">
        <v>955</v>
      </c>
      <c r="AO158" s="702" t="s">
        <v>955</v>
      </c>
      <c r="AP158" s="702" t="s">
        <v>955</v>
      </c>
      <c r="AQ158" s="702" t="s">
        <v>955</v>
      </c>
      <c r="AR158" s="702" t="s">
        <v>955</v>
      </c>
      <c r="AS158" s="702" t="s">
        <v>955</v>
      </c>
      <c r="AT158" s="618" t="s">
        <v>1340</v>
      </c>
      <c r="AU158" s="577" t="s">
        <v>318</v>
      </c>
      <c r="AV158" s="578">
        <v>1</v>
      </c>
      <c r="AW158" s="618" t="s">
        <v>1339</v>
      </c>
      <c r="AX158" s="576" t="s">
        <v>47</v>
      </c>
      <c r="AY158" s="305" t="s">
        <v>955</v>
      </c>
      <c r="AZ158" s="709" t="s">
        <v>955</v>
      </c>
      <c r="BA158" s="709" t="s">
        <v>955</v>
      </c>
      <c r="BB158" s="709" t="s">
        <v>955</v>
      </c>
      <c r="BC158" s="709" t="s">
        <v>741</v>
      </c>
      <c r="BD158" s="709" t="s">
        <v>741</v>
      </c>
      <c r="BE158" s="709" t="s">
        <v>741</v>
      </c>
      <c r="BF158" s="709" t="s">
        <v>741</v>
      </c>
      <c r="BG158" s="709" t="s">
        <v>741</v>
      </c>
      <c r="BH158" s="709" t="s">
        <v>741</v>
      </c>
      <c r="BI158" s="709" t="s">
        <v>741</v>
      </c>
      <c r="BJ158" s="709" t="s">
        <v>741</v>
      </c>
      <c r="BK158" s="892" t="s">
        <v>934</v>
      </c>
      <c r="BL158" s="891" t="s">
        <v>722</v>
      </c>
      <c r="BM158" s="891"/>
      <c r="BN158" s="986" t="s">
        <v>1219</v>
      </c>
      <c r="BO158" s="611" t="s">
        <v>1341</v>
      </c>
      <c r="BP158" s="564" t="s">
        <v>344</v>
      </c>
      <c r="BQ158" s="564" t="s">
        <v>344</v>
      </c>
      <c r="BR158" s="791" t="s">
        <v>1021</v>
      </c>
      <c r="BS158" s="564" t="s">
        <v>1021</v>
      </c>
      <c r="BT158" s="585"/>
      <c r="BU158" s="307"/>
      <c r="BV158" s="308"/>
      <c r="BW158" s="308"/>
      <c r="BX158" s="307"/>
      <c r="BY158" s="307"/>
      <c r="BZ158" s="307"/>
    </row>
    <row r="159" spans="1:78" ht="63" x14ac:dyDescent="0.25">
      <c r="A159" s="518" t="s">
        <v>1342</v>
      </c>
      <c r="B159" s="959"/>
      <c r="C159" s="965"/>
      <c r="D159" s="913"/>
      <c r="E159" s="945"/>
      <c r="F159" s="913"/>
      <c r="G159" s="962"/>
      <c r="H159" s="913"/>
      <c r="I159" s="837"/>
      <c r="J159" s="837"/>
      <c r="K159" s="837"/>
      <c r="L159" s="908"/>
      <c r="M159" s="913"/>
      <c r="N159" s="1024"/>
      <c r="O159" s="1018"/>
      <c r="P159" s="1007"/>
      <c r="Q159" s="375" t="s">
        <v>1191</v>
      </c>
      <c r="R159" s="765" t="s">
        <v>1343</v>
      </c>
      <c r="S159" s="300">
        <v>0.1</v>
      </c>
      <c r="T159" s="372" t="s">
        <v>1083</v>
      </c>
      <c r="U159" s="298" t="s">
        <v>932</v>
      </c>
      <c r="V159" s="298" t="s">
        <v>932</v>
      </c>
      <c r="W159" s="298" t="s">
        <v>932</v>
      </c>
      <c r="X159" s="298" t="s">
        <v>932</v>
      </c>
      <c r="Y159" s="298" t="s">
        <v>932</v>
      </c>
      <c r="Z159" s="298" t="s">
        <v>932</v>
      </c>
      <c r="AA159" s="298" t="s">
        <v>932</v>
      </c>
      <c r="AB159" s="298" t="s">
        <v>932</v>
      </c>
      <c r="AC159" s="298" t="s">
        <v>932</v>
      </c>
      <c r="AD159" s="298" t="s">
        <v>932</v>
      </c>
      <c r="AE159" s="298" t="s">
        <v>932</v>
      </c>
      <c r="AF159" s="298" t="s">
        <v>932</v>
      </c>
      <c r="AG159" s="298" t="s">
        <v>931</v>
      </c>
      <c r="AH159" s="749" t="s">
        <v>47</v>
      </c>
      <c r="AI159" s="749" t="s">
        <v>47</v>
      </c>
      <c r="AJ159" s="702" t="s">
        <v>47</v>
      </c>
      <c r="AK159" s="702" t="s">
        <v>47</v>
      </c>
      <c r="AL159" s="702" t="s">
        <v>47</v>
      </c>
      <c r="AM159" s="702" t="s">
        <v>741</v>
      </c>
      <c r="AN159" s="702" t="s">
        <v>741</v>
      </c>
      <c r="AO159" s="702" t="s">
        <v>741</v>
      </c>
      <c r="AP159" s="702" t="s">
        <v>741</v>
      </c>
      <c r="AQ159" s="702" t="s">
        <v>741</v>
      </c>
      <c r="AR159" s="702" t="s">
        <v>741</v>
      </c>
      <c r="AS159" s="702" t="s">
        <v>741</v>
      </c>
      <c r="AT159" s="302" t="s">
        <v>1344</v>
      </c>
      <c r="AU159" s="378" t="s">
        <v>318</v>
      </c>
      <c r="AV159" s="379">
        <v>12</v>
      </c>
      <c r="AW159" s="302" t="s">
        <v>1083</v>
      </c>
      <c r="AX159" s="494" t="s">
        <v>47</v>
      </c>
      <c r="AY159" s="494" t="s">
        <v>47</v>
      </c>
      <c r="AZ159" s="709" t="s">
        <v>47</v>
      </c>
      <c r="BA159" s="709" t="s">
        <v>47</v>
      </c>
      <c r="BB159" s="709" t="s">
        <v>47</v>
      </c>
      <c r="BC159" s="709" t="s">
        <v>741</v>
      </c>
      <c r="BD159" s="709" t="s">
        <v>741</v>
      </c>
      <c r="BE159" s="709" t="s">
        <v>741</v>
      </c>
      <c r="BF159" s="709" t="s">
        <v>741</v>
      </c>
      <c r="BG159" s="709" t="s">
        <v>741</v>
      </c>
      <c r="BH159" s="709" t="s">
        <v>741</v>
      </c>
      <c r="BI159" s="709" t="s">
        <v>741</v>
      </c>
      <c r="BJ159" s="709" t="s">
        <v>741</v>
      </c>
      <c r="BK159" s="892"/>
      <c r="BL159" s="891"/>
      <c r="BM159" s="891"/>
      <c r="BN159" s="986"/>
      <c r="BO159" s="585" t="s">
        <v>1345</v>
      </c>
      <c r="BP159" s="564" t="s">
        <v>1346</v>
      </c>
      <c r="BQ159" s="585" t="s">
        <v>1347</v>
      </c>
      <c r="BR159" s="800" t="s">
        <v>1348</v>
      </c>
      <c r="BS159" s="564" t="s">
        <v>1349</v>
      </c>
      <c r="BT159" s="585"/>
      <c r="BU159" s="307"/>
      <c r="BV159" s="308"/>
      <c r="BW159" s="308"/>
      <c r="BX159" s="307"/>
      <c r="BY159" s="307"/>
      <c r="BZ159" s="307"/>
    </row>
    <row r="160" spans="1:78" ht="81.75" customHeight="1" x14ac:dyDescent="0.25">
      <c r="A160" s="518" t="s">
        <v>1350</v>
      </c>
      <c r="B160" s="959"/>
      <c r="C160" s="965"/>
      <c r="D160" s="913"/>
      <c r="E160" s="945"/>
      <c r="F160" s="913"/>
      <c r="G160" s="962"/>
      <c r="H160" s="913"/>
      <c r="I160" s="836"/>
      <c r="J160" s="836"/>
      <c r="K160" s="836"/>
      <c r="L160" s="908"/>
      <c r="M160" s="913"/>
      <c r="N160" s="1024"/>
      <c r="O160" s="1018"/>
      <c r="P160" s="1007"/>
      <c r="Q160" s="757" t="s">
        <v>1191</v>
      </c>
      <c r="R160" s="587" t="s">
        <v>1351</v>
      </c>
      <c r="S160" s="236">
        <v>0.8</v>
      </c>
      <c r="T160" s="372" t="s">
        <v>1237</v>
      </c>
      <c r="U160" s="298" t="s">
        <v>931</v>
      </c>
      <c r="V160" s="298" t="s">
        <v>931</v>
      </c>
      <c r="W160" s="298" t="s">
        <v>931</v>
      </c>
      <c r="X160" s="298" t="s">
        <v>932</v>
      </c>
      <c r="Y160" s="298" t="s">
        <v>931</v>
      </c>
      <c r="Z160" s="298" t="s">
        <v>931</v>
      </c>
      <c r="AA160" s="298" t="s">
        <v>932</v>
      </c>
      <c r="AB160" s="298" t="s">
        <v>931</v>
      </c>
      <c r="AC160" s="298" t="s">
        <v>931</v>
      </c>
      <c r="AD160" s="298" t="s">
        <v>932</v>
      </c>
      <c r="AE160" s="298" t="s">
        <v>931</v>
      </c>
      <c r="AF160" s="298" t="s">
        <v>931</v>
      </c>
      <c r="AG160" s="298" t="s">
        <v>932</v>
      </c>
      <c r="AH160" s="749" t="s">
        <v>62</v>
      </c>
      <c r="AI160" s="749" t="s">
        <v>62</v>
      </c>
      <c r="AJ160" s="702" t="s">
        <v>741</v>
      </c>
      <c r="AK160" s="702" t="s">
        <v>47</v>
      </c>
      <c r="AL160" s="702" t="s">
        <v>741</v>
      </c>
      <c r="AM160" s="702" t="s">
        <v>741</v>
      </c>
      <c r="AN160" s="702" t="s">
        <v>741</v>
      </c>
      <c r="AO160" s="702" t="s">
        <v>741</v>
      </c>
      <c r="AP160" s="702" t="s">
        <v>741</v>
      </c>
      <c r="AQ160" s="702" t="s">
        <v>741</v>
      </c>
      <c r="AR160" s="702" t="s">
        <v>741</v>
      </c>
      <c r="AS160" s="702" t="s">
        <v>741</v>
      </c>
      <c r="AT160" s="302" t="s">
        <v>1352</v>
      </c>
      <c r="AU160" s="378" t="s">
        <v>318</v>
      </c>
      <c r="AV160" s="379">
        <v>4</v>
      </c>
      <c r="AW160" s="302" t="s">
        <v>1239</v>
      </c>
      <c r="AX160" s="494" t="s">
        <v>62</v>
      </c>
      <c r="AY160" s="494" t="s">
        <v>62</v>
      </c>
      <c r="AZ160" s="709" t="s">
        <v>62</v>
      </c>
      <c r="BA160" s="709" t="s">
        <v>47</v>
      </c>
      <c r="BB160" s="709" t="s">
        <v>741</v>
      </c>
      <c r="BC160" s="709" t="s">
        <v>741</v>
      </c>
      <c r="BD160" s="709" t="s">
        <v>741</v>
      </c>
      <c r="BE160" s="709" t="s">
        <v>741</v>
      </c>
      <c r="BF160" s="709" t="s">
        <v>741</v>
      </c>
      <c r="BG160" s="709" t="s">
        <v>741</v>
      </c>
      <c r="BH160" s="709" t="s">
        <v>741</v>
      </c>
      <c r="BI160" s="709" t="s">
        <v>741</v>
      </c>
      <c r="BJ160" s="709" t="s">
        <v>741</v>
      </c>
      <c r="BK160" s="892"/>
      <c r="BL160" s="891"/>
      <c r="BM160" s="891"/>
      <c r="BN160" s="986"/>
      <c r="BO160" s="715" t="s">
        <v>1353</v>
      </c>
      <c r="BP160" s="564" t="s">
        <v>1241</v>
      </c>
      <c r="BQ160" s="564" t="s">
        <v>1242</v>
      </c>
      <c r="BR160" s="800" t="s">
        <v>1354</v>
      </c>
      <c r="BS160" s="564" t="s">
        <v>940</v>
      </c>
      <c r="BT160" s="585"/>
      <c r="BU160" s="307"/>
      <c r="BV160" s="308"/>
      <c r="BW160" s="308"/>
      <c r="BX160" s="307"/>
      <c r="BY160" s="307"/>
      <c r="BZ160" s="307"/>
    </row>
    <row r="161" spans="1:78" ht="78" customHeight="1" x14ac:dyDescent="0.25">
      <c r="A161" s="518" t="s">
        <v>1355</v>
      </c>
      <c r="B161" s="959"/>
      <c r="C161" s="965"/>
      <c r="D161" s="913"/>
      <c r="E161" s="945"/>
      <c r="F161" s="913"/>
      <c r="G161" s="962"/>
      <c r="H161" s="913"/>
      <c r="I161" s="835" t="s">
        <v>1297</v>
      </c>
      <c r="J161" s="835" t="s">
        <v>1298</v>
      </c>
      <c r="K161" s="835" t="s">
        <v>1161</v>
      </c>
      <c r="L161" s="908"/>
      <c r="M161" s="913"/>
      <c r="N161" s="1025"/>
      <c r="O161" s="1015">
        <v>1</v>
      </c>
      <c r="P161" s="1016" t="s">
        <v>1356</v>
      </c>
      <c r="Q161" s="772" t="s">
        <v>1191</v>
      </c>
      <c r="R161" s="618" t="s">
        <v>1357</v>
      </c>
      <c r="S161" s="586">
        <v>0.5</v>
      </c>
      <c r="T161" s="372" t="s">
        <v>1083</v>
      </c>
      <c r="U161" s="298" t="s">
        <v>932</v>
      </c>
      <c r="V161" s="298" t="s">
        <v>932</v>
      </c>
      <c r="W161" s="298" t="s">
        <v>932</v>
      </c>
      <c r="X161" s="298" t="s">
        <v>932</v>
      </c>
      <c r="Y161" s="298" t="s">
        <v>932</v>
      </c>
      <c r="Z161" s="298" t="s">
        <v>932</v>
      </c>
      <c r="AA161" s="298" t="s">
        <v>932</v>
      </c>
      <c r="AB161" s="298" t="s">
        <v>932</v>
      </c>
      <c r="AC161" s="298" t="s">
        <v>932</v>
      </c>
      <c r="AD161" s="298" t="s">
        <v>932</v>
      </c>
      <c r="AE161" s="298" t="s">
        <v>932</v>
      </c>
      <c r="AF161" s="298" t="s">
        <v>932</v>
      </c>
      <c r="AG161" s="298" t="s">
        <v>931</v>
      </c>
      <c r="AH161" s="749" t="s">
        <v>47</v>
      </c>
      <c r="AI161" s="749" t="s">
        <v>47</v>
      </c>
      <c r="AJ161" s="702" t="s">
        <v>47</v>
      </c>
      <c r="AK161" s="702" t="s">
        <v>47</v>
      </c>
      <c r="AL161" s="702" t="s">
        <v>47</v>
      </c>
      <c r="AM161" s="702" t="s">
        <v>741</v>
      </c>
      <c r="AN161" s="702" t="s">
        <v>741</v>
      </c>
      <c r="AO161" s="702" t="s">
        <v>741</v>
      </c>
      <c r="AP161" s="702" t="s">
        <v>741</v>
      </c>
      <c r="AQ161" s="702" t="s">
        <v>741</v>
      </c>
      <c r="AR161" s="702" t="s">
        <v>741</v>
      </c>
      <c r="AS161" s="702" t="s">
        <v>741</v>
      </c>
      <c r="AT161" s="302" t="s">
        <v>1358</v>
      </c>
      <c r="AU161" s="455" t="s">
        <v>318</v>
      </c>
      <c r="AV161" s="455">
        <v>12</v>
      </c>
      <c r="AW161" s="765" t="s">
        <v>996</v>
      </c>
      <c r="AX161" s="494" t="s">
        <v>47</v>
      </c>
      <c r="AY161" s="494" t="s">
        <v>47</v>
      </c>
      <c r="AZ161" s="709" t="s">
        <v>47</v>
      </c>
      <c r="BA161" s="709" t="s">
        <v>47</v>
      </c>
      <c r="BB161" s="709" t="s">
        <v>47</v>
      </c>
      <c r="BC161" s="709" t="s">
        <v>741</v>
      </c>
      <c r="BD161" s="709" t="s">
        <v>741</v>
      </c>
      <c r="BE161" s="709" t="s">
        <v>741</v>
      </c>
      <c r="BF161" s="709" t="s">
        <v>741</v>
      </c>
      <c r="BG161" s="709" t="s">
        <v>741</v>
      </c>
      <c r="BH161" s="709" t="s">
        <v>741</v>
      </c>
      <c r="BI161" s="709" t="s">
        <v>741</v>
      </c>
      <c r="BJ161" s="709" t="s">
        <v>741</v>
      </c>
      <c r="BK161" s="892" t="s">
        <v>934</v>
      </c>
      <c r="BL161" s="891">
        <v>82800000</v>
      </c>
      <c r="BM161" s="891"/>
      <c r="BN161" s="986" t="s">
        <v>1219</v>
      </c>
      <c r="BO161" s="585" t="s">
        <v>1359</v>
      </c>
      <c r="BP161" s="585" t="s">
        <v>1360</v>
      </c>
      <c r="BQ161" s="585" t="s">
        <v>1361</v>
      </c>
      <c r="BR161" s="800" t="s">
        <v>1362</v>
      </c>
      <c r="BS161" s="564" t="s">
        <v>1363</v>
      </c>
      <c r="BT161" s="585"/>
      <c r="BU161" s="307"/>
      <c r="BV161" s="308"/>
      <c r="BW161" s="308"/>
      <c r="BX161" s="307"/>
      <c r="BY161" s="307"/>
      <c r="BZ161" s="307"/>
    </row>
    <row r="162" spans="1:78" ht="86.25" customHeight="1" x14ac:dyDescent="0.25">
      <c r="A162" s="518" t="s">
        <v>1364</v>
      </c>
      <c r="B162" s="959"/>
      <c r="C162" s="965"/>
      <c r="D162" s="913"/>
      <c r="E162" s="945"/>
      <c r="F162" s="913"/>
      <c r="G162" s="962"/>
      <c r="H162" s="913"/>
      <c r="I162" s="836"/>
      <c r="J162" s="836"/>
      <c r="K162" s="836"/>
      <c r="L162" s="908"/>
      <c r="M162" s="913"/>
      <c r="N162" s="1025"/>
      <c r="O162" s="1015"/>
      <c r="P162" s="1016"/>
      <c r="Q162" s="772" t="s">
        <v>1191</v>
      </c>
      <c r="R162" s="618" t="s">
        <v>1365</v>
      </c>
      <c r="S162" s="586">
        <v>0.5</v>
      </c>
      <c r="T162" s="372" t="s">
        <v>1083</v>
      </c>
      <c r="U162" s="298" t="s">
        <v>932</v>
      </c>
      <c r="V162" s="298" t="s">
        <v>932</v>
      </c>
      <c r="W162" s="298" t="s">
        <v>932</v>
      </c>
      <c r="X162" s="298" t="s">
        <v>932</v>
      </c>
      <c r="Y162" s="298" t="s">
        <v>932</v>
      </c>
      <c r="Z162" s="298" t="s">
        <v>932</v>
      </c>
      <c r="AA162" s="298" t="s">
        <v>932</v>
      </c>
      <c r="AB162" s="298" t="s">
        <v>932</v>
      </c>
      <c r="AC162" s="298" t="s">
        <v>932</v>
      </c>
      <c r="AD162" s="298" t="s">
        <v>932</v>
      </c>
      <c r="AE162" s="298" t="s">
        <v>932</v>
      </c>
      <c r="AF162" s="298" t="s">
        <v>932</v>
      </c>
      <c r="AG162" s="298" t="s">
        <v>931</v>
      </c>
      <c r="AH162" s="749" t="s">
        <v>47</v>
      </c>
      <c r="AI162" s="749" t="s">
        <v>47</v>
      </c>
      <c r="AJ162" s="702" t="s">
        <v>47</v>
      </c>
      <c r="AK162" s="702" t="s">
        <v>47</v>
      </c>
      <c r="AL162" s="702" t="s">
        <v>47</v>
      </c>
      <c r="AM162" s="702" t="s">
        <v>741</v>
      </c>
      <c r="AN162" s="702" t="s">
        <v>741</v>
      </c>
      <c r="AO162" s="702" t="s">
        <v>741</v>
      </c>
      <c r="AP162" s="702" t="s">
        <v>741</v>
      </c>
      <c r="AQ162" s="702" t="s">
        <v>741</v>
      </c>
      <c r="AR162" s="702" t="s">
        <v>741</v>
      </c>
      <c r="AS162" s="702" t="s">
        <v>741</v>
      </c>
      <c r="AT162" s="666" t="s">
        <v>1366</v>
      </c>
      <c r="AU162" s="455" t="s">
        <v>318</v>
      </c>
      <c r="AV162" s="455">
        <v>12</v>
      </c>
      <c r="AW162" s="302" t="s">
        <v>996</v>
      </c>
      <c r="AX162" s="494" t="s">
        <v>47</v>
      </c>
      <c r="AY162" s="494" t="s">
        <v>47</v>
      </c>
      <c r="AZ162" s="709" t="s">
        <v>47</v>
      </c>
      <c r="BA162" s="709" t="s">
        <v>47</v>
      </c>
      <c r="BB162" s="709" t="s">
        <v>47</v>
      </c>
      <c r="BC162" s="709" t="s">
        <v>741</v>
      </c>
      <c r="BD162" s="709" t="s">
        <v>741</v>
      </c>
      <c r="BE162" s="709" t="s">
        <v>741</v>
      </c>
      <c r="BF162" s="709" t="s">
        <v>741</v>
      </c>
      <c r="BG162" s="709" t="s">
        <v>741</v>
      </c>
      <c r="BH162" s="709" t="s">
        <v>741</v>
      </c>
      <c r="BI162" s="709" t="s">
        <v>741</v>
      </c>
      <c r="BJ162" s="709" t="s">
        <v>741</v>
      </c>
      <c r="BK162" s="892"/>
      <c r="BL162" s="891"/>
      <c r="BM162" s="891"/>
      <c r="BN162" s="986"/>
      <c r="BO162" s="585" t="s">
        <v>1367</v>
      </c>
      <c r="BP162" s="585" t="s">
        <v>1368</v>
      </c>
      <c r="BQ162" s="585" t="s">
        <v>1369</v>
      </c>
      <c r="BR162" s="800" t="s">
        <v>1370</v>
      </c>
      <c r="BS162" s="564" t="s">
        <v>1371</v>
      </c>
      <c r="BT162" s="585"/>
      <c r="BU162" s="307"/>
      <c r="BV162" s="308"/>
      <c r="BW162" s="308"/>
      <c r="BX162" s="307"/>
      <c r="BY162" s="307"/>
      <c r="BZ162" s="307"/>
    </row>
    <row r="163" spans="1:78" ht="109.5" customHeight="1" x14ac:dyDescent="0.25">
      <c r="A163" s="518" t="s">
        <v>1372</v>
      </c>
      <c r="B163" s="959"/>
      <c r="C163" s="965"/>
      <c r="D163" s="913"/>
      <c r="E163" s="945"/>
      <c r="F163" s="913"/>
      <c r="G163" s="962"/>
      <c r="H163" s="913"/>
      <c r="I163" s="570" t="s">
        <v>1373</v>
      </c>
      <c r="J163" s="570" t="s">
        <v>1197</v>
      </c>
      <c r="K163" s="570" t="s">
        <v>1161</v>
      </c>
      <c r="L163" s="908"/>
      <c r="M163" s="913"/>
      <c r="N163" s="1024"/>
      <c r="O163" s="745">
        <v>1</v>
      </c>
      <c r="P163" s="758" t="s">
        <v>1374</v>
      </c>
      <c r="Q163" s="758" t="s">
        <v>1191</v>
      </c>
      <c r="R163" s="766" t="s">
        <v>1375</v>
      </c>
      <c r="S163" s="236">
        <v>1</v>
      </c>
      <c r="T163" s="372" t="s">
        <v>1083</v>
      </c>
      <c r="U163" s="298" t="s">
        <v>932</v>
      </c>
      <c r="V163" s="298" t="s">
        <v>932</v>
      </c>
      <c r="W163" s="298" t="s">
        <v>932</v>
      </c>
      <c r="X163" s="298" t="s">
        <v>932</v>
      </c>
      <c r="Y163" s="298" t="s">
        <v>932</v>
      </c>
      <c r="Z163" s="298" t="s">
        <v>932</v>
      </c>
      <c r="AA163" s="298" t="s">
        <v>932</v>
      </c>
      <c r="AB163" s="298" t="s">
        <v>932</v>
      </c>
      <c r="AC163" s="298" t="s">
        <v>932</v>
      </c>
      <c r="AD163" s="298" t="s">
        <v>932</v>
      </c>
      <c r="AE163" s="298" t="s">
        <v>932</v>
      </c>
      <c r="AF163" s="298" t="s">
        <v>932</v>
      </c>
      <c r="AG163" s="298" t="s">
        <v>931</v>
      </c>
      <c r="AH163" s="749" t="s">
        <v>47</v>
      </c>
      <c r="AI163" s="749" t="s">
        <v>47</v>
      </c>
      <c r="AJ163" s="702" t="s">
        <v>47</v>
      </c>
      <c r="AK163" s="702" t="s">
        <v>47</v>
      </c>
      <c r="AL163" s="702" t="s">
        <v>47</v>
      </c>
      <c r="AM163" s="702" t="s">
        <v>741</v>
      </c>
      <c r="AN163" s="702" t="s">
        <v>741</v>
      </c>
      <c r="AO163" s="702" t="s">
        <v>741</v>
      </c>
      <c r="AP163" s="702" t="s">
        <v>741</v>
      </c>
      <c r="AQ163" s="702" t="s">
        <v>741</v>
      </c>
      <c r="AR163" s="702" t="s">
        <v>741</v>
      </c>
      <c r="AS163" s="702" t="s">
        <v>741</v>
      </c>
      <c r="AT163" s="302" t="s">
        <v>1376</v>
      </c>
      <c r="AU163" s="455" t="s">
        <v>318</v>
      </c>
      <c r="AV163" s="456">
        <v>12</v>
      </c>
      <c r="AW163" s="302" t="s">
        <v>996</v>
      </c>
      <c r="AX163" s="494" t="s">
        <v>47</v>
      </c>
      <c r="AY163" s="494" t="s">
        <v>47</v>
      </c>
      <c r="AZ163" s="709" t="s">
        <v>47</v>
      </c>
      <c r="BA163" s="709" t="s">
        <v>47</v>
      </c>
      <c r="BB163" s="709" t="s">
        <v>47</v>
      </c>
      <c r="BC163" s="709" t="s">
        <v>741</v>
      </c>
      <c r="BD163" s="709" t="s">
        <v>741</v>
      </c>
      <c r="BE163" s="709" t="s">
        <v>741</v>
      </c>
      <c r="BF163" s="709" t="s">
        <v>741</v>
      </c>
      <c r="BG163" s="709" t="s">
        <v>741</v>
      </c>
      <c r="BH163" s="709" t="s">
        <v>741</v>
      </c>
      <c r="BI163" s="709" t="s">
        <v>741</v>
      </c>
      <c r="BJ163" s="709" t="s">
        <v>741</v>
      </c>
      <c r="BK163" s="238" t="s">
        <v>934</v>
      </c>
      <c r="BL163" s="777">
        <v>66000000</v>
      </c>
      <c r="BM163" s="891"/>
      <c r="BN163" s="759" t="s">
        <v>1219</v>
      </c>
      <c r="BO163" s="585" t="s">
        <v>1377</v>
      </c>
      <c r="BP163" s="564" t="s">
        <v>1378</v>
      </c>
      <c r="BQ163" s="564" t="s">
        <v>1379</v>
      </c>
      <c r="BR163" s="800" t="s">
        <v>1380</v>
      </c>
      <c r="BS163" s="564" t="s">
        <v>1381</v>
      </c>
      <c r="BT163" s="585"/>
      <c r="BU163" s="307"/>
      <c r="BV163" s="308"/>
      <c r="BW163" s="308"/>
      <c r="BX163" s="307"/>
      <c r="BY163" s="307"/>
      <c r="BZ163" s="307"/>
    </row>
    <row r="164" spans="1:78" ht="63" customHeight="1" x14ac:dyDescent="0.25">
      <c r="A164" s="518" t="s">
        <v>1382</v>
      </c>
      <c r="B164" s="959"/>
      <c r="C164" s="965"/>
      <c r="D164" s="913"/>
      <c r="E164" s="945"/>
      <c r="F164" s="913"/>
      <c r="G164" s="962"/>
      <c r="H164" s="913"/>
      <c r="I164" s="835" t="s">
        <v>1297</v>
      </c>
      <c r="J164" s="835" t="s">
        <v>1383</v>
      </c>
      <c r="K164" s="835" t="s">
        <v>1384</v>
      </c>
      <c r="L164" s="908"/>
      <c r="M164" s="913"/>
      <c r="N164" s="1024"/>
      <c r="O164" s="1013">
        <v>1</v>
      </c>
      <c r="P164" s="947" t="s">
        <v>1385</v>
      </c>
      <c r="Q164" s="375" t="s">
        <v>1191</v>
      </c>
      <c r="R164" s="302" t="s">
        <v>1386</v>
      </c>
      <c r="S164" s="236">
        <v>0.6</v>
      </c>
      <c r="T164" s="372" t="s">
        <v>1387</v>
      </c>
      <c r="U164" s="298" t="s">
        <v>932</v>
      </c>
      <c r="V164" s="298" t="s">
        <v>932</v>
      </c>
      <c r="W164" s="298" t="s">
        <v>932</v>
      </c>
      <c r="X164" s="298" t="s">
        <v>932</v>
      </c>
      <c r="Y164" s="298" t="s">
        <v>931</v>
      </c>
      <c r="Z164" s="298" t="s">
        <v>931</v>
      </c>
      <c r="AA164" s="298" t="s">
        <v>931</v>
      </c>
      <c r="AB164" s="298" t="s">
        <v>931</v>
      </c>
      <c r="AC164" s="298" t="s">
        <v>931</v>
      </c>
      <c r="AD164" s="298" t="s">
        <v>931</v>
      </c>
      <c r="AE164" s="298" t="s">
        <v>931</v>
      </c>
      <c r="AF164" s="298" t="s">
        <v>931</v>
      </c>
      <c r="AG164" s="298" t="s">
        <v>931</v>
      </c>
      <c r="AH164" s="749" t="s">
        <v>47</v>
      </c>
      <c r="AI164" s="749" t="s">
        <v>47</v>
      </c>
      <c r="AJ164" s="702" t="s">
        <v>47</v>
      </c>
      <c r="AK164" s="702" t="s">
        <v>47</v>
      </c>
      <c r="AL164" s="702" t="s">
        <v>955</v>
      </c>
      <c r="AM164" s="702" t="s">
        <v>955</v>
      </c>
      <c r="AN164" s="702" t="s">
        <v>741</v>
      </c>
      <c r="AO164" s="702" t="s">
        <v>741</v>
      </c>
      <c r="AP164" s="702" t="s">
        <v>741</v>
      </c>
      <c r="AQ164" s="702" t="s">
        <v>741</v>
      </c>
      <c r="AR164" s="702" t="s">
        <v>741</v>
      </c>
      <c r="AS164" s="702" t="s">
        <v>741</v>
      </c>
      <c r="AT164" s="302" t="s">
        <v>1388</v>
      </c>
      <c r="AU164" s="455" t="s">
        <v>318</v>
      </c>
      <c r="AV164" s="379">
        <v>1</v>
      </c>
      <c r="AW164" s="667" t="s">
        <v>982</v>
      </c>
      <c r="AX164" s="494" t="s">
        <v>62</v>
      </c>
      <c r="AY164" s="494" t="s">
        <v>62</v>
      </c>
      <c r="AZ164" s="709" t="s">
        <v>62</v>
      </c>
      <c r="BA164" s="709" t="s">
        <v>47</v>
      </c>
      <c r="BB164" s="709" t="s">
        <v>955</v>
      </c>
      <c r="BC164" s="709" t="s">
        <v>741</v>
      </c>
      <c r="BD164" s="709" t="s">
        <v>741</v>
      </c>
      <c r="BE164" s="709" t="s">
        <v>741</v>
      </c>
      <c r="BF164" s="709" t="s">
        <v>741</v>
      </c>
      <c r="BG164" s="709" t="s">
        <v>741</v>
      </c>
      <c r="BH164" s="709" t="s">
        <v>741</v>
      </c>
      <c r="BI164" s="709" t="s">
        <v>741</v>
      </c>
      <c r="BJ164" s="709" t="s">
        <v>741</v>
      </c>
      <c r="BK164" s="892" t="s">
        <v>934</v>
      </c>
      <c r="BL164" s="1027" t="s">
        <v>722</v>
      </c>
      <c r="BM164" s="891"/>
      <c r="BN164" s="892" t="s">
        <v>1219</v>
      </c>
      <c r="BO164" s="585" t="s">
        <v>1389</v>
      </c>
      <c r="BP164" s="585" t="s">
        <v>1390</v>
      </c>
      <c r="BQ164" s="585" t="s">
        <v>1391</v>
      </c>
      <c r="BR164" s="800" t="s">
        <v>1392</v>
      </c>
      <c r="BS164" s="564" t="s">
        <v>1393</v>
      </c>
      <c r="BT164" s="585"/>
      <c r="BU164" s="307"/>
      <c r="BV164" s="308"/>
      <c r="BW164" s="308"/>
      <c r="BX164" s="307"/>
      <c r="BY164" s="307"/>
      <c r="BZ164" s="307"/>
    </row>
    <row r="165" spans="1:78" ht="86.25" customHeight="1" x14ac:dyDescent="0.25">
      <c r="A165" s="518" t="s">
        <v>1394</v>
      </c>
      <c r="B165" s="959"/>
      <c r="C165" s="965"/>
      <c r="D165" s="913"/>
      <c r="E165" s="945"/>
      <c r="F165" s="913"/>
      <c r="G165" s="962"/>
      <c r="H165" s="913"/>
      <c r="I165" s="836"/>
      <c r="J165" s="836"/>
      <c r="K165" s="836"/>
      <c r="L165" s="908"/>
      <c r="M165" s="914"/>
      <c r="N165" s="1026"/>
      <c r="O165" s="1014"/>
      <c r="P165" s="949"/>
      <c r="Q165" s="757" t="s">
        <v>1191</v>
      </c>
      <c r="R165" s="765" t="s">
        <v>1395</v>
      </c>
      <c r="S165" s="416">
        <v>0.4</v>
      </c>
      <c r="T165" s="381" t="s">
        <v>930</v>
      </c>
      <c r="U165" s="414" t="s">
        <v>931</v>
      </c>
      <c r="V165" s="414" t="s">
        <v>931</v>
      </c>
      <c r="W165" s="414" t="s">
        <v>931</v>
      </c>
      <c r="X165" s="414" t="s">
        <v>931</v>
      </c>
      <c r="Y165" s="414" t="s">
        <v>931</v>
      </c>
      <c r="Z165" s="414" t="s">
        <v>932</v>
      </c>
      <c r="AA165" s="414" t="s">
        <v>931</v>
      </c>
      <c r="AB165" s="414" t="s">
        <v>931</v>
      </c>
      <c r="AC165" s="414" t="s">
        <v>931</v>
      </c>
      <c r="AD165" s="414" t="s">
        <v>931</v>
      </c>
      <c r="AE165" s="414" t="s">
        <v>931</v>
      </c>
      <c r="AF165" s="414" t="s">
        <v>931</v>
      </c>
      <c r="AG165" s="414" t="s">
        <v>931</v>
      </c>
      <c r="AH165" s="749" t="s">
        <v>62</v>
      </c>
      <c r="AI165" s="749" t="s">
        <v>741</v>
      </c>
      <c r="AJ165" s="702" t="s">
        <v>741</v>
      </c>
      <c r="AK165" s="702" t="s">
        <v>47</v>
      </c>
      <c r="AL165" s="702" t="s">
        <v>955</v>
      </c>
      <c r="AM165" s="702" t="s">
        <v>955</v>
      </c>
      <c r="AN165" s="702" t="s">
        <v>741</v>
      </c>
      <c r="AO165" s="702" t="s">
        <v>741</v>
      </c>
      <c r="AP165" s="702" t="s">
        <v>741</v>
      </c>
      <c r="AQ165" s="702" t="s">
        <v>741</v>
      </c>
      <c r="AR165" s="702" t="s">
        <v>741</v>
      </c>
      <c r="AS165" s="702" t="s">
        <v>741</v>
      </c>
      <c r="AT165" s="302" t="s">
        <v>1396</v>
      </c>
      <c r="AU165" s="455" t="s">
        <v>318</v>
      </c>
      <c r="AV165" s="379">
        <v>1</v>
      </c>
      <c r="AW165" s="668" t="s">
        <v>930</v>
      </c>
      <c r="AX165" s="494" t="s">
        <v>62</v>
      </c>
      <c r="AY165" s="494" t="s">
        <v>741</v>
      </c>
      <c r="AZ165" s="709" t="s">
        <v>62</v>
      </c>
      <c r="BA165" s="709" t="s">
        <v>47</v>
      </c>
      <c r="BB165" s="709" t="s">
        <v>955</v>
      </c>
      <c r="BC165" s="709" t="s">
        <v>741</v>
      </c>
      <c r="BD165" s="709" t="s">
        <v>741</v>
      </c>
      <c r="BE165" s="709" t="s">
        <v>741</v>
      </c>
      <c r="BF165" s="709" t="s">
        <v>741</v>
      </c>
      <c r="BG165" s="709" t="s">
        <v>741</v>
      </c>
      <c r="BH165" s="709" t="s">
        <v>741</v>
      </c>
      <c r="BI165" s="709" t="s">
        <v>741</v>
      </c>
      <c r="BJ165" s="709" t="s">
        <v>741</v>
      </c>
      <c r="BK165" s="892"/>
      <c r="BL165" s="1027"/>
      <c r="BM165" s="891"/>
      <c r="BN165" s="892"/>
      <c r="BO165" s="585" t="s">
        <v>1389</v>
      </c>
      <c r="BP165" s="564" t="s">
        <v>1241</v>
      </c>
      <c r="BQ165" s="564" t="s">
        <v>1397</v>
      </c>
      <c r="BR165" s="800" t="s">
        <v>1398</v>
      </c>
      <c r="BS165" s="564" t="s">
        <v>1399</v>
      </c>
      <c r="BT165" s="585"/>
      <c r="BU165" s="307"/>
      <c r="BV165" s="308"/>
      <c r="BW165" s="308"/>
      <c r="BX165" s="307"/>
      <c r="BY165" s="307"/>
      <c r="BZ165" s="307"/>
    </row>
    <row r="166" spans="1:78" ht="141.75" x14ac:dyDescent="0.25">
      <c r="A166" s="518" t="s">
        <v>1400</v>
      </c>
      <c r="B166" s="959"/>
      <c r="C166" s="965"/>
      <c r="D166" s="913"/>
      <c r="E166" s="945"/>
      <c r="F166" s="913"/>
      <c r="G166" s="962"/>
      <c r="H166" s="913"/>
      <c r="I166" s="29" t="s">
        <v>1196</v>
      </c>
      <c r="J166" s="29" t="s">
        <v>1298</v>
      </c>
      <c r="K166" s="29" t="s">
        <v>924</v>
      </c>
      <c r="L166" s="908"/>
      <c r="M166" s="386" t="s">
        <v>1401</v>
      </c>
      <c r="N166" s="492" t="s">
        <v>1164</v>
      </c>
      <c r="O166" s="481">
        <v>1</v>
      </c>
      <c r="P166" s="666" t="s">
        <v>1402</v>
      </c>
      <c r="Q166" s="375" t="s">
        <v>1191</v>
      </c>
      <c r="R166" s="666" t="s">
        <v>1403</v>
      </c>
      <c r="S166" s="236">
        <v>1</v>
      </c>
      <c r="T166" s="372" t="s">
        <v>1404</v>
      </c>
      <c r="U166" s="414" t="s">
        <v>932</v>
      </c>
      <c r="V166" s="414" t="s">
        <v>932</v>
      </c>
      <c r="W166" s="414" t="s">
        <v>932</v>
      </c>
      <c r="X166" s="298" t="s">
        <v>931</v>
      </c>
      <c r="Y166" s="298" t="s">
        <v>931</v>
      </c>
      <c r="Z166" s="298" t="s">
        <v>931</v>
      </c>
      <c r="AA166" s="298" t="s">
        <v>931</v>
      </c>
      <c r="AB166" s="298" t="s">
        <v>931</v>
      </c>
      <c r="AC166" s="298" t="s">
        <v>931</v>
      </c>
      <c r="AD166" s="298" t="s">
        <v>931</v>
      </c>
      <c r="AE166" s="298" t="s">
        <v>931</v>
      </c>
      <c r="AF166" s="298" t="s">
        <v>931</v>
      </c>
      <c r="AG166" s="298" t="s">
        <v>931</v>
      </c>
      <c r="AH166" s="749" t="s">
        <v>47</v>
      </c>
      <c r="AI166" s="749" t="s">
        <v>47</v>
      </c>
      <c r="AJ166" s="702" t="s">
        <v>47</v>
      </c>
      <c r="AK166" s="702" t="s">
        <v>955</v>
      </c>
      <c r="AL166" s="702" t="s">
        <v>955</v>
      </c>
      <c r="AM166" s="702" t="s">
        <v>955</v>
      </c>
      <c r="AN166" s="702" t="s">
        <v>955</v>
      </c>
      <c r="AO166" s="702" t="s">
        <v>955</v>
      </c>
      <c r="AP166" s="702" t="s">
        <v>955</v>
      </c>
      <c r="AQ166" s="702" t="s">
        <v>955</v>
      </c>
      <c r="AR166" s="702" t="s">
        <v>955</v>
      </c>
      <c r="AS166" s="702" t="s">
        <v>955</v>
      </c>
      <c r="AT166" s="302" t="s">
        <v>1405</v>
      </c>
      <c r="AU166" s="455" t="s">
        <v>318</v>
      </c>
      <c r="AV166" s="378">
        <v>1</v>
      </c>
      <c r="AW166" s="667" t="s">
        <v>960</v>
      </c>
      <c r="AX166" s="494" t="s">
        <v>62</v>
      </c>
      <c r="AY166" s="494" t="s">
        <v>62</v>
      </c>
      <c r="AZ166" s="709" t="s">
        <v>47</v>
      </c>
      <c r="BA166" s="709" t="s">
        <v>955</v>
      </c>
      <c r="BB166" s="709" t="s">
        <v>955</v>
      </c>
      <c r="BC166" s="709" t="s">
        <v>741</v>
      </c>
      <c r="BD166" s="709" t="s">
        <v>741</v>
      </c>
      <c r="BE166" s="709" t="s">
        <v>741</v>
      </c>
      <c r="BF166" s="709" t="s">
        <v>741</v>
      </c>
      <c r="BG166" s="709" t="s">
        <v>741</v>
      </c>
      <c r="BH166" s="709" t="s">
        <v>741</v>
      </c>
      <c r="BI166" s="709" t="s">
        <v>741</v>
      </c>
      <c r="BJ166" s="709" t="s">
        <v>741</v>
      </c>
      <c r="BK166" s="761" t="s">
        <v>1203</v>
      </c>
      <c r="BL166" s="760"/>
      <c r="BM166" s="891"/>
      <c r="BN166" s="761" t="s">
        <v>1406</v>
      </c>
      <c r="BO166" s="585" t="s">
        <v>1407</v>
      </c>
      <c r="BP166" s="564" t="s">
        <v>1408</v>
      </c>
      <c r="BQ166" s="564" t="s">
        <v>1409</v>
      </c>
      <c r="BR166" s="791" t="s">
        <v>1021</v>
      </c>
      <c r="BS166" s="564" t="s">
        <v>1021</v>
      </c>
      <c r="BT166" s="585"/>
      <c r="BU166" s="307"/>
      <c r="BV166" s="308"/>
      <c r="BW166" s="308"/>
      <c r="BX166" s="307"/>
      <c r="BY166" s="307"/>
      <c r="BZ166" s="307"/>
    </row>
    <row r="167" spans="1:78" ht="27" customHeight="1" x14ac:dyDescent="0.25">
      <c r="A167" s="519"/>
      <c r="B167" s="959"/>
      <c r="C167" s="965"/>
      <c r="D167" s="913"/>
      <c r="E167" s="945"/>
      <c r="F167" s="913"/>
      <c r="G167" s="962"/>
      <c r="H167" s="913"/>
      <c r="I167" s="491"/>
      <c r="J167" s="491"/>
      <c r="K167" s="491"/>
      <c r="L167" s="908"/>
      <c r="M167" s="408"/>
      <c r="N167" s="409"/>
      <c r="O167" s="469"/>
      <c r="P167" s="537"/>
      <c r="Q167" s="539" t="s">
        <v>1410</v>
      </c>
      <c r="R167" s="537" t="s">
        <v>1411</v>
      </c>
      <c r="S167" s="409"/>
      <c r="T167" s="537"/>
      <c r="U167" s="409"/>
      <c r="V167" s="409"/>
      <c r="W167" s="409"/>
      <c r="X167" s="409"/>
      <c r="Y167" s="409"/>
      <c r="Z167" s="409"/>
      <c r="AA167" s="409"/>
      <c r="AB167" s="409"/>
      <c r="AC167" s="409"/>
      <c r="AD167" s="409"/>
      <c r="AE167" s="409"/>
      <c r="AF167" s="409"/>
      <c r="AG167" s="409"/>
      <c r="AH167" s="409"/>
      <c r="AI167" s="409"/>
      <c r="AJ167" s="409"/>
      <c r="AK167" s="409"/>
      <c r="AL167" s="409"/>
      <c r="AM167" s="409"/>
      <c r="AN167" s="409"/>
      <c r="AO167" s="409"/>
      <c r="AP167" s="409"/>
      <c r="AQ167" s="409"/>
      <c r="AR167" s="409"/>
      <c r="AS167" s="409"/>
      <c r="AT167" s="539"/>
      <c r="AU167" s="409"/>
      <c r="AV167" s="409"/>
      <c r="AW167" s="537"/>
      <c r="AX167" s="409"/>
      <c r="AY167" s="409"/>
      <c r="AZ167" s="724"/>
      <c r="BA167" s="724"/>
      <c r="BB167" s="724"/>
      <c r="BC167" s="724"/>
      <c r="BD167" s="724"/>
      <c r="BE167" s="724"/>
      <c r="BF167" s="724"/>
      <c r="BG167" s="724"/>
      <c r="BH167" s="724"/>
      <c r="BI167" s="724"/>
      <c r="BJ167" s="724"/>
      <c r="BK167" s="409"/>
      <c r="BL167" s="409"/>
      <c r="BM167" s="409"/>
      <c r="BN167" s="493"/>
      <c r="BO167" s="529"/>
      <c r="BP167" s="591"/>
      <c r="BQ167" s="482"/>
      <c r="BR167" s="801"/>
      <c r="BS167" s="591"/>
      <c r="BT167" s="816"/>
      <c r="BU167" s="482"/>
      <c r="BV167" s="483"/>
      <c r="BW167" s="483"/>
      <c r="BX167" s="482"/>
      <c r="BY167" s="482"/>
      <c r="BZ167" s="482"/>
    </row>
    <row r="168" spans="1:78" ht="101.25" customHeight="1" x14ac:dyDescent="0.25">
      <c r="A168" s="519" t="s">
        <v>1412</v>
      </c>
      <c r="B168" s="959"/>
      <c r="C168" s="965"/>
      <c r="D168" s="913"/>
      <c r="E168" s="945"/>
      <c r="F168" s="913"/>
      <c r="G168" s="962"/>
      <c r="H168" s="913"/>
      <c r="I168" s="835" t="s">
        <v>1196</v>
      </c>
      <c r="J168" s="835" t="s">
        <v>1413</v>
      </c>
      <c r="K168" s="835" t="s">
        <v>1317</v>
      </c>
      <c r="L168" s="908"/>
      <c r="M168" s="842" t="s">
        <v>1163</v>
      </c>
      <c r="N168" s="835" t="s">
        <v>1164</v>
      </c>
      <c r="O168" s="1019">
        <v>1</v>
      </c>
      <c r="P168" s="877" t="s">
        <v>1414</v>
      </c>
      <c r="Q168" s="669" t="s">
        <v>1410</v>
      </c>
      <c r="R168" s="669" t="s">
        <v>1415</v>
      </c>
      <c r="S168" s="459">
        <v>0.5</v>
      </c>
      <c r="T168" s="669" t="s">
        <v>1339</v>
      </c>
      <c r="U168" s="296" t="s">
        <v>932</v>
      </c>
      <c r="V168" s="296" t="s">
        <v>931</v>
      </c>
      <c r="W168" s="296" t="s">
        <v>931</v>
      </c>
      <c r="X168" s="296" t="s">
        <v>931</v>
      </c>
      <c r="Y168" s="296" t="s">
        <v>931</v>
      </c>
      <c r="Z168" s="296" t="s">
        <v>931</v>
      </c>
      <c r="AA168" s="296" t="s">
        <v>931</v>
      </c>
      <c r="AB168" s="296" t="s">
        <v>931</v>
      </c>
      <c r="AC168" s="296" t="s">
        <v>931</v>
      </c>
      <c r="AD168" s="296" t="s">
        <v>931</v>
      </c>
      <c r="AE168" s="296" t="s">
        <v>931</v>
      </c>
      <c r="AF168" s="296" t="s">
        <v>931</v>
      </c>
      <c r="AG168" s="296" t="s">
        <v>931</v>
      </c>
      <c r="AH168" s="749" t="s">
        <v>47</v>
      </c>
      <c r="AI168" s="305" t="s">
        <v>955</v>
      </c>
      <c r="AJ168" s="702" t="s">
        <v>955</v>
      </c>
      <c r="AK168" s="702" t="s">
        <v>955</v>
      </c>
      <c r="AL168" s="702" t="s">
        <v>955</v>
      </c>
      <c r="AM168" s="702" t="s">
        <v>955</v>
      </c>
      <c r="AN168" s="702" t="s">
        <v>955</v>
      </c>
      <c r="AO168" s="702" t="s">
        <v>955</v>
      </c>
      <c r="AP168" s="702" t="s">
        <v>955</v>
      </c>
      <c r="AQ168" s="702" t="s">
        <v>955</v>
      </c>
      <c r="AR168" s="702" t="s">
        <v>955</v>
      </c>
      <c r="AS168" s="702" t="s">
        <v>955</v>
      </c>
      <c r="AT168" s="771" t="s">
        <v>1416</v>
      </c>
      <c r="AU168" s="454" t="s">
        <v>318</v>
      </c>
      <c r="AV168" s="454">
        <v>1</v>
      </c>
      <c r="AW168" s="669" t="s">
        <v>1339</v>
      </c>
      <c r="AX168" s="494" t="s">
        <v>47</v>
      </c>
      <c r="AY168" s="305" t="s">
        <v>955</v>
      </c>
      <c r="AZ168" s="709" t="s">
        <v>955</v>
      </c>
      <c r="BA168" s="709" t="s">
        <v>741</v>
      </c>
      <c r="BB168" s="709" t="s">
        <v>955</v>
      </c>
      <c r="BC168" s="709" t="s">
        <v>741</v>
      </c>
      <c r="BD168" s="709" t="s">
        <v>741</v>
      </c>
      <c r="BE168" s="709" t="s">
        <v>741</v>
      </c>
      <c r="BF168" s="709" t="s">
        <v>741</v>
      </c>
      <c r="BG168" s="709" t="s">
        <v>741</v>
      </c>
      <c r="BH168" s="709" t="s">
        <v>741</v>
      </c>
      <c r="BI168" s="709" t="s">
        <v>741</v>
      </c>
      <c r="BJ168" s="709" t="s">
        <v>741</v>
      </c>
      <c r="BK168" s="873" t="s">
        <v>934</v>
      </c>
      <c r="BL168" s="984">
        <v>123000000</v>
      </c>
      <c r="BM168" s="984">
        <v>3000000000</v>
      </c>
      <c r="BN168" s="896" t="s">
        <v>1170</v>
      </c>
      <c r="BO168" s="564" t="s">
        <v>1417</v>
      </c>
      <c r="BP168" s="564" t="s">
        <v>1418</v>
      </c>
      <c r="BQ168" s="564" t="s">
        <v>1418</v>
      </c>
      <c r="BR168" s="791" t="s">
        <v>1419</v>
      </c>
      <c r="BS168" s="564" t="s">
        <v>56</v>
      </c>
      <c r="BT168" s="585"/>
      <c r="BU168" s="307"/>
      <c r="BV168" s="308"/>
      <c r="BW168" s="308"/>
      <c r="BX168" s="307"/>
      <c r="BY168" s="307"/>
      <c r="BZ168" s="307"/>
    </row>
    <row r="169" spans="1:78" ht="81.75" customHeight="1" x14ac:dyDescent="0.25">
      <c r="A169" s="519" t="s">
        <v>1420</v>
      </c>
      <c r="B169" s="959"/>
      <c r="C169" s="965"/>
      <c r="D169" s="913"/>
      <c r="E169" s="945"/>
      <c r="F169" s="913"/>
      <c r="G169" s="963"/>
      <c r="H169" s="914"/>
      <c r="I169" s="836"/>
      <c r="J169" s="836"/>
      <c r="K169" s="836"/>
      <c r="L169" s="908"/>
      <c r="M169" s="851"/>
      <c r="N169" s="836"/>
      <c r="O169" s="1020"/>
      <c r="P169" s="878"/>
      <c r="Q169" s="669" t="s">
        <v>1410</v>
      </c>
      <c r="R169" s="670" t="s">
        <v>1421</v>
      </c>
      <c r="S169" s="459">
        <v>0.5</v>
      </c>
      <c r="T169" s="669" t="s">
        <v>1339</v>
      </c>
      <c r="U169" s="296" t="s">
        <v>932</v>
      </c>
      <c r="V169" s="296" t="s">
        <v>931</v>
      </c>
      <c r="W169" s="296" t="s">
        <v>931</v>
      </c>
      <c r="X169" s="296" t="s">
        <v>931</v>
      </c>
      <c r="Y169" s="296" t="s">
        <v>931</v>
      </c>
      <c r="Z169" s="296" t="s">
        <v>931</v>
      </c>
      <c r="AA169" s="296" t="s">
        <v>931</v>
      </c>
      <c r="AB169" s="296" t="s">
        <v>931</v>
      </c>
      <c r="AC169" s="296" t="s">
        <v>931</v>
      </c>
      <c r="AD169" s="296" t="s">
        <v>931</v>
      </c>
      <c r="AE169" s="296" t="s">
        <v>931</v>
      </c>
      <c r="AF169" s="296" t="s">
        <v>931</v>
      </c>
      <c r="AG169" s="296" t="s">
        <v>931</v>
      </c>
      <c r="AH169" s="749" t="s">
        <v>47</v>
      </c>
      <c r="AI169" s="305" t="s">
        <v>955</v>
      </c>
      <c r="AJ169" s="702" t="s">
        <v>955</v>
      </c>
      <c r="AK169" s="702" t="s">
        <v>955</v>
      </c>
      <c r="AL169" s="702" t="s">
        <v>955</v>
      </c>
      <c r="AM169" s="702" t="s">
        <v>955</v>
      </c>
      <c r="AN169" s="702" t="s">
        <v>955</v>
      </c>
      <c r="AO169" s="702" t="s">
        <v>955</v>
      </c>
      <c r="AP169" s="702" t="s">
        <v>955</v>
      </c>
      <c r="AQ169" s="702" t="s">
        <v>955</v>
      </c>
      <c r="AR169" s="702" t="s">
        <v>955</v>
      </c>
      <c r="AS169" s="702" t="s">
        <v>955</v>
      </c>
      <c r="AT169" s="771" t="s">
        <v>1422</v>
      </c>
      <c r="AU169" s="454" t="s">
        <v>318</v>
      </c>
      <c r="AV169" s="454">
        <v>1</v>
      </c>
      <c r="AW169" s="669" t="s">
        <v>954</v>
      </c>
      <c r="AX169" s="494" t="s">
        <v>47</v>
      </c>
      <c r="AY169" s="305" t="s">
        <v>955</v>
      </c>
      <c r="AZ169" s="709" t="s">
        <v>955</v>
      </c>
      <c r="BA169" s="709" t="s">
        <v>741</v>
      </c>
      <c r="BB169" s="709" t="s">
        <v>955</v>
      </c>
      <c r="BC169" s="709" t="s">
        <v>741</v>
      </c>
      <c r="BD169" s="709" t="s">
        <v>741</v>
      </c>
      <c r="BE169" s="709" t="s">
        <v>741</v>
      </c>
      <c r="BF169" s="709" t="s">
        <v>741</v>
      </c>
      <c r="BG169" s="709" t="s">
        <v>741</v>
      </c>
      <c r="BH169" s="709" t="s">
        <v>741</v>
      </c>
      <c r="BI169" s="709" t="s">
        <v>741</v>
      </c>
      <c r="BJ169" s="709" t="s">
        <v>741</v>
      </c>
      <c r="BK169" s="874"/>
      <c r="BL169" s="985"/>
      <c r="BM169" s="987"/>
      <c r="BN169" s="897"/>
      <c r="BO169" s="564" t="s">
        <v>1423</v>
      </c>
      <c r="BP169" s="564" t="s">
        <v>1424</v>
      </c>
      <c r="BQ169" s="564" t="s">
        <v>1424</v>
      </c>
      <c r="BR169" s="791" t="s">
        <v>1419</v>
      </c>
      <c r="BS169" s="564" t="s">
        <v>1425</v>
      </c>
      <c r="BT169" s="585"/>
      <c r="BU169" s="307"/>
      <c r="BV169" s="308"/>
      <c r="BW169" s="308"/>
      <c r="BX169" s="307"/>
      <c r="BY169" s="307"/>
      <c r="BZ169" s="307"/>
    </row>
    <row r="170" spans="1:78" ht="97.5" customHeight="1" x14ac:dyDescent="0.25">
      <c r="A170" s="519" t="s">
        <v>1426</v>
      </c>
      <c r="B170" s="959"/>
      <c r="C170" s="965"/>
      <c r="D170" s="913"/>
      <c r="E170" s="945"/>
      <c r="F170" s="913"/>
      <c r="G170" s="1028" t="s">
        <v>1427</v>
      </c>
      <c r="H170" s="1031">
        <v>1</v>
      </c>
      <c r="I170" s="835" t="s">
        <v>1196</v>
      </c>
      <c r="J170" s="835" t="s">
        <v>923</v>
      </c>
      <c r="K170" s="835" t="s">
        <v>1428</v>
      </c>
      <c r="L170" s="908"/>
      <c r="M170" s="912" t="s">
        <v>1429</v>
      </c>
      <c r="N170" s="912" t="s">
        <v>1164</v>
      </c>
      <c r="O170" s="999">
        <v>1</v>
      </c>
      <c r="P170" s="671" t="s">
        <v>1430</v>
      </c>
      <c r="Q170" s="669" t="s">
        <v>1410</v>
      </c>
      <c r="R170" s="666" t="s">
        <v>1431</v>
      </c>
      <c r="S170" s="773">
        <v>0.4</v>
      </c>
      <c r="T170" s="672" t="s">
        <v>1432</v>
      </c>
      <c r="U170" s="296" t="s">
        <v>931</v>
      </c>
      <c r="V170" s="296" t="s">
        <v>932</v>
      </c>
      <c r="W170" s="296" t="s">
        <v>932</v>
      </c>
      <c r="X170" s="296" t="s">
        <v>931</v>
      </c>
      <c r="Y170" s="296" t="s">
        <v>931</v>
      </c>
      <c r="Z170" s="296" t="s">
        <v>931</v>
      </c>
      <c r="AA170" s="296" t="s">
        <v>931</v>
      </c>
      <c r="AB170" s="296" t="s">
        <v>931</v>
      </c>
      <c r="AC170" s="296" t="s">
        <v>931</v>
      </c>
      <c r="AD170" s="296" t="s">
        <v>931</v>
      </c>
      <c r="AE170" s="296" t="s">
        <v>931</v>
      </c>
      <c r="AF170" s="296" t="s">
        <v>931</v>
      </c>
      <c r="AG170" s="296" t="s">
        <v>931</v>
      </c>
      <c r="AH170" s="749" t="s">
        <v>62</v>
      </c>
      <c r="AI170" s="749" t="s">
        <v>47</v>
      </c>
      <c r="AJ170" s="702" t="s">
        <v>47</v>
      </c>
      <c r="AK170" s="702" t="s">
        <v>955</v>
      </c>
      <c r="AL170" s="702" t="s">
        <v>955</v>
      </c>
      <c r="AM170" s="702" t="s">
        <v>955</v>
      </c>
      <c r="AN170" s="702" t="s">
        <v>955</v>
      </c>
      <c r="AO170" s="702" t="s">
        <v>955</v>
      </c>
      <c r="AP170" s="702" t="s">
        <v>955</v>
      </c>
      <c r="AQ170" s="702" t="s">
        <v>955</v>
      </c>
      <c r="AR170" s="702" t="s">
        <v>955</v>
      </c>
      <c r="AS170" s="702" t="s">
        <v>955</v>
      </c>
      <c r="AT170" s="771" t="s">
        <v>1433</v>
      </c>
      <c r="AU170" s="454" t="s">
        <v>318</v>
      </c>
      <c r="AV170" s="454">
        <v>1</v>
      </c>
      <c r="AW170" s="771" t="s">
        <v>960</v>
      </c>
      <c r="AX170" s="494" t="s">
        <v>62</v>
      </c>
      <c r="AY170" s="494" t="s">
        <v>62</v>
      </c>
      <c r="AZ170" s="709" t="s">
        <v>47</v>
      </c>
      <c r="BA170" s="709" t="s">
        <v>741</v>
      </c>
      <c r="BB170" s="709" t="s">
        <v>955</v>
      </c>
      <c r="BC170" s="709" t="s">
        <v>741</v>
      </c>
      <c r="BD170" s="709" t="s">
        <v>741</v>
      </c>
      <c r="BE170" s="709" t="s">
        <v>741</v>
      </c>
      <c r="BF170" s="709" t="s">
        <v>741</v>
      </c>
      <c r="BG170" s="709" t="s">
        <v>741</v>
      </c>
      <c r="BH170" s="709" t="s">
        <v>741</v>
      </c>
      <c r="BI170" s="709" t="s">
        <v>741</v>
      </c>
      <c r="BJ170" s="709" t="s">
        <v>741</v>
      </c>
      <c r="BK170" s="864" t="s">
        <v>934</v>
      </c>
      <c r="BL170" s="867">
        <v>54000000</v>
      </c>
      <c r="BM170" s="987"/>
      <c r="BN170" s="896" t="s">
        <v>1170</v>
      </c>
      <c r="BO170" s="564" t="s">
        <v>1434</v>
      </c>
      <c r="BP170" s="714" t="s">
        <v>1435</v>
      </c>
      <c r="BQ170" s="716" t="s">
        <v>1436</v>
      </c>
      <c r="BR170" s="800" t="s">
        <v>1437</v>
      </c>
      <c r="BS170" s="650" t="s">
        <v>1438</v>
      </c>
      <c r="BT170" s="585"/>
      <c r="BU170" s="307"/>
      <c r="BV170" s="308"/>
      <c r="BW170" s="308"/>
      <c r="BX170" s="307"/>
      <c r="BY170" s="307"/>
      <c r="BZ170" s="307"/>
    </row>
    <row r="171" spans="1:78" ht="145.5" customHeight="1" x14ac:dyDescent="0.25">
      <c r="A171" s="519" t="s">
        <v>1439</v>
      </c>
      <c r="B171" s="959"/>
      <c r="C171" s="965"/>
      <c r="D171" s="913"/>
      <c r="E171" s="945"/>
      <c r="F171" s="913"/>
      <c r="G171" s="1029"/>
      <c r="H171" s="1032"/>
      <c r="I171" s="837"/>
      <c r="J171" s="837"/>
      <c r="K171" s="837"/>
      <c r="L171" s="908"/>
      <c r="M171" s="913"/>
      <c r="N171" s="913"/>
      <c r="O171" s="1000"/>
      <c r="P171" s="671" t="s">
        <v>1440</v>
      </c>
      <c r="Q171" s="669" t="s">
        <v>1410</v>
      </c>
      <c r="R171" s="771" t="s">
        <v>1441</v>
      </c>
      <c r="S171" s="773">
        <v>0.3</v>
      </c>
      <c r="T171" s="673" t="s">
        <v>996</v>
      </c>
      <c r="U171" s="296" t="s">
        <v>931</v>
      </c>
      <c r="V171" s="296" t="s">
        <v>931</v>
      </c>
      <c r="W171" s="296" t="s">
        <v>931</v>
      </c>
      <c r="X171" s="296" t="s">
        <v>931</v>
      </c>
      <c r="Y171" s="296" t="s">
        <v>931</v>
      </c>
      <c r="Z171" s="296" t="s">
        <v>931</v>
      </c>
      <c r="AA171" s="296" t="s">
        <v>931</v>
      </c>
      <c r="AB171" s="296" t="s">
        <v>931</v>
      </c>
      <c r="AC171" s="296" t="s">
        <v>931</v>
      </c>
      <c r="AD171" s="296" t="s">
        <v>931</v>
      </c>
      <c r="AE171" s="296" t="s">
        <v>931</v>
      </c>
      <c r="AF171" s="296" t="s">
        <v>932</v>
      </c>
      <c r="AG171" s="296" t="s">
        <v>931</v>
      </c>
      <c r="AH171" s="749" t="s">
        <v>62</v>
      </c>
      <c r="AI171" s="749" t="s">
        <v>47</v>
      </c>
      <c r="AJ171" s="702" t="s">
        <v>955</v>
      </c>
      <c r="AK171" s="702" t="s">
        <v>955</v>
      </c>
      <c r="AL171" s="702" t="s">
        <v>955</v>
      </c>
      <c r="AM171" s="702" t="s">
        <v>955</v>
      </c>
      <c r="AN171" s="702" t="s">
        <v>955</v>
      </c>
      <c r="AO171" s="702" t="s">
        <v>955</v>
      </c>
      <c r="AP171" s="702" t="s">
        <v>955</v>
      </c>
      <c r="AQ171" s="702" t="s">
        <v>955</v>
      </c>
      <c r="AR171" s="702" t="s">
        <v>955</v>
      </c>
      <c r="AS171" s="702" t="s">
        <v>955</v>
      </c>
      <c r="AT171" s="771" t="s">
        <v>1442</v>
      </c>
      <c r="AU171" s="454" t="s">
        <v>318</v>
      </c>
      <c r="AV171" s="454">
        <v>2</v>
      </c>
      <c r="AW171" s="669" t="s">
        <v>996</v>
      </c>
      <c r="AX171" s="494" t="s">
        <v>62</v>
      </c>
      <c r="AY171" s="494" t="s">
        <v>47</v>
      </c>
      <c r="AZ171" s="709" t="s">
        <v>955</v>
      </c>
      <c r="BA171" s="709" t="s">
        <v>741</v>
      </c>
      <c r="BB171" s="709" t="s">
        <v>955</v>
      </c>
      <c r="BC171" s="709" t="s">
        <v>741</v>
      </c>
      <c r="BD171" s="709" t="s">
        <v>741</v>
      </c>
      <c r="BE171" s="709" t="s">
        <v>741</v>
      </c>
      <c r="BF171" s="709" t="s">
        <v>741</v>
      </c>
      <c r="BG171" s="709" t="s">
        <v>741</v>
      </c>
      <c r="BH171" s="709" t="s">
        <v>741</v>
      </c>
      <c r="BI171" s="709" t="s">
        <v>741</v>
      </c>
      <c r="BJ171" s="709" t="s">
        <v>741</v>
      </c>
      <c r="BK171" s="865"/>
      <c r="BL171" s="868"/>
      <c r="BM171" s="987"/>
      <c r="BN171" s="908"/>
      <c r="BO171" s="564" t="s">
        <v>1443</v>
      </c>
      <c r="BP171" s="714" t="s">
        <v>1444</v>
      </c>
      <c r="BQ171" s="308" t="s">
        <v>1445</v>
      </c>
      <c r="BR171" s="800" t="s">
        <v>1446</v>
      </c>
      <c r="BS171" s="650" t="s">
        <v>1447</v>
      </c>
      <c r="BT171" s="585"/>
      <c r="BU171" s="307"/>
      <c r="BV171" s="308"/>
      <c r="BW171" s="308"/>
      <c r="BX171" s="307"/>
      <c r="BY171" s="307"/>
      <c r="BZ171" s="307"/>
    </row>
    <row r="172" spans="1:78" ht="80.25" customHeight="1" x14ac:dyDescent="0.25">
      <c r="A172" s="519" t="s">
        <v>1448</v>
      </c>
      <c r="B172" s="959"/>
      <c r="C172" s="965"/>
      <c r="D172" s="913"/>
      <c r="E172" s="945"/>
      <c r="F172" s="913"/>
      <c r="G172" s="1030"/>
      <c r="H172" s="1033"/>
      <c r="I172" s="836"/>
      <c r="J172" s="836"/>
      <c r="K172" s="836"/>
      <c r="L172" s="908"/>
      <c r="M172" s="914"/>
      <c r="N172" s="914"/>
      <c r="O172" s="1001"/>
      <c r="P172" s="674" t="s">
        <v>1449</v>
      </c>
      <c r="Q172" s="669" t="s">
        <v>1410</v>
      </c>
      <c r="R172" s="771" t="s">
        <v>1450</v>
      </c>
      <c r="S172" s="773">
        <v>0.3</v>
      </c>
      <c r="T172" s="672" t="s">
        <v>1451</v>
      </c>
      <c r="U172" s="296" t="s">
        <v>931</v>
      </c>
      <c r="V172" s="296" t="s">
        <v>931</v>
      </c>
      <c r="W172" s="296" t="s">
        <v>931</v>
      </c>
      <c r="X172" s="296" t="s">
        <v>931</v>
      </c>
      <c r="Y172" s="296" t="s">
        <v>931</v>
      </c>
      <c r="Z172" s="296" t="s">
        <v>931</v>
      </c>
      <c r="AA172" s="296" t="s">
        <v>932</v>
      </c>
      <c r="AB172" s="296" t="s">
        <v>931</v>
      </c>
      <c r="AC172" s="296" t="s">
        <v>931</v>
      </c>
      <c r="AD172" s="296" t="s">
        <v>931</v>
      </c>
      <c r="AE172" s="296" t="s">
        <v>931</v>
      </c>
      <c r="AF172" s="296" t="s">
        <v>931</v>
      </c>
      <c r="AG172" s="296" t="s">
        <v>932</v>
      </c>
      <c r="AH172" s="749" t="s">
        <v>741</v>
      </c>
      <c r="AI172" s="749" t="s">
        <v>741</v>
      </c>
      <c r="AJ172" s="702" t="s">
        <v>741</v>
      </c>
      <c r="AK172" s="702" t="s">
        <v>741</v>
      </c>
      <c r="AL172" s="702" t="s">
        <v>741</v>
      </c>
      <c r="AM172" s="702" t="s">
        <v>741</v>
      </c>
      <c r="AN172" s="702" t="s">
        <v>741</v>
      </c>
      <c r="AO172" s="702" t="s">
        <v>741</v>
      </c>
      <c r="AP172" s="702" t="s">
        <v>741</v>
      </c>
      <c r="AQ172" s="702" t="s">
        <v>741</v>
      </c>
      <c r="AR172" s="702" t="s">
        <v>741</v>
      </c>
      <c r="AS172" s="702" t="s">
        <v>741</v>
      </c>
      <c r="AT172" s="771" t="s">
        <v>1452</v>
      </c>
      <c r="AU172" s="454" t="s">
        <v>318</v>
      </c>
      <c r="AV172" s="454">
        <v>2</v>
      </c>
      <c r="AW172" s="775" t="s">
        <v>1451</v>
      </c>
      <c r="AX172" s="494" t="s">
        <v>741</v>
      </c>
      <c r="AY172" s="494" t="s">
        <v>741</v>
      </c>
      <c r="AZ172" s="709" t="s">
        <v>741</v>
      </c>
      <c r="BA172" s="709" t="s">
        <v>741</v>
      </c>
      <c r="BB172" s="709" t="s">
        <v>741</v>
      </c>
      <c r="BC172" s="709" t="s">
        <v>741</v>
      </c>
      <c r="BD172" s="709" t="s">
        <v>741</v>
      </c>
      <c r="BE172" s="709" t="s">
        <v>741</v>
      </c>
      <c r="BF172" s="709" t="s">
        <v>741</v>
      </c>
      <c r="BG172" s="709" t="s">
        <v>741</v>
      </c>
      <c r="BH172" s="709" t="s">
        <v>741</v>
      </c>
      <c r="BI172" s="709" t="s">
        <v>741</v>
      </c>
      <c r="BJ172" s="709" t="s">
        <v>741</v>
      </c>
      <c r="BK172" s="866"/>
      <c r="BL172" s="869"/>
      <c r="BM172" s="987"/>
      <c r="BN172" s="897"/>
      <c r="BO172" s="564" t="s">
        <v>1453</v>
      </c>
      <c r="BP172" s="564" t="s">
        <v>1454</v>
      </c>
      <c r="BQ172" s="307" t="s">
        <v>1455</v>
      </c>
      <c r="BR172" s="791" t="s">
        <v>1240</v>
      </c>
      <c r="BS172" s="650" t="s">
        <v>1456</v>
      </c>
      <c r="BT172" s="585"/>
      <c r="BU172" s="307"/>
      <c r="BV172" s="308"/>
      <c r="BW172" s="308"/>
      <c r="BX172" s="307"/>
      <c r="BY172" s="307"/>
      <c r="BZ172" s="307"/>
    </row>
    <row r="173" spans="1:78" ht="71.25" customHeight="1" x14ac:dyDescent="0.25">
      <c r="A173" s="519" t="s">
        <v>1457</v>
      </c>
      <c r="B173" s="959"/>
      <c r="C173" s="965"/>
      <c r="D173" s="913"/>
      <c r="E173" s="945"/>
      <c r="F173" s="913"/>
      <c r="G173" s="961" t="s">
        <v>1158</v>
      </c>
      <c r="H173" s="912" t="s">
        <v>1159</v>
      </c>
      <c r="I173" s="835" t="s">
        <v>1373</v>
      </c>
      <c r="J173" s="835" t="s">
        <v>1458</v>
      </c>
      <c r="K173" s="835" t="s">
        <v>1161</v>
      </c>
      <c r="L173" s="908"/>
      <c r="M173" s="842" t="s">
        <v>1163</v>
      </c>
      <c r="N173" s="964" t="s">
        <v>1164</v>
      </c>
      <c r="O173" s="975">
        <v>1</v>
      </c>
      <c r="P173" s="675" t="s">
        <v>1459</v>
      </c>
      <c r="Q173" s="669" t="s">
        <v>1410</v>
      </c>
      <c r="R173" s="766" t="s">
        <v>1460</v>
      </c>
      <c r="S173" s="374">
        <v>0.3</v>
      </c>
      <c r="T173" s="301" t="s">
        <v>948</v>
      </c>
      <c r="U173" s="296" t="s">
        <v>931</v>
      </c>
      <c r="V173" s="296" t="s">
        <v>931</v>
      </c>
      <c r="W173" s="296" t="s">
        <v>931</v>
      </c>
      <c r="X173" s="296" t="s">
        <v>931</v>
      </c>
      <c r="Y173" s="296" t="s">
        <v>931</v>
      </c>
      <c r="Z173" s="296" t="s">
        <v>931</v>
      </c>
      <c r="AA173" s="296" t="s">
        <v>931</v>
      </c>
      <c r="AB173" s="296" t="s">
        <v>931</v>
      </c>
      <c r="AC173" s="296" t="s">
        <v>931</v>
      </c>
      <c r="AD173" s="296" t="s">
        <v>932</v>
      </c>
      <c r="AE173" s="296" t="s">
        <v>931</v>
      </c>
      <c r="AF173" s="296" t="s">
        <v>931</v>
      </c>
      <c r="AG173" s="296" t="s">
        <v>931</v>
      </c>
      <c r="AH173" s="749" t="s">
        <v>741</v>
      </c>
      <c r="AI173" s="749" t="s">
        <v>741</v>
      </c>
      <c r="AJ173" s="702" t="s">
        <v>741</v>
      </c>
      <c r="AK173" s="702" t="s">
        <v>741</v>
      </c>
      <c r="AL173" s="702" t="s">
        <v>741</v>
      </c>
      <c r="AM173" s="702" t="s">
        <v>741</v>
      </c>
      <c r="AN173" s="702" t="s">
        <v>741</v>
      </c>
      <c r="AO173" s="702" t="s">
        <v>741</v>
      </c>
      <c r="AP173" s="702" t="s">
        <v>741</v>
      </c>
      <c r="AQ173" s="702" t="s">
        <v>741</v>
      </c>
      <c r="AR173" s="702" t="s">
        <v>741</v>
      </c>
      <c r="AS173" s="702" t="s">
        <v>741</v>
      </c>
      <c r="AT173" s="766" t="s">
        <v>1461</v>
      </c>
      <c r="AU173" s="454" t="s">
        <v>318</v>
      </c>
      <c r="AV173" s="766">
        <v>1</v>
      </c>
      <c r="AW173" s="766" t="s">
        <v>327</v>
      </c>
      <c r="AX173" s="494" t="s">
        <v>741</v>
      </c>
      <c r="AY173" s="494" t="s">
        <v>741</v>
      </c>
      <c r="AZ173" s="709" t="s">
        <v>741</v>
      </c>
      <c r="BA173" s="709" t="s">
        <v>741</v>
      </c>
      <c r="BB173" s="709" t="s">
        <v>741</v>
      </c>
      <c r="BC173" s="709" t="s">
        <v>741</v>
      </c>
      <c r="BD173" s="709" t="s">
        <v>741</v>
      </c>
      <c r="BE173" s="709" t="s">
        <v>741</v>
      </c>
      <c r="BF173" s="709" t="s">
        <v>741</v>
      </c>
      <c r="BG173" s="709" t="s">
        <v>741</v>
      </c>
      <c r="BH173" s="709" t="s">
        <v>741</v>
      </c>
      <c r="BI173" s="709" t="s">
        <v>741</v>
      </c>
      <c r="BJ173" s="709" t="s">
        <v>741</v>
      </c>
      <c r="BK173" s="217" t="s">
        <v>934</v>
      </c>
      <c r="BL173" s="472">
        <v>6000000</v>
      </c>
      <c r="BM173" s="987"/>
      <c r="BN173" s="410" t="s">
        <v>1219</v>
      </c>
      <c r="BO173" s="564" t="s">
        <v>1462</v>
      </c>
      <c r="BP173" s="609" t="s">
        <v>1463</v>
      </c>
      <c r="BQ173" s="703" t="s">
        <v>1464</v>
      </c>
      <c r="BR173" s="791" t="s">
        <v>123</v>
      </c>
      <c r="BS173" s="564" t="s">
        <v>1465</v>
      </c>
      <c r="BT173" s="585"/>
      <c r="BU173" s="307"/>
      <c r="BV173" s="308"/>
      <c r="BW173" s="308"/>
      <c r="BX173" s="307"/>
      <c r="BY173" s="307"/>
      <c r="BZ173" s="307"/>
    </row>
    <row r="174" spans="1:78" ht="61.5" customHeight="1" x14ac:dyDescent="0.25">
      <c r="A174" s="519" t="s">
        <v>1466</v>
      </c>
      <c r="B174" s="959"/>
      <c r="C174" s="965"/>
      <c r="D174" s="913"/>
      <c r="E174" s="945"/>
      <c r="F174" s="913"/>
      <c r="G174" s="962"/>
      <c r="H174" s="913"/>
      <c r="I174" s="836"/>
      <c r="J174" s="836"/>
      <c r="K174" s="836"/>
      <c r="L174" s="908"/>
      <c r="M174" s="851"/>
      <c r="N174" s="966"/>
      <c r="O174" s="977"/>
      <c r="P174" s="675" t="s">
        <v>1467</v>
      </c>
      <c r="Q174" s="669" t="s">
        <v>1410</v>
      </c>
      <c r="R174" s="766" t="s">
        <v>1468</v>
      </c>
      <c r="S174" s="374">
        <v>0.7</v>
      </c>
      <c r="T174" s="301" t="s">
        <v>930</v>
      </c>
      <c r="U174" s="296" t="s">
        <v>931</v>
      </c>
      <c r="V174" s="296" t="s">
        <v>931</v>
      </c>
      <c r="W174" s="296" t="s">
        <v>931</v>
      </c>
      <c r="X174" s="296" t="s">
        <v>931</v>
      </c>
      <c r="Y174" s="296" t="s">
        <v>931</v>
      </c>
      <c r="Z174" s="296" t="s">
        <v>932</v>
      </c>
      <c r="AA174" s="296" t="s">
        <v>931</v>
      </c>
      <c r="AB174" s="296" t="s">
        <v>931</v>
      </c>
      <c r="AC174" s="296" t="s">
        <v>931</v>
      </c>
      <c r="AD174" s="296" t="s">
        <v>931</v>
      </c>
      <c r="AE174" s="296" t="s">
        <v>931</v>
      </c>
      <c r="AF174" s="296" t="s">
        <v>931</v>
      </c>
      <c r="AG174" s="296" t="s">
        <v>931</v>
      </c>
      <c r="AH174" s="749" t="s">
        <v>741</v>
      </c>
      <c r="AI174" s="749" t="s">
        <v>741</v>
      </c>
      <c r="AJ174" s="702" t="s">
        <v>741</v>
      </c>
      <c r="AK174" s="702" t="s">
        <v>741</v>
      </c>
      <c r="AL174" s="702" t="s">
        <v>62</v>
      </c>
      <c r="AM174" s="702" t="s">
        <v>741</v>
      </c>
      <c r="AN174" s="702" t="s">
        <v>741</v>
      </c>
      <c r="AO174" s="702" t="s">
        <v>741</v>
      </c>
      <c r="AP174" s="702" t="s">
        <v>741</v>
      </c>
      <c r="AQ174" s="702" t="s">
        <v>741</v>
      </c>
      <c r="AR174" s="702" t="s">
        <v>741</v>
      </c>
      <c r="AS174" s="702" t="s">
        <v>741</v>
      </c>
      <c r="AT174" s="302" t="s">
        <v>1469</v>
      </c>
      <c r="AU174" s="454" t="s">
        <v>318</v>
      </c>
      <c r="AV174" s="766">
        <v>1</v>
      </c>
      <c r="AW174" s="302" t="s">
        <v>76</v>
      </c>
      <c r="AX174" s="494" t="s">
        <v>741</v>
      </c>
      <c r="AY174" s="494" t="s">
        <v>741</v>
      </c>
      <c r="AZ174" s="709" t="s">
        <v>741</v>
      </c>
      <c r="BA174" s="709" t="s">
        <v>741</v>
      </c>
      <c r="BB174" s="709" t="s">
        <v>62</v>
      </c>
      <c r="BC174" s="709" t="s">
        <v>741</v>
      </c>
      <c r="BD174" s="709" t="s">
        <v>741</v>
      </c>
      <c r="BE174" s="709" t="s">
        <v>741</v>
      </c>
      <c r="BF174" s="709" t="s">
        <v>741</v>
      </c>
      <c r="BG174" s="709" t="s">
        <v>741</v>
      </c>
      <c r="BH174" s="709" t="s">
        <v>741</v>
      </c>
      <c r="BI174" s="709" t="s">
        <v>741</v>
      </c>
      <c r="BJ174" s="709" t="s">
        <v>741</v>
      </c>
      <c r="BK174" s="217" t="s">
        <v>934</v>
      </c>
      <c r="BL174" s="472">
        <v>6000000</v>
      </c>
      <c r="BM174" s="987"/>
      <c r="BN174" s="778" t="s">
        <v>1219</v>
      </c>
      <c r="BO174" s="564" t="s">
        <v>1462</v>
      </c>
      <c r="BP174" s="609" t="s">
        <v>1463</v>
      </c>
      <c r="BQ174" s="703" t="s">
        <v>1464</v>
      </c>
      <c r="BR174" s="791" t="s">
        <v>123</v>
      </c>
      <c r="BS174" s="564" t="s">
        <v>1470</v>
      </c>
      <c r="BT174" s="585"/>
      <c r="BU174" s="307"/>
      <c r="BV174" s="308"/>
      <c r="BW174" s="308"/>
      <c r="BX174" s="307"/>
      <c r="BY174" s="307"/>
      <c r="BZ174" s="307"/>
    </row>
    <row r="175" spans="1:78" ht="126" customHeight="1" x14ac:dyDescent="0.25">
      <c r="A175" s="519" t="s">
        <v>1471</v>
      </c>
      <c r="B175" s="959"/>
      <c r="C175" s="965"/>
      <c r="D175" s="913"/>
      <c r="E175" s="945"/>
      <c r="F175" s="913"/>
      <c r="G175" s="962"/>
      <c r="H175" s="913"/>
      <c r="I175" s="835" t="s">
        <v>1373</v>
      </c>
      <c r="J175" s="835" t="s">
        <v>1458</v>
      </c>
      <c r="K175" s="835" t="s">
        <v>1161</v>
      </c>
      <c r="L175" s="908"/>
      <c r="M175" s="842" t="s">
        <v>1163</v>
      </c>
      <c r="N175" s="964" t="s">
        <v>1164</v>
      </c>
      <c r="O175" s="975">
        <v>1</v>
      </c>
      <c r="P175" s="929" t="s">
        <v>1472</v>
      </c>
      <c r="Q175" s="669" t="s">
        <v>1410</v>
      </c>
      <c r="R175" s="302" t="s">
        <v>1473</v>
      </c>
      <c r="S175" s="44">
        <v>0.5</v>
      </c>
      <c r="T175" s="301" t="s">
        <v>1474</v>
      </c>
      <c r="U175" s="296" t="s">
        <v>931</v>
      </c>
      <c r="V175" s="296" t="s">
        <v>931</v>
      </c>
      <c r="W175" s="296" t="s">
        <v>932</v>
      </c>
      <c r="X175" s="296" t="s">
        <v>932</v>
      </c>
      <c r="Y175" s="296" t="s">
        <v>932</v>
      </c>
      <c r="Z175" s="296" t="s">
        <v>932</v>
      </c>
      <c r="AA175" s="296" t="s">
        <v>931</v>
      </c>
      <c r="AB175" s="296" t="s">
        <v>931</v>
      </c>
      <c r="AC175" s="296" t="s">
        <v>931</v>
      </c>
      <c r="AD175" s="296" t="s">
        <v>931</v>
      </c>
      <c r="AE175" s="296" t="s">
        <v>931</v>
      </c>
      <c r="AF175" s="296" t="s">
        <v>931</v>
      </c>
      <c r="AG175" s="296" t="s">
        <v>931</v>
      </c>
      <c r="AH175" s="749" t="s">
        <v>741</v>
      </c>
      <c r="AI175" s="749" t="s">
        <v>741</v>
      </c>
      <c r="AJ175" s="702" t="s">
        <v>47</v>
      </c>
      <c r="AK175" s="702" t="s">
        <v>47</v>
      </c>
      <c r="AL175" s="702" t="s">
        <v>47</v>
      </c>
      <c r="AM175" s="702" t="s">
        <v>741</v>
      </c>
      <c r="AN175" s="702" t="s">
        <v>741</v>
      </c>
      <c r="AO175" s="702" t="s">
        <v>741</v>
      </c>
      <c r="AP175" s="702" t="s">
        <v>741</v>
      </c>
      <c r="AQ175" s="702" t="s">
        <v>741</v>
      </c>
      <c r="AR175" s="702" t="s">
        <v>741</v>
      </c>
      <c r="AS175" s="702" t="s">
        <v>741</v>
      </c>
      <c r="AT175" s="302" t="s">
        <v>1475</v>
      </c>
      <c r="AU175" s="454" t="s">
        <v>318</v>
      </c>
      <c r="AV175" s="766">
        <v>1</v>
      </c>
      <c r="AW175" s="302" t="s">
        <v>76</v>
      </c>
      <c r="AX175" s="494" t="s">
        <v>741</v>
      </c>
      <c r="AY175" s="494" t="s">
        <v>741</v>
      </c>
      <c r="AZ175" s="709" t="s">
        <v>62</v>
      </c>
      <c r="BA175" s="709" t="s">
        <v>47</v>
      </c>
      <c r="BB175" s="709" t="s">
        <v>62</v>
      </c>
      <c r="BC175" s="709" t="s">
        <v>741</v>
      </c>
      <c r="BD175" s="709" t="s">
        <v>741</v>
      </c>
      <c r="BE175" s="709" t="s">
        <v>741</v>
      </c>
      <c r="BF175" s="709" t="s">
        <v>741</v>
      </c>
      <c r="BG175" s="709" t="s">
        <v>741</v>
      </c>
      <c r="BH175" s="709" t="s">
        <v>741</v>
      </c>
      <c r="BI175" s="709" t="s">
        <v>741</v>
      </c>
      <c r="BJ175" s="709" t="s">
        <v>741</v>
      </c>
      <c r="BK175" s="873" t="s">
        <v>934</v>
      </c>
      <c r="BL175" s="480">
        <v>54252000</v>
      </c>
      <c r="BM175" s="987"/>
      <c r="BN175" s="989" t="s">
        <v>1219</v>
      </c>
      <c r="BO175" s="564" t="s">
        <v>1462</v>
      </c>
      <c r="BP175" s="609" t="s">
        <v>1476</v>
      </c>
      <c r="BQ175" s="308" t="s">
        <v>1477</v>
      </c>
      <c r="BR175" s="800" t="s">
        <v>966</v>
      </c>
      <c r="BS175" s="564" t="s">
        <v>1478</v>
      </c>
      <c r="BT175" s="585"/>
      <c r="BU175" s="307"/>
      <c r="BV175" s="308"/>
      <c r="BW175" s="308"/>
      <c r="BX175" s="307"/>
      <c r="BY175" s="307"/>
      <c r="BZ175" s="307"/>
    </row>
    <row r="176" spans="1:78" ht="62.25" customHeight="1" x14ac:dyDescent="0.25">
      <c r="A176" s="519" t="s">
        <v>1479</v>
      </c>
      <c r="B176" s="959"/>
      <c r="C176" s="965"/>
      <c r="D176" s="913"/>
      <c r="E176" s="945"/>
      <c r="F176" s="913"/>
      <c r="G176" s="962"/>
      <c r="H176" s="913"/>
      <c r="I176" s="836"/>
      <c r="J176" s="836"/>
      <c r="K176" s="836"/>
      <c r="L176" s="908"/>
      <c r="M176" s="851"/>
      <c r="N176" s="966"/>
      <c r="O176" s="977"/>
      <c r="P176" s="930"/>
      <c r="Q176" s="669" t="s">
        <v>1410</v>
      </c>
      <c r="R176" s="302" t="s">
        <v>1480</v>
      </c>
      <c r="S176" s="44">
        <v>0.5</v>
      </c>
      <c r="T176" s="301" t="s">
        <v>1481</v>
      </c>
      <c r="U176" s="296" t="s">
        <v>931</v>
      </c>
      <c r="V176" s="296" t="s">
        <v>931</v>
      </c>
      <c r="W176" s="296" t="s">
        <v>931</v>
      </c>
      <c r="X176" s="296" t="s">
        <v>931</v>
      </c>
      <c r="Y176" s="296" t="s">
        <v>931</v>
      </c>
      <c r="Z176" s="296" t="s">
        <v>931</v>
      </c>
      <c r="AA176" s="296" t="s">
        <v>932</v>
      </c>
      <c r="AB176" s="296" t="s">
        <v>931</v>
      </c>
      <c r="AC176" s="296" t="s">
        <v>931</v>
      </c>
      <c r="AD176" s="296" t="s">
        <v>932</v>
      </c>
      <c r="AE176" s="296" t="s">
        <v>931</v>
      </c>
      <c r="AF176" s="296" t="s">
        <v>932</v>
      </c>
      <c r="AG176" s="296" t="s">
        <v>931</v>
      </c>
      <c r="AH176" s="749" t="s">
        <v>741</v>
      </c>
      <c r="AI176" s="749" t="s">
        <v>741</v>
      </c>
      <c r="AJ176" s="702" t="s">
        <v>741</v>
      </c>
      <c r="AK176" s="702" t="s">
        <v>741</v>
      </c>
      <c r="AL176" s="702" t="s">
        <v>741</v>
      </c>
      <c r="AM176" s="702" t="s">
        <v>741</v>
      </c>
      <c r="AN176" s="702" t="s">
        <v>741</v>
      </c>
      <c r="AO176" s="702" t="s">
        <v>741</v>
      </c>
      <c r="AP176" s="702" t="s">
        <v>741</v>
      </c>
      <c r="AQ176" s="702" t="s">
        <v>741</v>
      </c>
      <c r="AR176" s="702" t="s">
        <v>741</v>
      </c>
      <c r="AS176" s="702" t="s">
        <v>741</v>
      </c>
      <c r="AT176" s="302" t="s">
        <v>1482</v>
      </c>
      <c r="AU176" s="454" t="s">
        <v>318</v>
      </c>
      <c r="AV176" s="766">
        <v>1</v>
      </c>
      <c r="AW176" s="676" t="s">
        <v>1483</v>
      </c>
      <c r="AX176" s="494" t="s">
        <v>741</v>
      </c>
      <c r="AY176" s="494" t="s">
        <v>741</v>
      </c>
      <c r="AZ176" s="709" t="s">
        <v>741</v>
      </c>
      <c r="BA176" s="709" t="s">
        <v>741</v>
      </c>
      <c r="BB176" s="709" t="s">
        <v>741</v>
      </c>
      <c r="BC176" s="709" t="s">
        <v>741</v>
      </c>
      <c r="BD176" s="709" t="s">
        <v>741</v>
      </c>
      <c r="BE176" s="709" t="s">
        <v>741</v>
      </c>
      <c r="BF176" s="709" t="s">
        <v>741</v>
      </c>
      <c r="BG176" s="709" t="s">
        <v>741</v>
      </c>
      <c r="BH176" s="709" t="s">
        <v>741</v>
      </c>
      <c r="BI176" s="709" t="s">
        <v>741</v>
      </c>
      <c r="BJ176" s="709" t="s">
        <v>741</v>
      </c>
      <c r="BK176" s="874"/>
      <c r="BL176" s="480"/>
      <c r="BM176" s="987"/>
      <c r="BN176" s="990"/>
      <c r="BO176" s="564" t="s">
        <v>1180</v>
      </c>
      <c r="BP176" s="609" t="s">
        <v>1463</v>
      </c>
      <c r="BQ176" s="703" t="s">
        <v>1464</v>
      </c>
      <c r="BR176" s="791" t="s">
        <v>123</v>
      </c>
      <c r="BS176" s="564" t="s">
        <v>1484</v>
      </c>
      <c r="BT176" s="585"/>
      <c r="BU176" s="307"/>
      <c r="BV176" s="308"/>
      <c r="BW176" s="308"/>
      <c r="BX176" s="307"/>
      <c r="BY176" s="307"/>
      <c r="BZ176" s="307"/>
    </row>
    <row r="177" spans="1:78" ht="74.25" customHeight="1" x14ac:dyDescent="0.25">
      <c r="A177" s="519" t="s">
        <v>1485</v>
      </c>
      <c r="B177" s="959"/>
      <c r="C177" s="965"/>
      <c r="D177" s="913"/>
      <c r="E177" s="945"/>
      <c r="F177" s="913"/>
      <c r="G177" s="962"/>
      <c r="H177" s="913"/>
      <c r="I177" s="835" t="s">
        <v>922</v>
      </c>
      <c r="J177" s="835" t="s">
        <v>923</v>
      </c>
      <c r="K177" s="835" t="s">
        <v>1486</v>
      </c>
      <c r="L177" s="908"/>
      <c r="M177" s="912" t="s">
        <v>1487</v>
      </c>
      <c r="N177" s="964" t="s">
        <v>1164</v>
      </c>
      <c r="O177" s="999">
        <v>1</v>
      </c>
      <c r="P177" s="947" t="s">
        <v>1488</v>
      </c>
      <c r="Q177" s="669" t="s">
        <v>1410</v>
      </c>
      <c r="R177" s="766" t="s">
        <v>1489</v>
      </c>
      <c r="S177" s="374">
        <v>0.5</v>
      </c>
      <c r="T177" s="301" t="s">
        <v>960</v>
      </c>
      <c r="U177" s="296" t="s">
        <v>931</v>
      </c>
      <c r="V177" s="296" t="s">
        <v>931</v>
      </c>
      <c r="W177" s="296" t="s">
        <v>932</v>
      </c>
      <c r="X177" s="296" t="s">
        <v>931</v>
      </c>
      <c r="Y177" s="296" t="s">
        <v>931</v>
      </c>
      <c r="Z177" s="296" t="s">
        <v>931</v>
      </c>
      <c r="AA177" s="296" t="s">
        <v>931</v>
      </c>
      <c r="AB177" s="296" t="s">
        <v>931</v>
      </c>
      <c r="AC177" s="296" t="s">
        <v>931</v>
      </c>
      <c r="AD177" s="296" t="s">
        <v>931</v>
      </c>
      <c r="AE177" s="296" t="s">
        <v>931</v>
      </c>
      <c r="AF177" s="296" t="s">
        <v>931</v>
      </c>
      <c r="AG177" s="296" t="s">
        <v>931</v>
      </c>
      <c r="AH177" s="749" t="s">
        <v>62</v>
      </c>
      <c r="AI177" s="749" t="s">
        <v>62</v>
      </c>
      <c r="AJ177" s="702" t="s">
        <v>47</v>
      </c>
      <c r="AK177" s="702" t="s">
        <v>955</v>
      </c>
      <c r="AL177" s="702" t="s">
        <v>955</v>
      </c>
      <c r="AM177" s="702" t="s">
        <v>955</v>
      </c>
      <c r="AN177" s="702" t="s">
        <v>955</v>
      </c>
      <c r="AO177" s="702" t="s">
        <v>955</v>
      </c>
      <c r="AP177" s="702" t="s">
        <v>955</v>
      </c>
      <c r="AQ177" s="702" t="s">
        <v>955</v>
      </c>
      <c r="AR177" s="702" t="s">
        <v>955</v>
      </c>
      <c r="AS177" s="702" t="s">
        <v>955</v>
      </c>
      <c r="AT177" s="765" t="s">
        <v>1490</v>
      </c>
      <c r="AU177" s="454" t="s">
        <v>318</v>
      </c>
      <c r="AV177" s="766">
        <v>1</v>
      </c>
      <c r="AW177" s="774" t="s">
        <v>565</v>
      </c>
      <c r="AX177" s="494" t="s">
        <v>62</v>
      </c>
      <c r="AY177" s="494" t="s">
        <v>62</v>
      </c>
      <c r="AZ177" s="709" t="s">
        <v>47</v>
      </c>
      <c r="BA177" s="709" t="s">
        <v>955</v>
      </c>
      <c r="BB177" s="709" t="s">
        <v>955</v>
      </c>
      <c r="BC177" s="709" t="s">
        <v>741</v>
      </c>
      <c r="BD177" s="709" t="s">
        <v>741</v>
      </c>
      <c r="BE177" s="709" t="s">
        <v>741</v>
      </c>
      <c r="BF177" s="709" t="s">
        <v>741</v>
      </c>
      <c r="BG177" s="709" t="s">
        <v>741</v>
      </c>
      <c r="BH177" s="709" t="s">
        <v>741</v>
      </c>
      <c r="BI177" s="709" t="s">
        <v>741</v>
      </c>
      <c r="BJ177" s="709" t="s">
        <v>741</v>
      </c>
      <c r="BK177" s="238" t="s">
        <v>934</v>
      </c>
      <c r="BL177" s="522"/>
      <c r="BM177" s="987"/>
      <c r="BN177" s="377" t="s">
        <v>1170</v>
      </c>
      <c r="BO177" s="564" t="s">
        <v>1491</v>
      </c>
      <c r="BP177" s="603" t="s">
        <v>1492</v>
      </c>
      <c r="BQ177" s="737" t="s">
        <v>1493</v>
      </c>
      <c r="BR177" s="800" t="s">
        <v>1494</v>
      </c>
      <c r="BS177" s="564" t="s">
        <v>1495</v>
      </c>
      <c r="BT177" s="585"/>
      <c r="BU177" s="307"/>
      <c r="BV177" s="308"/>
      <c r="BW177" s="308"/>
      <c r="BX177" s="307"/>
      <c r="BY177" s="307"/>
      <c r="BZ177" s="307"/>
    </row>
    <row r="178" spans="1:78" ht="167.25" customHeight="1" x14ac:dyDescent="0.25">
      <c r="A178" s="519" t="s">
        <v>1496</v>
      </c>
      <c r="B178" s="959"/>
      <c r="C178" s="965"/>
      <c r="D178" s="913"/>
      <c r="E178" s="945"/>
      <c r="F178" s="913"/>
      <c r="G178" s="962"/>
      <c r="H178" s="913"/>
      <c r="I178" s="837"/>
      <c r="J178" s="837"/>
      <c r="K178" s="837"/>
      <c r="L178" s="908"/>
      <c r="M178" s="913"/>
      <c r="N178" s="965"/>
      <c r="O178" s="1000"/>
      <c r="P178" s="948"/>
      <c r="Q178" s="669" t="s">
        <v>1410</v>
      </c>
      <c r="R178" s="302" t="s">
        <v>1497</v>
      </c>
      <c r="S178" s="458">
        <v>0.25</v>
      </c>
      <c r="T178" s="301" t="s">
        <v>1498</v>
      </c>
      <c r="U178" s="296" t="s">
        <v>932</v>
      </c>
      <c r="V178" s="296" t="s">
        <v>932</v>
      </c>
      <c r="W178" s="296" t="s">
        <v>932</v>
      </c>
      <c r="X178" s="296" t="s">
        <v>932</v>
      </c>
      <c r="Y178" s="296" t="s">
        <v>932</v>
      </c>
      <c r="Z178" s="296" t="s">
        <v>932</v>
      </c>
      <c r="AA178" s="296" t="s">
        <v>931</v>
      </c>
      <c r="AB178" s="296" t="s">
        <v>931</v>
      </c>
      <c r="AC178" s="296" t="s">
        <v>931</v>
      </c>
      <c r="AD178" s="296" t="s">
        <v>931</v>
      </c>
      <c r="AE178" s="296" t="s">
        <v>931</v>
      </c>
      <c r="AF178" s="296" t="s">
        <v>931</v>
      </c>
      <c r="AG178" s="296" t="s">
        <v>931</v>
      </c>
      <c r="AH178" s="749" t="s">
        <v>47</v>
      </c>
      <c r="AI178" s="749" t="s">
        <v>47</v>
      </c>
      <c r="AJ178" s="702" t="s">
        <v>47</v>
      </c>
      <c r="AK178" s="702" t="s">
        <v>47</v>
      </c>
      <c r="AL178" s="702" t="s">
        <v>47</v>
      </c>
      <c r="AM178" s="702" t="s">
        <v>741</v>
      </c>
      <c r="AN178" s="702" t="s">
        <v>741</v>
      </c>
      <c r="AO178" s="702" t="s">
        <v>741</v>
      </c>
      <c r="AP178" s="702" t="s">
        <v>741</v>
      </c>
      <c r="AQ178" s="702" t="s">
        <v>741</v>
      </c>
      <c r="AR178" s="702" t="s">
        <v>741</v>
      </c>
      <c r="AS178" s="702" t="s">
        <v>741</v>
      </c>
      <c r="AT178" s="765" t="s">
        <v>1499</v>
      </c>
      <c r="AU178" s="454" t="s">
        <v>318</v>
      </c>
      <c r="AV178" s="766">
        <v>1</v>
      </c>
      <c r="AW178" s="774" t="s">
        <v>930</v>
      </c>
      <c r="AX178" s="494" t="s">
        <v>62</v>
      </c>
      <c r="AY178" s="494" t="s">
        <v>62</v>
      </c>
      <c r="AZ178" s="709" t="s">
        <v>62</v>
      </c>
      <c r="BA178" s="709" t="s">
        <v>62</v>
      </c>
      <c r="BB178" s="709" t="s">
        <v>62</v>
      </c>
      <c r="BC178" s="709" t="s">
        <v>741</v>
      </c>
      <c r="BD178" s="709" t="s">
        <v>741</v>
      </c>
      <c r="BE178" s="709" t="s">
        <v>741</v>
      </c>
      <c r="BF178" s="709" t="s">
        <v>741</v>
      </c>
      <c r="BG178" s="709" t="s">
        <v>741</v>
      </c>
      <c r="BH178" s="709" t="s">
        <v>741</v>
      </c>
      <c r="BI178" s="709" t="s">
        <v>741</v>
      </c>
      <c r="BJ178" s="709" t="s">
        <v>741</v>
      </c>
      <c r="BK178" s="238" t="s">
        <v>934</v>
      </c>
      <c r="BL178" s="522"/>
      <c r="BM178" s="987"/>
      <c r="BN178" s="377" t="s">
        <v>1500</v>
      </c>
      <c r="BO178" s="634" t="s">
        <v>1501</v>
      </c>
      <c r="BP178" s="735" t="s">
        <v>1502</v>
      </c>
      <c r="BQ178" s="734" t="s">
        <v>1503</v>
      </c>
      <c r="BR178" s="800" t="s">
        <v>1504</v>
      </c>
      <c r="BS178" s="564" t="s">
        <v>1505</v>
      </c>
      <c r="BT178" s="585"/>
      <c r="BU178" s="307"/>
      <c r="BV178" s="308"/>
      <c r="BW178" s="308"/>
      <c r="BX178" s="307"/>
      <c r="BY178" s="307"/>
      <c r="BZ178" s="307"/>
    </row>
    <row r="179" spans="1:78" ht="81" customHeight="1" x14ac:dyDescent="0.25">
      <c r="A179" s="519" t="s">
        <v>1506</v>
      </c>
      <c r="B179" s="959"/>
      <c r="C179" s="965"/>
      <c r="D179" s="913"/>
      <c r="E179" s="945"/>
      <c r="F179" s="913"/>
      <c r="G179" s="962"/>
      <c r="H179" s="913"/>
      <c r="I179" s="836"/>
      <c r="J179" s="836"/>
      <c r="K179" s="836"/>
      <c r="L179" s="908"/>
      <c r="M179" s="914"/>
      <c r="N179" s="966"/>
      <c r="O179" s="1001"/>
      <c r="P179" s="949"/>
      <c r="Q179" s="669" t="s">
        <v>1410</v>
      </c>
      <c r="R179" s="766" t="s">
        <v>1507</v>
      </c>
      <c r="S179" s="374">
        <v>0.25</v>
      </c>
      <c r="T179" s="301" t="s">
        <v>1237</v>
      </c>
      <c r="U179" s="296" t="s">
        <v>931</v>
      </c>
      <c r="V179" s="296" t="s">
        <v>931</v>
      </c>
      <c r="W179" s="296" t="s">
        <v>931</v>
      </c>
      <c r="X179" s="296" t="s">
        <v>932</v>
      </c>
      <c r="Y179" s="296" t="s">
        <v>931</v>
      </c>
      <c r="Z179" s="296" t="s">
        <v>931</v>
      </c>
      <c r="AA179" s="296" t="s">
        <v>932</v>
      </c>
      <c r="AB179" s="296" t="s">
        <v>931</v>
      </c>
      <c r="AC179" s="296" t="s">
        <v>931</v>
      </c>
      <c r="AD179" s="296" t="s">
        <v>932</v>
      </c>
      <c r="AE179" s="296" t="s">
        <v>931</v>
      </c>
      <c r="AF179" s="296" t="s">
        <v>931</v>
      </c>
      <c r="AG179" s="296" t="s">
        <v>932</v>
      </c>
      <c r="AH179" s="749" t="s">
        <v>741</v>
      </c>
      <c r="AI179" s="749" t="s">
        <v>741</v>
      </c>
      <c r="AJ179" s="702" t="s">
        <v>741</v>
      </c>
      <c r="AK179" s="702" t="s">
        <v>47</v>
      </c>
      <c r="AL179" s="702" t="s">
        <v>741</v>
      </c>
      <c r="AM179" s="702" t="s">
        <v>741</v>
      </c>
      <c r="AN179" s="702" t="s">
        <v>741</v>
      </c>
      <c r="AO179" s="702" t="s">
        <v>741</v>
      </c>
      <c r="AP179" s="702" t="s">
        <v>741</v>
      </c>
      <c r="AQ179" s="702" t="s">
        <v>741</v>
      </c>
      <c r="AR179" s="702" t="s">
        <v>741</v>
      </c>
      <c r="AS179" s="702" t="s">
        <v>741</v>
      </c>
      <c r="AT179" s="302" t="s">
        <v>1508</v>
      </c>
      <c r="AU179" s="454" t="s">
        <v>318</v>
      </c>
      <c r="AV179" s="766">
        <v>4</v>
      </c>
      <c r="AW179" s="647" t="s">
        <v>1509</v>
      </c>
      <c r="AX179" s="494" t="s">
        <v>741</v>
      </c>
      <c r="AY179" s="494" t="s">
        <v>741</v>
      </c>
      <c r="AZ179" s="709" t="s">
        <v>741</v>
      </c>
      <c r="BA179" s="709" t="s">
        <v>47</v>
      </c>
      <c r="BB179" s="709" t="s">
        <v>741</v>
      </c>
      <c r="BC179" s="709" t="s">
        <v>741</v>
      </c>
      <c r="BD179" s="709" t="s">
        <v>741</v>
      </c>
      <c r="BE179" s="709" t="s">
        <v>741</v>
      </c>
      <c r="BF179" s="709" t="s">
        <v>741</v>
      </c>
      <c r="BG179" s="709" t="s">
        <v>741</v>
      </c>
      <c r="BH179" s="709" t="s">
        <v>741</v>
      </c>
      <c r="BI179" s="709" t="s">
        <v>741</v>
      </c>
      <c r="BJ179" s="709" t="s">
        <v>741</v>
      </c>
      <c r="BK179" s="238" t="s">
        <v>934</v>
      </c>
      <c r="BL179" s="522"/>
      <c r="BM179" s="987"/>
      <c r="BN179" s="377" t="s">
        <v>1170</v>
      </c>
      <c r="BO179" s="634" t="s">
        <v>1462</v>
      </c>
      <c r="BP179" s="606" t="s">
        <v>1510</v>
      </c>
      <c r="BQ179" s="707" t="s">
        <v>1464</v>
      </c>
      <c r="BR179" s="800" t="s">
        <v>1511</v>
      </c>
      <c r="BS179" s="564" t="s">
        <v>1512</v>
      </c>
      <c r="BT179" s="585"/>
      <c r="BU179" s="307"/>
      <c r="BV179" s="308"/>
      <c r="BW179" s="308"/>
      <c r="BX179" s="307"/>
      <c r="BY179" s="307"/>
      <c r="BZ179" s="307"/>
    </row>
    <row r="180" spans="1:78" ht="107.25" customHeight="1" x14ac:dyDescent="0.25">
      <c r="A180" s="519" t="s">
        <v>1513</v>
      </c>
      <c r="B180" s="959"/>
      <c r="C180" s="965"/>
      <c r="D180" s="913"/>
      <c r="E180" s="945"/>
      <c r="F180" s="913"/>
      <c r="G180" s="962"/>
      <c r="H180" s="913"/>
      <c r="I180" s="835" t="s">
        <v>1514</v>
      </c>
      <c r="J180" s="835" t="s">
        <v>1515</v>
      </c>
      <c r="K180" s="835" t="s">
        <v>1516</v>
      </c>
      <c r="L180" s="908"/>
      <c r="M180" s="835" t="s">
        <v>1487</v>
      </c>
      <c r="N180" s="873" t="s">
        <v>1517</v>
      </c>
      <c r="O180" s="999">
        <v>1</v>
      </c>
      <c r="P180" s="947" t="s">
        <v>1518</v>
      </c>
      <c r="Q180" s="669" t="s">
        <v>1410</v>
      </c>
      <c r="R180" s="666" t="s">
        <v>1519</v>
      </c>
      <c r="S180" s="457">
        <v>0.6</v>
      </c>
      <c r="T180" s="677" t="s">
        <v>996</v>
      </c>
      <c r="U180" s="451" t="s">
        <v>931</v>
      </c>
      <c r="V180" s="451" t="s">
        <v>931</v>
      </c>
      <c r="W180" s="451" t="s">
        <v>931</v>
      </c>
      <c r="X180" s="451" t="s">
        <v>931</v>
      </c>
      <c r="Y180" s="451" t="s">
        <v>931</v>
      </c>
      <c r="Z180" s="451" t="s">
        <v>931</v>
      </c>
      <c r="AA180" s="451" t="s">
        <v>931</v>
      </c>
      <c r="AB180" s="451" t="s">
        <v>931</v>
      </c>
      <c r="AC180" s="451" t="s">
        <v>931</v>
      </c>
      <c r="AD180" s="451" t="s">
        <v>931</v>
      </c>
      <c r="AE180" s="451" t="s">
        <v>931</v>
      </c>
      <c r="AF180" s="451" t="s">
        <v>932</v>
      </c>
      <c r="AG180" s="451" t="s">
        <v>931</v>
      </c>
      <c r="AH180" s="749" t="s">
        <v>741</v>
      </c>
      <c r="AI180" s="749" t="s">
        <v>62</v>
      </c>
      <c r="AJ180" s="702" t="s">
        <v>741</v>
      </c>
      <c r="AK180" s="702" t="s">
        <v>62</v>
      </c>
      <c r="AL180" s="702" t="s">
        <v>741</v>
      </c>
      <c r="AM180" s="702" t="s">
        <v>741</v>
      </c>
      <c r="AN180" s="702" t="s">
        <v>741</v>
      </c>
      <c r="AO180" s="702" t="s">
        <v>741</v>
      </c>
      <c r="AP180" s="702" t="s">
        <v>741</v>
      </c>
      <c r="AQ180" s="702" t="s">
        <v>741</v>
      </c>
      <c r="AR180" s="702" t="s">
        <v>741</v>
      </c>
      <c r="AS180" s="702" t="s">
        <v>741</v>
      </c>
      <c r="AT180" s="666" t="s">
        <v>1520</v>
      </c>
      <c r="AU180" s="520" t="s">
        <v>1521</v>
      </c>
      <c r="AV180" s="521">
        <v>1</v>
      </c>
      <c r="AW180" s="678" t="s">
        <v>1522</v>
      </c>
      <c r="AX180" s="494" t="s">
        <v>741</v>
      </c>
      <c r="AY180" s="494" t="s">
        <v>62</v>
      </c>
      <c r="AZ180" s="709" t="s">
        <v>62</v>
      </c>
      <c r="BA180" s="709" t="s">
        <v>62</v>
      </c>
      <c r="BB180" s="709" t="s">
        <v>741</v>
      </c>
      <c r="BC180" s="709" t="s">
        <v>741</v>
      </c>
      <c r="BD180" s="709" t="s">
        <v>741</v>
      </c>
      <c r="BE180" s="709" t="s">
        <v>741</v>
      </c>
      <c r="BF180" s="709" t="s">
        <v>741</v>
      </c>
      <c r="BG180" s="709" t="s">
        <v>741</v>
      </c>
      <c r="BH180" s="709" t="s">
        <v>741</v>
      </c>
      <c r="BI180" s="709" t="s">
        <v>741</v>
      </c>
      <c r="BJ180" s="709" t="s">
        <v>741</v>
      </c>
      <c r="BK180" s="217" t="s">
        <v>934</v>
      </c>
      <c r="BL180" s="474">
        <v>120000000</v>
      </c>
      <c r="BM180" s="987"/>
      <c r="BN180" s="377" t="s">
        <v>1170</v>
      </c>
      <c r="BO180" s="634" t="s">
        <v>1523</v>
      </c>
      <c r="BP180" s="642" t="s">
        <v>1524</v>
      </c>
      <c r="BQ180" s="612" t="s">
        <v>1525</v>
      </c>
      <c r="BR180" s="802" t="s">
        <v>1526</v>
      </c>
      <c r="BS180" s="564" t="s">
        <v>1527</v>
      </c>
      <c r="BT180" s="585"/>
      <c r="BU180" s="307"/>
      <c r="BV180" s="308"/>
      <c r="BW180" s="308"/>
      <c r="BX180" s="307"/>
      <c r="BY180" s="307"/>
      <c r="BZ180" s="307"/>
    </row>
    <row r="181" spans="1:78" ht="61.5" customHeight="1" x14ac:dyDescent="0.25">
      <c r="A181" s="519" t="s">
        <v>1528</v>
      </c>
      <c r="B181" s="959"/>
      <c r="C181" s="965"/>
      <c r="D181" s="913"/>
      <c r="E181" s="945"/>
      <c r="F181" s="913"/>
      <c r="G181" s="962"/>
      <c r="H181" s="913"/>
      <c r="I181" s="837"/>
      <c r="J181" s="837"/>
      <c r="K181" s="837"/>
      <c r="L181" s="908"/>
      <c r="M181" s="837"/>
      <c r="N181" s="997"/>
      <c r="O181" s="1000"/>
      <c r="P181" s="948"/>
      <c r="Q181" s="669" t="s">
        <v>1410</v>
      </c>
      <c r="R181" s="666" t="s">
        <v>1529</v>
      </c>
      <c r="S181" s="457">
        <v>0.1</v>
      </c>
      <c r="T181" s="677" t="s">
        <v>996</v>
      </c>
      <c r="U181" s="451" t="s">
        <v>931</v>
      </c>
      <c r="V181" s="451" t="s">
        <v>931</v>
      </c>
      <c r="W181" s="451" t="s">
        <v>931</v>
      </c>
      <c r="X181" s="451" t="s">
        <v>931</v>
      </c>
      <c r="Y181" s="451" t="s">
        <v>931</v>
      </c>
      <c r="Z181" s="451" t="s">
        <v>931</v>
      </c>
      <c r="AA181" s="451" t="s">
        <v>931</v>
      </c>
      <c r="AB181" s="451" t="s">
        <v>931</v>
      </c>
      <c r="AC181" s="451" t="s">
        <v>931</v>
      </c>
      <c r="AD181" s="451" t="s">
        <v>931</v>
      </c>
      <c r="AE181" s="451" t="s">
        <v>931</v>
      </c>
      <c r="AF181" s="451" t="s">
        <v>932</v>
      </c>
      <c r="AG181" s="451" t="s">
        <v>931</v>
      </c>
      <c r="AH181" s="749" t="s">
        <v>62</v>
      </c>
      <c r="AI181" s="749" t="s">
        <v>62</v>
      </c>
      <c r="AJ181" s="702" t="s">
        <v>62</v>
      </c>
      <c r="AK181" s="702" t="s">
        <v>62</v>
      </c>
      <c r="AL181" s="702" t="s">
        <v>62</v>
      </c>
      <c r="AM181" s="702" t="s">
        <v>741</v>
      </c>
      <c r="AN181" s="702" t="s">
        <v>741</v>
      </c>
      <c r="AO181" s="702" t="s">
        <v>741</v>
      </c>
      <c r="AP181" s="702" t="s">
        <v>741</v>
      </c>
      <c r="AQ181" s="702" t="s">
        <v>741</v>
      </c>
      <c r="AR181" s="702" t="s">
        <v>741</v>
      </c>
      <c r="AS181" s="702" t="s">
        <v>741</v>
      </c>
      <c r="AT181" s="666" t="s">
        <v>1530</v>
      </c>
      <c r="AU181" s="520" t="s">
        <v>1531</v>
      </c>
      <c r="AV181" s="520">
        <v>3</v>
      </c>
      <c r="AW181" s="678" t="s">
        <v>51</v>
      </c>
      <c r="AX181" s="494" t="s">
        <v>62</v>
      </c>
      <c r="AY181" s="494" t="s">
        <v>62</v>
      </c>
      <c r="AZ181" s="709" t="s">
        <v>62</v>
      </c>
      <c r="BA181" s="709" t="s">
        <v>62</v>
      </c>
      <c r="BB181" s="709" t="s">
        <v>62</v>
      </c>
      <c r="BC181" s="709" t="s">
        <v>741</v>
      </c>
      <c r="BD181" s="709" t="s">
        <v>741</v>
      </c>
      <c r="BE181" s="709" t="s">
        <v>741</v>
      </c>
      <c r="BF181" s="709" t="s">
        <v>741</v>
      </c>
      <c r="BG181" s="709" t="s">
        <v>741</v>
      </c>
      <c r="BH181" s="709" t="s">
        <v>741</v>
      </c>
      <c r="BI181" s="709" t="s">
        <v>741</v>
      </c>
      <c r="BJ181" s="709" t="s">
        <v>741</v>
      </c>
      <c r="BK181" s="217" t="s">
        <v>934</v>
      </c>
      <c r="BL181" s="474">
        <v>2000000</v>
      </c>
      <c r="BM181" s="987"/>
      <c r="BN181" s="377" t="s">
        <v>1170</v>
      </c>
      <c r="BO181" s="564" t="s">
        <v>1532</v>
      </c>
      <c r="BP181" s="635" t="s">
        <v>1533</v>
      </c>
      <c r="BQ181" s="635" t="s">
        <v>1534</v>
      </c>
      <c r="BR181" s="802" t="s">
        <v>1535</v>
      </c>
      <c r="BS181" s="564" t="s">
        <v>1536</v>
      </c>
      <c r="BT181" s="585"/>
      <c r="BU181" s="307"/>
      <c r="BV181" s="308"/>
      <c r="BW181" s="308"/>
      <c r="BX181" s="307"/>
      <c r="BY181" s="307"/>
      <c r="BZ181" s="307"/>
    </row>
    <row r="182" spans="1:78" ht="90" customHeight="1" x14ac:dyDescent="0.25">
      <c r="A182" s="519" t="s">
        <v>1537</v>
      </c>
      <c r="B182" s="959"/>
      <c r="C182" s="965"/>
      <c r="D182" s="913"/>
      <c r="E182" s="945"/>
      <c r="F182" s="913"/>
      <c r="G182" s="962"/>
      <c r="H182" s="913"/>
      <c r="I182" s="836"/>
      <c r="J182" s="836"/>
      <c r="K182" s="836"/>
      <c r="L182" s="908"/>
      <c r="M182" s="836"/>
      <c r="N182" s="874"/>
      <c r="O182" s="1001"/>
      <c r="P182" s="949"/>
      <c r="Q182" s="669" t="s">
        <v>1410</v>
      </c>
      <c r="R182" s="666" t="s">
        <v>1538</v>
      </c>
      <c r="S182" s="457">
        <v>0.3</v>
      </c>
      <c r="T182" s="677" t="s">
        <v>996</v>
      </c>
      <c r="U182" s="451" t="s">
        <v>931</v>
      </c>
      <c r="V182" s="451" t="s">
        <v>931</v>
      </c>
      <c r="W182" s="451" t="s">
        <v>931</v>
      </c>
      <c r="X182" s="451" t="s">
        <v>931</v>
      </c>
      <c r="Y182" s="451" t="s">
        <v>931</v>
      </c>
      <c r="Z182" s="451" t="s">
        <v>931</v>
      </c>
      <c r="AA182" s="451" t="s">
        <v>931</v>
      </c>
      <c r="AB182" s="451" t="s">
        <v>931</v>
      </c>
      <c r="AC182" s="451" t="s">
        <v>931</v>
      </c>
      <c r="AD182" s="451" t="s">
        <v>931</v>
      </c>
      <c r="AE182" s="451" t="s">
        <v>931</v>
      </c>
      <c r="AF182" s="451" t="s">
        <v>932</v>
      </c>
      <c r="AG182" s="451" t="s">
        <v>931</v>
      </c>
      <c r="AH182" s="749" t="s">
        <v>741</v>
      </c>
      <c r="AI182" s="749" t="s">
        <v>62</v>
      </c>
      <c r="AJ182" s="702" t="s">
        <v>741</v>
      </c>
      <c r="AK182" s="702" t="s">
        <v>62</v>
      </c>
      <c r="AL182" s="702" t="s">
        <v>741</v>
      </c>
      <c r="AM182" s="702" t="s">
        <v>741</v>
      </c>
      <c r="AN182" s="702" t="s">
        <v>741</v>
      </c>
      <c r="AO182" s="702" t="s">
        <v>741</v>
      </c>
      <c r="AP182" s="702" t="s">
        <v>741</v>
      </c>
      <c r="AQ182" s="702" t="s">
        <v>741</v>
      </c>
      <c r="AR182" s="702" t="s">
        <v>741</v>
      </c>
      <c r="AS182" s="702" t="s">
        <v>741</v>
      </c>
      <c r="AT182" s="666" t="s">
        <v>1539</v>
      </c>
      <c r="AU182" s="520" t="s">
        <v>1540</v>
      </c>
      <c r="AV182" s="520">
        <v>10</v>
      </c>
      <c r="AW182" s="666" t="s">
        <v>51</v>
      </c>
      <c r="AX182" s="494" t="s">
        <v>62</v>
      </c>
      <c r="AY182" s="494" t="s">
        <v>741</v>
      </c>
      <c r="AZ182" s="709" t="s">
        <v>62</v>
      </c>
      <c r="BA182" s="709" t="s">
        <v>62</v>
      </c>
      <c r="BB182" s="709" t="s">
        <v>741</v>
      </c>
      <c r="BC182" s="709" t="s">
        <v>741</v>
      </c>
      <c r="BD182" s="709" t="s">
        <v>741</v>
      </c>
      <c r="BE182" s="709" t="s">
        <v>741</v>
      </c>
      <c r="BF182" s="709" t="s">
        <v>741</v>
      </c>
      <c r="BG182" s="709" t="s">
        <v>741</v>
      </c>
      <c r="BH182" s="709" t="s">
        <v>741</v>
      </c>
      <c r="BI182" s="709" t="s">
        <v>741</v>
      </c>
      <c r="BJ182" s="709" t="s">
        <v>741</v>
      </c>
      <c r="BK182" s="217" t="s">
        <v>934</v>
      </c>
      <c r="BL182" s="474">
        <v>10000000</v>
      </c>
      <c r="BM182" s="987"/>
      <c r="BN182" s="377" t="s">
        <v>1170</v>
      </c>
      <c r="BO182" s="564" t="s">
        <v>1523</v>
      </c>
      <c r="BP182" s="564" t="s">
        <v>1541</v>
      </c>
      <c r="BQ182" s="307" t="s">
        <v>1542</v>
      </c>
      <c r="BR182" s="802" t="s">
        <v>1543</v>
      </c>
      <c r="BS182" s="564" t="s">
        <v>1544</v>
      </c>
      <c r="BT182" s="585"/>
      <c r="BU182" s="307"/>
      <c r="BV182" s="308"/>
      <c r="BW182" s="308"/>
      <c r="BX182" s="307"/>
      <c r="BY182" s="307"/>
      <c r="BZ182" s="307"/>
    </row>
    <row r="183" spans="1:78" ht="106.5" customHeight="1" x14ac:dyDescent="0.25">
      <c r="A183" s="519" t="s">
        <v>1545</v>
      </c>
      <c r="B183" s="959"/>
      <c r="C183" s="965"/>
      <c r="D183" s="913"/>
      <c r="E183" s="945"/>
      <c r="F183" s="913"/>
      <c r="G183" s="962"/>
      <c r="H183" s="913"/>
      <c r="I183" s="835" t="s">
        <v>1514</v>
      </c>
      <c r="J183" s="835"/>
      <c r="K183" s="835"/>
      <c r="L183" s="908"/>
      <c r="M183" s="912" t="s">
        <v>1546</v>
      </c>
      <c r="N183" s="842" t="s">
        <v>1547</v>
      </c>
      <c r="O183" s="975">
        <v>1</v>
      </c>
      <c r="P183" s="947" t="s">
        <v>1548</v>
      </c>
      <c r="Q183" s="669" t="s">
        <v>1410</v>
      </c>
      <c r="R183" s="666" t="s">
        <v>1549</v>
      </c>
      <c r="S183" s="521">
        <v>0.15</v>
      </c>
      <c r="T183" s="679" t="s">
        <v>954</v>
      </c>
      <c r="U183" s="451" t="s">
        <v>931</v>
      </c>
      <c r="V183" s="451" t="s">
        <v>932</v>
      </c>
      <c r="W183" s="451" t="s">
        <v>931</v>
      </c>
      <c r="X183" s="451" t="s">
        <v>931</v>
      </c>
      <c r="Y183" s="451" t="s">
        <v>931</v>
      </c>
      <c r="Z183" s="451" t="s">
        <v>931</v>
      </c>
      <c r="AA183" s="451" t="s">
        <v>931</v>
      </c>
      <c r="AB183" s="451" t="s">
        <v>931</v>
      </c>
      <c r="AC183" s="451" t="s">
        <v>931</v>
      </c>
      <c r="AD183" s="451" t="s">
        <v>931</v>
      </c>
      <c r="AE183" s="451" t="s">
        <v>931</v>
      </c>
      <c r="AF183" s="451" t="s">
        <v>931</v>
      </c>
      <c r="AG183" s="451" t="s">
        <v>931</v>
      </c>
      <c r="AH183" s="749" t="s">
        <v>62</v>
      </c>
      <c r="AI183" s="749" t="s">
        <v>47</v>
      </c>
      <c r="AJ183" s="702" t="s">
        <v>955</v>
      </c>
      <c r="AK183" s="702" t="s">
        <v>955</v>
      </c>
      <c r="AL183" s="702" t="s">
        <v>955</v>
      </c>
      <c r="AM183" s="702" t="s">
        <v>955</v>
      </c>
      <c r="AN183" s="702" t="s">
        <v>955</v>
      </c>
      <c r="AO183" s="702" t="s">
        <v>955</v>
      </c>
      <c r="AP183" s="702" t="s">
        <v>955</v>
      </c>
      <c r="AQ183" s="702" t="s">
        <v>955</v>
      </c>
      <c r="AR183" s="702" t="s">
        <v>955</v>
      </c>
      <c r="AS183" s="702" t="s">
        <v>955</v>
      </c>
      <c r="AT183" s="666" t="s">
        <v>1550</v>
      </c>
      <c r="AU183" s="454" t="s">
        <v>318</v>
      </c>
      <c r="AV183" s="302">
        <v>1</v>
      </c>
      <c r="AW183" s="678" t="s">
        <v>954</v>
      </c>
      <c r="AX183" s="494" t="s">
        <v>62</v>
      </c>
      <c r="AY183" s="494" t="s">
        <v>47</v>
      </c>
      <c r="AZ183" s="709" t="s">
        <v>955</v>
      </c>
      <c r="BA183" s="709" t="s">
        <v>955</v>
      </c>
      <c r="BB183" s="709" t="s">
        <v>955</v>
      </c>
      <c r="BC183" s="709" t="s">
        <v>741</v>
      </c>
      <c r="BD183" s="709" t="s">
        <v>741</v>
      </c>
      <c r="BE183" s="709" t="s">
        <v>741</v>
      </c>
      <c r="BF183" s="709" t="s">
        <v>741</v>
      </c>
      <c r="BG183" s="709" t="s">
        <v>741</v>
      </c>
      <c r="BH183" s="709" t="s">
        <v>741</v>
      </c>
      <c r="BI183" s="709" t="s">
        <v>741</v>
      </c>
      <c r="BJ183" s="709" t="s">
        <v>741</v>
      </c>
      <c r="BK183" s="217" t="s">
        <v>934</v>
      </c>
      <c r="BL183" s="509">
        <v>456984000</v>
      </c>
      <c r="BM183" s="987"/>
      <c r="BN183" s="410" t="s">
        <v>1170</v>
      </c>
      <c r="BO183" s="564" t="s">
        <v>1551</v>
      </c>
      <c r="BP183" s="564" t="s">
        <v>1552</v>
      </c>
      <c r="BQ183" s="708" t="s">
        <v>1419</v>
      </c>
      <c r="BR183" s="791" t="s">
        <v>1419</v>
      </c>
      <c r="BS183" s="564" t="s">
        <v>56</v>
      </c>
      <c r="BT183" s="585"/>
      <c r="BU183" s="307"/>
      <c r="BV183" s="308"/>
      <c r="BW183" s="308"/>
      <c r="BX183" s="307"/>
      <c r="BY183" s="307"/>
      <c r="BZ183" s="307"/>
    </row>
    <row r="184" spans="1:78" ht="142.5" customHeight="1" x14ac:dyDescent="0.25">
      <c r="A184" s="519" t="s">
        <v>1553</v>
      </c>
      <c r="B184" s="959"/>
      <c r="C184" s="965"/>
      <c r="D184" s="913"/>
      <c r="E184" s="945"/>
      <c r="F184" s="913"/>
      <c r="G184" s="962"/>
      <c r="H184" s="913"/>
      <c r="I184" s="837"/>
      <c r="J184" s="837"/>
      <c r="K184" s="837"/>
      <c r="L184" s="908"/>
      <c r="M184" s="913"/>
      <c r="N184" s="843"/>
      <c r="O184" s="976"/>
      <c r="P184" s="948"/>
      <c r="Q184" s="669" t="s">
        <v>1410</v>
      </c>
      <c r="R184" s="666" t="s">
        <v>1554</v>
      </c>
      <c r="S184" s="521">
        <v>0.12</v>
      </c>
      <c r="T184" s="679" t="s">
        <v>1083</v>
      </c>
      <c r="U184" s="451" t="s">
        <v>932</v>
      </c>
      <c r="V184" s="451" t="s">
        <v>932</v>
      </c>
      <c r="W184" s="451" t="s">
        <v>932</v>
      </c>
      <c r="X184" s="451" t="s">
        <v>932</v>
      </c>
      <c r="Y184" s="451" t="s">
        <v>932</v>
      </c>
      <c r="Z184" s="451" t="s">
        <v>932</v>
      </c>
      <c r="AA184" s="451" t="s">
        <v>932</v>
      </c>
      <c r="AB184" s="451" t="s">
        <v>932</v>
      </c>
      <c r="AC184" s="451" t="s">
        <v>932</v>
      </c>
      <c r="AD184" s="451" t="s">
        <v>932</v>
      </c>
      <c r="AE184" s="451" t="s">
        <v>932</v>
      </c>
      <c r="AF184" s="451" t="s">
        <v>932</v>
      </c>
      <c r="AG184" s="451" t="s">
        <v>931</v>
      </c>
      <c r="AH184" s="749" t="s">
        <v>47</v>
      </c>
      <c r="AI184" s="749" t="s">
        <v>47</v>
      </c>
      <c r="AJ184" s="702" t="s">
        <v>47</v>
      </c>
      <c r="AK184" s="702" t="s">
        <v>47</v>
      </c>
      <c r="AL184" s="702" t="s">
        <v>47</v>
      </c>
      <c r="AM184" s="702" t="s">
        <v>741</v>
      </c>
      <c r="AN184" s="702" t="s">
        <v>741</v>
      </c>
      <c r="AO184" s="702" t="s">
        <v>741</v>
      </c>
      <c r="AP184" s="702" t="s">
        <v>741</v>
      </c>
      <c r="AQ184" s="702" t="s">
        <v>741</v>
      </c>
      <c r="AR184" s="702" t="s">
        <v>741</v>
      </c>
      <c r="AS184" s="702" t="s">
        <v>741</v>
      </c>
      <c r="AT184" s="666" t="s">
        <v>1555</v>
      </c>
      <c r="AU184" s="523" t="s">
        <v>1556</v>
      </c>
      <c r="AV184" s="460">
        <v>1</v>
      </c>
      <c r="AW184" s="678" t="s">
        <v>996</v>
      </c>
      <c r="AX184" s="494" t="s">
        <v>62</v>
      </c>
      <c r="AY184" s="494" t="s">
        <v>62</v>
      </c>
      <c r="AZ184" s="709" t="s">
        <v>62</v>
      </c>
      <c r="BA184" s="709" t="s">
        <v>62</v>
      </c>
      <c r="BB184" s="709" t="s">
        <v>62</v>
      </c>
      <c r="BC184" s="709" t="s">
        <v>741</v>
      </c>
      <c r="BD184" s="709" t="s">
        <v>741</v>
      </c>
      <c r="BE184" s="709" t="s">
        <v>741</v>
      </c>
      <c r="BF184" s="709" t="s">
        <v>741</v>
      </c>
      <c r="BG184" s="709" t="s">
        <v>741</v>
      </c>
      <c r="BH184" s="709" t="s">
        <v>741</v>
      </c>
      <c r="BI184" s="709" t="s">
        <v>741</v>
      </c>
      <c r="BJ184" s="709" t="s">
        <v>741</v>
      </c>
      <c r="BK184" s="217" t="s">
        <v>934</v>
      </c>
      <c r="BL184" s="479"/>
      <c r="BM184" s="987"/>
      <c r="BN184" s="410" t="s">
        <v>1170</v>
      </c>
      <c r="BO184" s="564" t="s">
        <v>1557</v>
      </c>
      <c r="BP184" s="564" t="s">
        <v>1558</v>
      </c>
      <c r="BQ184" s="564" t="s">
        <v>1559</v>
      </c>
      <c r="BR184" s="800" t="s">
        <v>1560</v>
      </c>
      <c r="BS184" s="564" t="s">
        <v>1561</v>
      </c>
      <c r="BT184" s="585"/>
      <c r="BU184" s="307"/>
      <c r="BV184" s="308"/>
      <c r="BW184" s="308"/>
      <c r="BX184" s="307"/>
      <c r="BY184" s="307"/>
      <c r="BZ184" s="307"/>
    </row>
    <row r="185" spans="1:78" ht="138.75" customHeight="1" x14ac:dyDescent="0.25">
      <c r="A185" s="519" t="s">
        <v>1562</v>
      </c>
      <c r="B185" s="959"/>
      <c r="C185" s="965"/>
      <c r="D185" s="913"/>
      <c r="E185" s="945"/>
      <c r="F185" s="913"/>
      <c r="G185" s="962"/>
      <c r="H185" s="913"/>
      <c r="I185" s="837"/>
      <c r="J185" s="837"/>
      <c r="K185" s="837"/>
      <c r="L185" s="908"/>
      <c r="M185" s="913"/>
      <c r="N185" s="843"/>
      <c r="O185" s="976"/>
      <c r="P185" s="948"/>
      <c r="Q185" s="669" t="s">
        <v>1410</v>
      </c>
      <c r="R185" s="666" t="s">
        <v>1563</v>
      </c>
      <c r="S185" s="521">
        <v>0.1</v>
      </c>
      <c r="T185" s="679" t="s">
        <v>1564</v>
      </c>
      <c r="U185" s="451" t="s">
        <v>931</v>
      </c>
      <c r="V185" s="451" t="s">
        <v>932</v>
      </c>
      <c r="W185" s="451" t="s">
        <v>932</v>
      </c>
      <c r="X185" s="451" t="s">
        <v>932</v>
      </c>
      <c r="Y185" s="451" t="s">
        <v>932</v>
      </c>
      <c r="Z185" s="451" t="s">
        <v>932</v>
      </c>
      <c r="AA185" s="451" t="s">
        <v>932</v>
      </c>
      <c r="AB185" s="451" t="s">
        <v>932</v>
      </c>
      <c r="AC185" s="451" t="s">
        <v>932</v>
      </c>
      <c r="AD185" s="451" t="s">
        <v>932</v>
      </c>
      <c r="AE185" s="451" t="s">
        <v>932</v>
      </c>
      <c r="AF185" s="451" t="s">
        <v>932</v>
      </c>
      <c r="AG185" s="451" t="s">
        <v>931</v>
      </c>
      <c r="AH185" s="749" t="s">
        <v>62</v>
      </c>
      <c r="AI185" s="749" t="s">
        <v>47</v>
      </c>
      <c r="AJ185" s="702" t="s">
        <v>47</v>
      </c>
      <c r="AK185" s="702" t="s">
        <v>47</v>
      </c>
      <c r="AL185" s="702" t="s">
        <v>47</v>
      </c>
      <c r="AM185" s="702" t="s">
        <v>741</v>
      </c>
      <c r="AN185" s="702" t="s">
        <v>741</v>
      </c>
      <c r="AO185" s="702" t="s">
        <v>741</v>
      </c>
      <c r="AP185" s="702" t="s">
        <v>741</v>
      </c>
      <c r="AQ185" s="702" t="s">
        <v>741</v>
      </c>
      <c r="AR185" s="702" t="s">
        <v>741</v>
      </c>
      <c r="AS185" s="702" t="s">
        <v>741</v>
      </c>
      <c r="AT185" s="666" t="s">
        <v>1565</v>
      </c>
      <c r="AU185" s="523" t="s">
        <v>1566</v>
      </c>
      <c r="AV185" s="523">
        <v>5</v>
      </c>
      <c r="AW185" s="678" t="s">
        <v>51</v>
      </c>
      <c r="AX185" s="494" t="s">
        <v>62</v>
      </c>
      <c r="AY185" s="494" t="s">
        <v>62</v>
      </c>
      <c r="AZ185" s="709" t="s">
        <v>62</v>
      </c>
      <c r="BA185" s="709" t="s">
        <v>62</v>
      </c>
      <c r="BB185" s="709" t="s">
        <v>62</v>
      </c>
      <c r="BC185" s="709" t="s">
        <v>741</v>
      </c>
      <c r="BD185" s="709" t="s">
        <v>741</v>
      </c>
      <c r="BE185" s="709" t="s">
        <v>741</v>
      </c>
      <c r="BF185" s="709" t="s">
        <v>741</v>
      </c>
      <c r="BG185" s="709" t="s">
        <v>741</v>
      </c>
      <c r="BH185" s="709" t="s">
        <v>741</v>
      </c>
      <c r="BI185" s="709" t="s">
        <v>741</v>
      </c>
      <c r="BJ185" s="709" t="s">
        <v>741</v>
      </c>
      <c r="BK185" s="217" t="s">
        <v>934</v>
      </c>
      <c r="BL185" s="479"/>
      <c r="BM185" s="987"/>
      <c r="BN185" s="410" t="s">
        <v>1170</v>
      </c>
      <c r="BO185" s="564" t="s">
        <v>1567</v>
      </c>
      <c r="BP185" s="564" t="s">
        <v>1568</v>
      </c>
      <c r="BQ185" s="564" t="s">
        <v>1569</v>
      </c>
      <c r="BR185" s="800" t="s">
        <v>1570</v>
      </c>
      <c r="BS185" s="564" t="s">
        <v>1571</v>
      </c>
      <c r="BT185" s="585"/>
      <c r="BU185" s="307"/>
      <c r="BV185" s="308"/>
      <c r="BW185" s="308"/>
      <c r="BX185" s="307"/>
      <c r="BY185" s="307"/>
      <c r="BZ185" s="307"/>
    </row>
    <row r="186" spans="1:78" ht="127.5" customHeight="1" x14ac:dyDescent="0.25">
      <c r="A186" s="519" t="s">
        <v>1572</v>
      </c>
      <c r="B186" s="959"/>
      <c r="C186" s="965"/>
      <c r="D186" s="913"/>
      <c r="E186" s="945"/>
      <c r="F186" s="913"/>
      <c r="G186" s="962"/>
      <c r="H186" s="913"/>
      <c r="I186" s="837"/>
      <c r="J186" s="837"/>
      <c r="K186" s="837"/>
      <c r="L186" s="908"/>
      <c r="M186" s="913"/>
      <c r="N186" s="843"/>
      <c r="O186" s="976"/>
      <c r="P186" s="948"/>
      <c r="Q186" s="669" t="s">
        <v>1410</v>
      </c>
      <c r="R186" s="666" t="s">
        <v>1573</v>
      </c>
      <c r="S186" s="521">
        <v>0.05</v>
      </c>
      <c r="T186" s="679" t="s">
        <v>1564</v>
      </c>
      <c r="U186" s="451" t="s">
        <v>931</v>
      </c>
      <c r="V186" s="451" t="s">
        <v>932</v>
      </c>
      <c r="W186" s="451" t="s">
        <v>932</v>
      </c>
      <c r="X186" s="451" t="s">
        <v>932</v>
      </c>
      <c r="Y186" s="451" t="s">
        <v>932</v>
      </c>
      <c r="Z186" s="451" t="s">
        <v>932</v>
      </c>
      <c r="AA186" s="451" t="s">
        <v>932</v>
      </c>
      <c r="AB186" s="451" t="s">
        <v>932</v>
      </c>
      <c r="AC186" s="451" t="s">
        <v>932</v>
      </c>
      <c r="AD186" s="451" t="s">
        <v>932</v>
      </c>
      <c r="AE186" s="451" t="s">
        <v>932</v>
      </c>
      <c r="AF186" s="451" t="s">
        <v>932</v>
      </c>
      <c r="AG186" s="451" t="s">
        <v>931</v>
      </c>
      <c r="AH186" s="749" t="s">
        <v>741</v>
      </c>
      <c r="AI186" s="749" t="s">
        <v>47</v>
      </c>
      <c r="AJ186" s="702" t="s">
        <v>47</v>
      </c>
      <c r="AK186" s="702" t="s">
        <v>47</v>
      </c>
      <c r="AL186" s="702" t="s">
        <v>47</v>
      </c>
      <c r="AM186" s="702" t="s">
        <v>741</v>
      </c>
      <c r="AN186" s="702" t="s">
        <v>741</v>
      </c>
      <c r="AO186" s="702" t="s">
        <v>741</v>
      </c>
      <c r="AP186" s="702" t="s">
        <v>741</v>
      </c>
      <c r="AQ186" s="702" t="s">
        <v>741</v>
      </c>
      <c r="AR186" s="702" t="s">
        <v>741</v>
      </c>
      <c r="AS186" s="702" t="s">
        <v>741</v>
      </c>
      <c r="AT186" s="666" t="s">
        <v>1574</v>
      </c>
      <c r="AU186" s="523" t="s">
        <v>1575</v>
      </c>
      <c r="AV186" s="523">
        <v>5</v>
      </c>
      <c r="AW186" s="678" t="s">
        <v>51</v>
      </c>
      <c r="AX186" s="494" t="s">
        <v>62</v>
      </c>
      <c r="AY186" s="494" t="s">
        <v>62</v>
      </c>
      <c r="AZ186" s="709" t="s">
        <v>62</v>
      </c>
      <c r="BA186" s="709" t="s">
        <v>62</v>
      </c>
      <c r="BB186" s="709" t="s">
        <v>62</v>
      </c>
      <c r="BC186" s="709" t="s">
        <v>741</v>
      </c>
      <c r="BD186" s="709" t="s">
        <v>741</v>
      </c>
      <c r="BE186" s="709" t="s">
        <v>741</v>
      </c>
      <c r="BF186" s="709" t="s">
        <v>741</v>
      </c>
      <c r="BG186" s="709" t="s">
        <v>741</v>
      </c>
      <c r="BH186" s="709" t="s">
        <v>741</v>
      </c>
      <c r="BI186" s="709" t="s">
        <v>741</v>
      </c>
      <c r="BJ186" s="709" t="s">
        <v>741</v>
      </c>
      <c r="BK186" s="217" t="s">
        <v>934</v>
      </c>
      <c r="BL186" s="479"/>
      <c r="BM186" s="987"/>
      <c r="BN186" s="410" t="s">
        <v>1170</v>
      </c>
      <c r="BO186" s="564" t="s">
        <v>1462</v>
      </c>
      <c r="BP186" s="714" t="s">
        <v>1576</v>
      </c>
      <c r="BQ186" s="716" t="s">
        <v>1577</v>
      </c>
      <c r="BR186" s="800" t="s">
        <v>1578</v>
      </c>
      <c r="BS186" s="564" t="s">
        <v>1579</v>
      </c>
      <c r="BT186" s="585"/>
      <c r="BU186" s="307"/>
      <c r="BV186" s="308"/>
      <c r="BW186" s="308"/>
      <c r="BX186" s="307"/>
      <c r="BY186" s="307"/>
      <c r="BZ186" s="307"/>
    </row>
    <row r="187" spans="1:78" ht="91.5" customHeight="1" x14ac:dyDescent="0.25">
      <c r="A187" s="519" t="s">
        <v>1580</v>
      </c>
      <c r="B187" s="959"/>
      <c r="C187" s="965"/>
      <c r="D187" s="913"/>
      <c r="E187" s="945"/>
      <c r="F187" s="913"/>
      <c r="G187" s="962"/>
      <c r="H187" s="913"/>
      <c r="I187" s="837"/>
      <c r="J187" s="837"/>
      <c r="K187" s="837"/>
      <c r="L187" s="908"/>
      <c r="M187" s="913"/>
      <c r="N187" s="843"/>
      <c r="O187" s="976"/>
      <c r="P187" s="948"/>
      <c r="Q187" s="669" t="s">
        <v>1410</v>
      </c>
      <c r="R187" s="666" t="s">
        <v>1581</v>
      </c>
      <c r="S187" s="521">
        <v>0.08</v>
      </c>
      <c r="T187" s="679" t="s">
        <v>996</v>
      </c>
      <c r="U187" s="451" t="s">
        <v>931</v>
      </c>
      <c r="V187" s="451" t="s">
        <v>931</v>
      </c>
      <c r="W187" s="451" t="s">
        <v>931</v>
      </c>
      <c r="X187" s="451" t="s">
        <v>931</v>
      </c>
      <c r="Y187" s="451" t="s">
        <v>931</v>
      </c>
      <c r="Z187" s="451" t="s">
        <v>931</v>
      </c>
      <c r="AA187" s="451" t="s">
        <v>931</v>
      </c>
      <c r="AB187" s="451" t="s">
        <v>931</v>
      </c>
      <c r="AC187" s="451" t="s">
        <v>931</v>
      </c>
      <c r="AD187" s="451" t="s">
        <v>931</v>
      </c>
      <c r="AE187" s="451" t="s">
        <v>932</v>
      </c>
      <c r="AF187" s="451" t="s">
        <v>931</v>
      </c>
      <c r="AG187" s="451" t="s">
        <v>931</v>
      </c>
      <c r="AH187" s="749" t="s">
        <v>741</v>
      </c>
      <c r="AI187" s="749" t="s">
        <v>62</v>
      </c>
      <c r="AJ187" s="702" t="s">
        <v>741</v>
      </c>
      <c r="AK187" s="702" t="s">
        <v>741</v>
      </c>
      <c r="AL187" s="702" t="s">
        <v>741</v>
      </c>
      <c r="AM187" s="702" t="s">
        <v>741</v>
      </c>
      <c r="AN187" s="702" t="s">
        <v>741</v>
      </c>
      <c r="AO187" s="702" t="s">
        <v>741</v>
      </c>
      <c r="AP187" s="702" t="s">
        <v>741</v>
      </c>
      <c r="AQ187" s="702" t="s">
        <v>741</v>
      </c>
      <c r="AR187" s="702" t="s">
        <v>741</v>
      </c>
      <c r="AS187" s="702" t="s">
        <v>741</v>
      </c>
      <c r="AT187" s="666" t="s">
        <v>1582</v>
      </c>
      <c r="AU187" s="523" t="s">
        <v>318</v>
      </c>
      <c r="AV187" s="523">
        <v>1</v>
      </c>
      <c r="AW187" s="678" t="s">
        <v>152</v>
      </c>
      <c r="AX187" s="494" t="s">
        <v>62</v>
      </c>
      <c r="AY187" s="494" t="s">
        <v>62</v>
      </c>
      <c r="AZ187" s="709" t="s">
        <v>62</v>
      </c>
      <c r="BA187" s="709" t="s">
        <v>741</v>
      </c>
      <c r="BB187" s="709" t="s">
        <v>741</v>
      </c>
      <c r="BC187" s="709" t="s">
        <v>741</v>
      </c>
      <c r="BD187" s="709" t="s">
        <v>741</v>
      </c>
      <c r="BE187" s="709" t="s">
        <v>741</v>
      </c>
      <c r="BF187" s="709" t="s">
        <v>741</v>
      </c>
      <c r="BG187" s="709" t="s">
        <v>741</v>
      </c>
      <c r="BH187" s="709" t="s">
        <v>741</v>
      </c>
      <c r="BI187" s="709" t="s">
        <v>741</v>
      </c>
      <c r="BJ187" s="709" t="s">
        <v>741</v>
      </c>
      <c r="BK187" s="217" t="s">
        <v>934</v>
      </c>
      <c r="BL187" s="479">
        <v>34000000</v>
      </c>
      <c r="BM187" s="987"/>
      <c r="BN187" s="896" t="s">
        <v>1170</v>
      </c>
      <c r="BO187" s="564" t="s">
        <v>1462</v>
      </c>
      <c r="BP187" s="564" t="s">
        <v>1583</v>
      </c>
      <c r="BQ187" s="307" t="s">
        <v>1584</v>
      </c>
      <c r="BR187" s="791" t="s">
        <v>1585</v>
      </c>
      <c r="BS187" s="564" t="s">
        <v>1527</v>
      </c>
      <c r="BT187" s="585"/>
      <c r="BU187" s="307"/>
      <c r="BV187" s="308"/>
      <c r="BW187" s="308"/>
      <c r="BX187" s="307"/>
      <c r="BY187" s="307"/>
      <c r="BZ187" s="307"/>
    </row>
    <row r="188" spans="1:78" ht="76.5" customHeight="1" x14ac:dyDescent="0.25">
      <c r="A188" s="519" t="s">
        <v>1586</v>
      </c>
      <c r="B188" s="959"/>
      <c r="C188" s="965"/>
      <c r="D188" s="913"/>
      <c r="E188" s="945"/>
      <c r="F188" s="913"/>
      <c r="G188" s="962"/>
      <c r="H188" s="913"/>
      <c r="I188" s="837"/>
      <c r="J188" s="837"/>
      <c r="K188" s="837"/>
      <c r="L188" s="908"/>
      <c r="M188" s="913"/>
      <c r="N188" s="843"/>
      <c r="O188" s="976"/>
      <c r="P188" s="948"/>
      <c r="Q188" s="669" t="s">
        <v>1410</v>
      </c>
      <c r="R188" s="648" t="s">
        <v>1587</v>
      </c>
      <c r="S188" s="521">
        <v>0.08</v>
      </c>
      <c r="T188" s="679" t="s">
        <v>946</v>
      </c>
      <c r="U188" s="451" t="s">
        <v>931</v>
      </c>
      <c r="V188" s="451" t="s">
        <v>931</v>
      </c>
      <c r="W188" s="451" t="s">
        <v>931</v>
      </c>
      <c r="X188" s="451" t="s">
        <v>931</v>
      </c>
      <c r="Y188" s="451" t="s">
        <v>931</v>
      </c>
      <c r="Z188" s="451" t="s">
        <v>931</v>
      </c>
      <c r="AA188" s="451" t="s">
        <v>931</v>
      </c>
      <c r="AB188" s="451" t="s">
        <v>931</v>
      </c>
      <c r="AC188" s="451" t="s">
        <v>932</v>
      </c>
      <c r="AD188" s="451" t="s">
        <v>931</v>
      </c>
      <c r="AE188" s="451" t="s">
        <v>931</v>
      </c>
      <c r="AF188" s="451" t="s">
        <v>931</v>
      </c>
      <c r="AG188" s="451" t="s">
        <v>931</v>
      </c>
      <c r="AH188" s="749" t="s">
        <v>741</v>
      </c>
      <c r="AI188" s="749" t="s">
        <v>741</v>
      </c>
      <c r="AJ188" s="702" t="s">
        <v>741</v>
      </c>
      <c r="AK188" s="702" t="s">
        <v>741</v>
      </c>
      <c r="AL188" s="702" t="s">
        <v>741</v>
      </c>
      <c r="AM188" s="702" t="s">
        <v>741</v>
      </c>
      <c r="AN188" s="702" t="s">
        <v>741</v>
      </c>
      <c r="AO188" s="702" t="s">
        <v>741</v>
      </c>
      <c r="AP188" s="702" t="s">
        <v>741</v>
      </c>
      <c r="AQ188" s="702" t="s">
        <v>741</v>
      </c>
      <c r="AR188" s="702" t="s">
        <v>741</v>
      </c>
      <c r="AS188" s="702" t="s">
        <v>741</v>
      </c>
      <c r="AT188" s="666" t="s">
        <v>1588</v>
      </c>
      <c r="AU188" s="523" t="s">
        <v>318</v>
      </c>
      <c r="AV188" s="523">
        <v>1</v>
      </c>
      <c r="AW188" s="678" t="s">
        <v>1522</v>
      </c>
      <c r="AX188" s="494" t="s">
        <v>741</v>
      </c>
      <c r="AY188" s="494" t="s">
        <v>741</v>
      </c>
      <c r="AZ188" s="709" t="s">
        <v>741</v>
      </c>
      <c r="BA188" s="709" t="s">
        <v>741</v>
      </c>
      <c r="BB188" s="709" t="s">
        <v>741</v>
      </c>
      <c r="BC188" s="709" t="s">
        <v>741</v>
      </c>
      <c r="BD188" s="709" t="s">
        <v>741</v>
      </c>
      <c r="BE188" s="709" t="s">
        <v>741</v>
      </c>
      <c r="BF188" s="709" t="s">
        <v>741</v>
      </c>
      <c r="BG188" s="709" t="s">
        <v>741</v>
      </c>
      <c r="BH188" s="709" t="s">
        <v>741</v>
      </c>
      <c r="BI188" s="709" t="s">
        <v>741</v>
      </c>
      <c r="BJ188" s="709" t="s">
        <v>741</v>
      </c>
      <c r="BK188" s="217" t="s">
        <v>934</v>
      </c>
      <c r="BL188" s="479"/>
      <c r="BM188" s="987"/>
      <c r="BN188" s="897"/>
      <c r="BO188" s="564" t="s">
        <v>1462</v>
      </c>
      <c r="BP188" s="564" t="s">
        <v>1241</v>
      </c>
      <c r="BQ188" s="307" t="s">
        <v>1589</v>
      </c>
      <c r="BR188" s="791" t="s">
        <v>1585</v>
      </c>
      <c r="BS188" s="564" t="s">
        <v>1527</v>
      </c>
      <c r="BT188" s="585"/>
      <c r="BU188" s="307"/>
      <c r="BV188" s="308"/>
      <c r="BW188" s="308"/>
      <c r="BX188" s="307"/>
      <c r="BY188" s="307"/>
      <c r="BZ188" s="307"/>
    </row>
    <row r="189" spans="1:78" ht="82.5" customHeight="1" x14ac:dyDescent="0.25">
      <c r="A189" s="519" t="s">
        <v>1590</v>
      </c>
      <c r="B189" s="959"/>
      <c r="C189" s="965"/>
      <c r="D189" s="913"/>
      <c r="E189" s="945"/>
      <c r="F189" s="913"/>
      <c r="G189" s="962"/>
      <c r="H189" s="913"/>
      <c r="I189" s="837"/>
      <c r="J189" s="837"/>
      <c r="K189" s="837"/>
      <c r="L189" s="908"/>
      <c r="M189" s="913"/>
      <c r="N189" s="843"/>
      <c r="O189" s="976"/>
      <c r="P189" s="948"/>
      <c r="Q189" s="669" t="s">
        <v>1410</v>
      </c>
      <c r="R189" s="666" t="s">
        <v>1591</v>
      </c>
      <c r="S189" s="521">
        <v>0.05</v>
      </c>
      <c r="T189" s="679" t="s">
        <v>1033</v>
      </c>
      <c r="U189" s="451" t="s">
        <v>931</v>
      </c>
      <c r="V189" s="451" t="s">
        <v>931</v>
      </c>
      <c r="W189" s="451" t="s">
        <v>931</v>
      </c>
      <c r="X189" s="451" t="s">
        <v>931</v>
      </c>
      <c r="Y189" s="451" t="s">
        <v>931</v>
      </c>
      <c r="Z189" s="451" t="s">
        <v>931</v>
      </c>
      <c r="AA189" s="451" t="s">
        <v>931</v>
      </c>
      <c r="AB189" s="451" t="s">
        <v>932</v>
      </c>
      <c r="AC189" s="451" t="s">
        <v>931</v>
      </c>
      <c r="AD189" s="451" t="s">
        <v>931</v>
      </c>
      <c r="AE189" s="451" t="s">
        <v>931</v>
      </c>
      <c r="AF189" s="451" t="s">
        <v>931</v>
      </c>
      <c r="AG189" s="451" t="s">
        <v>931</v>
      </c>
      <c r="AH189" s="749" t="s">
        <v>741</v>
      </c>
      <c r="AI189" s="749" t="s">
        <v>741</v>
      </c>
      <c r="AJ189" s="702" t="s">
        <v>62</v>
      </c>
      <c r="AK189" s="702" t="s">
        <v>62</v>
      </c>
      <c r="AL189" s="702" t="s">
        <v>741</v>
      </c>
      <c r="AM189" s="702" t="s">
        <v>741</v>
      </c>
      <c r="AN189" s="702" t="s">
        <v>741</v>
      </c>
      <c r="AO189" s="702" t="s">
        <v>741</v>
      </c>
      <c r="AP189" s="702" t="s">
        <v>741</v>
      </c>
      <c r="AQ189" s="702" t="s">
        <v>741</v>
      </c>
      <c r="AR189" s="702" t="s">
        <v>741</v>
      </c>
      <c r="AS189" s="702" t="s">
        <v>741</v>
      </c>
      <c r="AT189" s="666" t="s">
        <v>1592</v>
      </c>
      <c r="AU189" s="520" t="s">
        <v>318</v>
      </c>
      <c r="AV189" s="520">
        <v>1</v>
      </c>
      <c r="AW189" s="678" t="s">
        <v>624</v>
      </c>
      <c r="AX189" s="494" t="s">
        <v>741</v>
      </c>
      <c r="AY189" s="494" t="s">
        <v>741</v>
      </c>
      <c r="AZ189" s="709" t="s">
        <v>62</v>
      </c>
      <c r="BA189" s="709" t="s">
        <v>62</v>
      </c>
      <c r="BB189" s="709" t="s">
        <v>741</v>
      </c>
      <c r="BC189" s="709" t="s">
        <v>741</v>
      </c>
      <c r="BD189" s="709" t="s">
        <v>741</v>
      </c>
      <c r="BE189" s="709" t="s">
        <v>741</v>
      </c>
      <c r="BF189" s="709" t="s">
        <v>741</v>
      </c>
      <c r="BG189" s="709" t="s">
        <v>741</v>
      </c>
      <c r="BH189" s="709" t="s">
        <v>741</v>
      </c>
      <c r="BI189" s="709" t="s">
        <v>741</v>
      </c>
      <c r="BJ189" s="709" t="s">
        <v>741</v>
      </c>
      <c r="BK189" s="217" t="s">
        <v>934</v>
      </c>
      <c r="BL189" s="479"/>
      <c r="BM189" s="987"/>
      <c r="BN189" s="377" t="s">
        <v>1170</v>
      </c>
      <c r="BO189" s="564" t="s">
        <v>1462</v>
      </c>
      <c r="BP189" s="564" t="s">
        <v>1241</v>
      </c>
      <c r="BQ189" s="714" t="s">
        <v>1593</v>
      </c>
      <c r="BR189" s="803" t="s">
        <v>1594</v>
      </c>
      <c r="BS189" s="564" t="s">
        <v>1527</v>
      </c>
      <c r="BT189" s="585"/>
      <c r="BU189" s="307"/>
      <c r="BV189" s="308"/>
      <c r="BW189" s="308"/>
      <c r="BX189" s="307"/>
      <c r="BY189" s="307"/>
      <c r="BZ189" s="307"/>
    </row>
    <row r="190" spans="1:78" ht="45.75" customHeight="1" x14ac:dyDescent="0.25">
      <c r="A190" s="519" t="s">
        <v>1595</v>
      </c>
      <c r="B190" s="959"/>
      <c r="C190" s="965"/>
      <c r="D190" s="913"/>
      <c r="E190" s="945"/>
      <c r="F190" s="913"/>
      <c r="G190" s="962"/>
      <c r="H190" s="913"/>
      <c r="I190" s="837"/>
      <c r="J190" s="837"/>
      <c r="K190" s="837"/>
      <c r="L190" s="908"/>
      <c r="M190" s="913"/>
      <c r="N190" s="843"/>
      <c r="O190" s="976"/>
      <c r="P190" s="948"/>
      <c r="Q190" s="669" t="s">
        <v>1410</v>
      </c>
      <c r="R190" s="666" t="s">
        <v>1596</v>
      </c>
      <c r="S190" s="521">
        <v>0.15</v>
      </c>
      <c r="T190" s="679" t="s">
        <v>954</v>
      </c>
      <c r="U190" s="451" t="s">
        <v>931</v>
      </c>
      <c r="V190" s="451" t="s">
        <v>932</v>
      </c>
      <c r="W190" s="451" t="s">
        <v>931</v>
      </c>
      <c r="X190" s="451" t="s">
        <v>931</v>
      </c>
      <c r="Y190" s="451" t="s">
        <v>931</v>
      </c>
      <c r="Z190" s="451" t="s">
        <v>931</v>
      </c>
      <c r="AA190" s="451" t="s">
        <v>931</v>
      </c>
      <c r="AB190" s="451" t="s">
        <v>931</v>
      </c>
      <c r="AC190" s="451" t="s">
        <v>931</v>
      </c>
      <c r="AD190" s="451" t="s">
        <v>931</v>
      </c>
      <c r="AE190" s="451" t="s">
        <v>931</v>
      </c>
      <c r="AF190" s="451" t="s">
        <v>931</v>
      </c>
      <c r="AG190" s="451" t="s">
        <v>931</v>
      </c>
      <c r="AH190" s="749" t="s">
        <v>741</v>
      </c>
      <c r="AI190" s="749" t="s">
        <v>47</v>
      </c>
      <c r="AJ190" s="702" t="s">
        <v>955</v>
      </c>
      <c r="AK190" s="702" t="s">
        <v>955</v>
      </c>
      <c r="AL190" s="702" t="s">
        <v>955</v>
      </c>
      <c r="AM190" s="702" t="s">
        <v>955</v>
      </c>
      <c r="AN190" s="702" t="s">
        <v>741</v>
      </c>
      <c r="AO190" s="702" t="s">
        <v>741</v>
      </c>
      <c r="AP190" s="702" t="s">
        <v>741</v>
      </c>
      <c r="AQ190" s="702" t="s">
        <v>741</v>
      </c>
      <c r="AR190" s="702" t="s">
        <v>741</v>
      </c>
      <c r="AS190" s="702" t="s">
        <v>741</v>
      </c>
      <c r="AT190" s="666" t="s">
        <v>1597</v>
      </c>
      <c r="AU190" s="520" t="s">
        <v>318</v>
      </c>
      <c r="AV190" s="520">
        <v>1</v>
      </c>
      <c r="AW190" s="678" t="s">
        <v>1598</v>
      </c>
      <c r="AX190" s="494" t="s">
        <v>62</v>
      </c>
      <c r="AY190" s="494" t="s">
        <v>47</v>
      </c>
      <c r="AZ190" s="709" t="s">
        <v>955</v>
      </c>
      <c r="BA190" s="709" t="s">
        <v>955</v>
      </c>
      <c r="BB190" s="709" t="s">
        <v>955</v>
      </c>
      <c r="BC190" s="709" t="s">
        <v>741</v>
      </c>
      <c r="BD190" s="709" t="s">
        <v>741</v>
      </c>
      <c r="BE190" s="709" t="s">
        <v>741</v>
      </c>
      <c r="BF190" s="709" t="s">
        <v>741</v>
      </c>
      <c r="BG190" s="709" t="s">
        <v>741</v>
      </c>
      <c r="BH190" s="709" t="s">
        <v>741</v>
      </c>
      <c r="BI190" s="709" t="s">
        <v>741</v>
      </c>
      <c r="BJ190" s="709" t="s">
        <v>741</v>
      </c>
      <c r="BK190" s="217" t="s">
        <v>934</v>
      </c>
      <c r="BL190" s="479"/>
      <c r="BM190" s="987"/>
      <c r="BN190" s="377" t="s">
        <v>1170</v>
      </c>
      <c r="BO190" s="564" t="s">
        <v>1462</v>
      </c>
      <c r="BP190" s="564" t="s">
        <v>1599</v>
      </c>
      <c r="BQ190" s="708" t="s">
        <v>1419</v>
      </c>
      <c r="BR190" s="791" t="s">
        <v>1419</v>
      </c>
      <c r="BS190" s="564" t="s">
        <v>1021</v>
      </c>
      <c r="BT190" s="585"/>
      <c r="BU190" s="307"/>
      <c r="BV190" s="308"/>
      <c r="BW190" s="308"/>
      <c r="BX190" s="307"/>
      <c r="BY190" s="307"/>
      <c r="BZ190" s="307"/>
    </row>
    <row r="191" spans="1:78" ht="71.25" customHeight="1" x14ac:dyDescent="0.25">
      <c r="A191" s="519" t="s">
        <v>1600</v>
      </c>
      <c r="B191" s="959"/>
      <c r="C191" s="965"/>
      <c r="D191" s="913"/>
      <c r="E191" s="945"/>
      <c r="F191" s="913"/>
      <c r="G191" s="962"/>
      <c r="H191" s="913"/>
      <c r="I191" s="837"/>
      <c r="J191" s="837"/>
      <c r="K191" s="837"/>
      <c r="L191" s="908"/>
      <c r="M191" s="913"/>
      <c r="N191" s="843"/>
      <c r="O191" s="976"/>
      <c r="P191" s="948"/>
      <c r="Q191" s="669" t="s">
        <v>1410</v>
      </c>
      <c r="R191" s="666" t="s">
        <v>1601</v>
      </c>
      <c r="S191" s="521">
        <v>0.05</v>
      </c>
      <c r="T191" s="679" t="s">
        <v>1083</v>
      </c>
      <c r="U191" s="451" t="s">
        <v>932</v>
      </c>
      <c r="V191" s="451" t="s">
        <v>932</v>
      </c>
      <c r="W191" s="451" t="s">
        <v>932</v>
      </c>
      <c r="X191" s="451" t="s">
        <v>932</v>
      </c>
      <c r="Y191" s="451" t="s">
        <v>932</v>
      </c>
      <c r="Z191" s="451" t="s">
        <v>932</v>
      </c>
      <c r="AA191" s="451" t="s">
        <v>932</v>
      </c>
      <c r="AB191" s="451" t="s">
        <v>932</v>
      </c>
      <c r="AC191" s="451" t="s">
        <v>932</v>
      </c>
      <c r="AD191" s="451" t="s">
        <v>932</v>
      </c>
      <c r="AE191" s="451" t="s">
        <v>932</v>
      </c>
      <c r="AF191" s="451" t="s">
        <v>932</v>
      </c>
      <c r="AG191" s="451" t="s">
        <v>931</v>
      </c>
      <c r="AH191" s="749" t="s">
        <v>47</v>
      </c>
      <c r="AI191" s="749" t="s">
        <v>47</v>
      </c>
      <c r="AJ191" s="702" t="s">
        <v>47</v>
      </c>
      <c r="AK191" s="702" t="s">
        <v>47</v>
      </c>
      <c r="AL191" s="702" t="s">
        <v>47</v>
      </c>
      <c r="AM191" s="702" t="s">
        <v>741</v>
      </c>
      <c r="AN191" s="702" t="s">
        <v>741</v>
      </c>
      <c r="AO191" s="702" t="s">
        <v>741</v>
      </c>
      <c r="AP191" s="702" t="s">
        <v>741</v>
      </c>
      <c r="AQ191" s="702" t="s">
        <v>741</v>
      </c>
      <c r="AR191" s="702" t="s">
        <v>741</v>
      </c>
      <c r="AS191" s="702" t="s">
        <v>741</v>
      </c>
      <c r="AT191" s="666" t="s">
        <v>1602</v>
      </c>
      <c r="AU191" s="520" t="s">
        <v>1603</v>
      </c>
      <c r="AV191" s="520">
        <v>12</v>
      </c>
      <c r="AW191" s="678" t="s">
        <v>1083</v>
      </c>
      <c r="AX191" s="494" t="s">
        <v>47</v>
      </c>
      <c r="AY191" s="494" t="s">
        <v>47</v>
      </c>
      <c r="AZ191" s="709" t="s">
        <v>47</v>
      </c>
      <c r="BA191" s="709" t="s">
        <v>47</v>
      </c>
      <c r="BB191" s="709" t="s">
        <v>47</v>
      </c>
      <c r="BC191" s="709" t="s">
        <v>741</v>
      </c>
      <c r="BD191" s="709" t="s">
        <v>741</v>
      </c>
      <c r="BE191" s="709" t="s">
        <v>741</v>
      </c>
      <c r="BF191" s="709" t="s">
        <v>741</v>
      </c>
      <c r="BG191" s="709" t="s">
        <v>741</v>
      </c>
      <c r="BH191" s="709" t="s">
        <v>741</v>
      </c>
      <c r="BI191" s="709" t="s">
        <v>741</v>
      </c>
      <c r="BJ191" s="709" t="s">
        <v>741</v>
      </c>
      <c r="BK191" s="217" t="s">
        <v>934</v>
      </c>
      <c r="BM191" s="987"/>
      <c r="BN191" s="377" t="s">
        <v>1170</v>
      </c>
      <c r="BO191" s="564" t="s">
        <v>1604</v>
      </c>
      <c r="BP191" s="609" t="s">
        <v>1605</v>
      </c>
      <c r="BQ191" s="609" t="s">
        <v>1606</v>
      </c>
      <c r="BR191" s="800" t="s">
        <v>1607</v>
      </c>
      <c r="BS191" s="564" t="s">
        <v>1608</v>
      </c>
      <c r="BT191" s="585"/>
      <c r="BU191" s="307"/>
      <c r="BV191" s="308"/>
      <c r="BW191" s="308"/>
      <c r="BX191" s="307"/>
      <c r="BY191" s="307"/>
      <c r="BZ191" s="307"/>
    </row>
    <row r="192" spans="1:78" ht="144.75" customHeight="1" x14ac:dyDescent="0.25">
      <c r="A192" s="519" t="s">
        <v>1609</v>
      </c>
      <c r="B192" s="959"/>
      <c r="C192" s="965"/>
      <c r="D192" s="913"/>
      <c r="E192" s="945"/>
      <c r="F192" s="913"/>
      <c r="G192" s="962"/>
      <c r="H192" s="913"/>
      <c r="I192" s="837"/>
      <c r="J192" s="837"/>
      <c r="K192" s="837"/>
      <c r="L192" s="908"/>
      <c r="M192" s="913"/>
      <c r="N192" s="843"/>
      <c r="O192" s="976"/>
      <c r="P192" s="948"/>
      <c r="Q192" s="669" t="s">
        <v>1410</v>
      </c>
      <c r="R192" s="770" t="s">
        <v>1610</v>
      </c>
      <c r="S192" s="521">
        <v>7.0000000000000007E-2</v>
      </c>
      <c r="T192" s="679" t="s">
        <v>1083</v>
      </c>
      <c r="U192" s="452" t="s">
        <v>932</v>
      </c>
      <c r="V192" s="452" t="s">
        <v>932</v>
      </c>
      <c r="W192" s="452" t="s">
        <v>932</v>
      </c>
      <c r="X192" s="452" t="s">
        <v>932</v>
      </c>
      <c r="Y192" s="452" t="s">
        <v>932</v>
      </c>
      <c r="Z192" s="452" t="s">
        <v>932</v>
      </c>
      <c r="AA192" s="452" t="s">
        <v>932</v>
      </c>
      <c r="AB192" s="452" t="s">
        <v>932</v>
      </c>
      <c r="AC192" s="452" t="s">
        <v>932</v>
      </c>
      <c r="AD192" s="452" t="s">
        <v>932</v>
      </c>
      <c r="AE192" s="452" t="s">
        <v>932</v>
      </c>
      <c r="AF192" s="452" t="s">
        <v>932</v>
      </c>
      <c r="AG192" s="452" t="s">
        <v>931</v>
      </c>
      <c r="AH192" s="749" t="s">
        <v>47</v>
      </c>
      <c r="AI192" s="749" t="s">
        <v>47</v>
      </c>
      <c r="AJ192" s="702" t="s">
        <v>47</v>
      </c>
      <c r="AK192" s="702" t="s">
        <v>47</v>
      </c>
      <c r="AL192" s="702" t="s">
        <v>47</v>
      </c>
      <c r="AM192" s="702" t="s">
        <v>741</v>
      </c>
      <c r="AN192" s="702" t="s">
        <v>741</v>
      </c>
      <c r="AO192" s="702" t="s">
        <v>741</v>
      </c>
      <c r="AP192" s="702" t="s">
        <v>741</v>
      </c>
      <c r="AQ192" s="702" t="s">
        <v>741</v>
      </c>
      <c r="AR192" s="702" t="s">
        <v>741</v>
      </c>
      <c r="AS192" s="702" t="s">
        <v>741</v>
      </c>
      <c r="AT192" s="666" t="s">
        <v>1611</v>
      </c>
      <c r="AU192" s="520" t="s">
        <v>1612</v>
      </c>
      <c r="AV192" s="520">
        <v>12</v>
      </c>
      <c r="AW192" s="678" t="s">
        <v>1083</v>
      </c>
      <c r="AX192" s="494" t="s">
        <v>47</v>
      </c>
      <c r="AY192" s="494" t="s">
        <v>47</v>
      </c>
      <c r="AZ192" s="709" t="s">
        <v>47</v>
      </c>
      <c r="BA192" s="709" t="s">
        <v>47</v>
      </c>
      <c r="BB192" s="709" t="s">
        <v>47</v>
      </c>
      <c r="BC192" s="709" t="s">
        <v>741</v>
      </c>
      <c r="BD192" s="709" t="s">
        <v>741</v>
      </c>
      <c r="BE192" s="709" t="s">
        <v>741</v>
      </c>
      <c r="BF192" s="709" t="s">
        <v>741</v>
      </c>
      <c r="BG192" s="709" t="s">
        <v>741</v>
      </c>
      <c r="BH192" s="709" t="s">
        <v>741</v>
      </c>
      <c r="BI192" s="709" t="s">
        <v>741</v>
      </c>
      <c r="BJ192" s="709" t="s">
        <v>741</v>
      </c>
      <c r="BK192" s="217" t="s">
        <v>934</v>
      </c>
      <c r="BM192" s="987"/>
      <c r="BN192" s="377" t="s">
        <v>1170</v>
      </c>
      <c r="BO192" s="564" t="s">
        <v>1613</v>
      </c>
      <c r="BP192" s="564" t="s">
        <v>1614</v>
      </c>
      <c r="BQ192" s="564" t="s">
        <v>1615</v>
      </c>
      <c r="BR192" s="803" t="s">
        <v>1616</v>
      </c>
      <c r="BS192" s="564" t="s">
        <v>1617</v>
      </c>
      <c r="BT192" s="585"/>
      <c r="BU192" s="307"/>
      <c r="BV192" s="308"/>
      <c r="BW192" s="308"/>
      <c r="BX192" s="307"/>
      <c r="BY192" s="307"/>
      <c r="BZ192" s="307"/>
    </row>
    <row r="193" spans="1:78" ht="124.5" customHeight="1" x14ac:dyDescent="0.25">
      <c r="A193" s="519" t="s">
        <v>1618</v>
      </c>
      <c r="B193" s="959"/>
      <c r="C193" s="965"/>
      <c r="D193" s="913"/>
      <c r="E193" s="945"/>
      <c r="F193" s="913"/>
      <c r="G193" s="962"/>
      <c r="H193" s="913"/>
      <c r="I193" s="836"/>
      <c r="J193" s="836"/>
      <c r="K193" s="836"/>
      <c r="L193" s="908"/>
      <c r="M193" s="914"/>
      <c r="N193" s="851"/>
      <c r="O193" s="977"/>
      <c r="P193" s="949"/>
      <c r="Q193" s="669" t="s">
        <v>1410</v>
      </c>
      <c r="R193" s="666" t="s">
        <v>1619</v>
      </c>
      <c r="S193" s="521">
        <v>0.1</v>
      </c>
      <c r="T193" s="679" t="s">
        <v>996</v>
      </c>
      <c r="U193" s="451" t="s">
        <v>931</v>
      </c>
      <c r="V193" s="451" t="s">
        <v>931</v>
      </c>
      <c r="W193" s="451" t="s">
        <v>931</v>
      </c>
      <c r="X193" s="451" t="s">
        <v>931</v>
      </c>
      <c r="Y193" s="451" t="s">
        <v>931</v>
      </c>
      <c r="Z193" s="451" t="s">
        <v>931</v>
      </c>
      <c r="AA193" s="451" t="s">
        <v>931</v>
      </c>
      <c r="AB193" s="451" t="s">
        <v>931</v>
      </c>
      <c r="AC193" s="451" t="s">
        <v>931</v>
      </c>
      <c r="AD193" s="451" t="s">
        <v>931</v>
      </c>
      <c r="AE193" s="451" t="s">
        <v>931</v>
      </c>
      <c r="AF193" s="451" t="s">
        <v>932</v>
      </c>
      <c r="AG193" s="451" t="s">
        <v>931</v>
      </c>
      <c r="AH193" s="749" t="s">
        <v>741</v>
      </c>
      <c r="AI193" s="749" t="s">
        <v>62</v>
      </c>
      <c r="AJ193" s="702" t="s">
        <v>62</v>
      </c>
      <c r="AK193" s="702" t="s">
        <v>62</v>
      </c>
      <c r="AL193" s="702" t="s">
        <v>741</v>
      </c>
      <c r="AM193" s="702" t="s">
        <v>741</v>
      </c>
      <c r="AN193" s="702" t="s">
        <v>741</v>
      </c>
      <c r="AO193" s="702" t="s">
        <v>741</v>
      </c>
      <c r="AP193" s="702" t="s">
        <v>741</v>
      </c>
      <c r="AQ193" s="702" t="s">
        <v>741</v>
      </c>
      <c r="AR193" s="702" t="s">
        <v>741</v>
      </c>
      <c r="AS193" s="702" t="s">
        <v>741</v>
      </c>
      <c r="AT193" s="666" t="s">
        <v>1620</v>
      </c>
      <c r="AU193" s="520" t="s">
        <v>1620</v>
      </c>
      <c r="AV193" s="520">
        <v>1</v>
      </c>
      <c r="AW193" s="678" t="s">
        <v>51</v>
      </c>
      <c r="AX193" s="494" t="s">
        <v>741</v>
      </c>
      <c r="AY193" s="494" t="s">
        <v>62</v>
      </c>
      <c r="AZ193" s="709" t="s">
        <v>62</v>
      </c>
      <c r="BA193" s="709" t="s">
        <v>62</v>
      </c>
      <c r="BB193" s="709" t="s">
        <v>741</v>
      </c>
      <c r="BC193" s="709" t="s">
        <v>741</v>
      </c>
      <c r="BD193" s="709" t="s">
        <v>741</v>
      </c>
      <c r="BE193" s="709" t="s">
        <v>741</v>
      </c>
      <c r="BF193" s="709" t="s">
        <v>741</v>
      </c>
      <c r="BG193" s="709" t="s">
        <v>741</v>
      </c>
      <c r="BH193" s="709" t="s">
        <v>741</v>
      </c>
      <c r="BI193" s="709" t="s">
        <v>741</v>
      </c>
      <c r="BJ193" s="709" t="s">
        <v>741</v>
      </c>
      <c r="BK193" s="217" t="s">
        <v>934</v>
      </c>
      <c r="BL193" s="479"/>
      <c r="BM193" s="987"/>
      <c r="BN193" s="377" t="s">
        <v>1170</v>
      </c>
      <c r="BO193" s="564" t="s">
        <v>1180</v>
      </c>
      <c r="BP193" s="564" t="s">
        <v>1621</v>
      </c>
      <c r="BQ193" s="714" t="s">
        <v>1622</v>
      </c>
      <c r="BR193" s="800" t="s">
        <v>1623</v>
      </c>
      <c r="BS193" s="564" t="s">
        <v>1624</v>
      </c>
      <c r="BT193" s="585"/>
      <c r="BU193" s="307"/>
      <c r="BV193" s="308"/>
      <c r="BW193" s="308"/>
      <c r="BX193" s="307"/>
      <c r="BY193" s="307"/>
      <c r="BZ193" s="307"/>
    </row>
    <row r="194" spans="1:78" ht="69" customHeight="1" x14ac:dyDescent="0.25">
      <c r="A194" s="519" t="s">
        <v>1625</v>
      </c>
      <c r="B194" s="959"/>
      <c r="C194" s="965"/>
      <c r="D194" s="913"/>
      <c r="E194" s="945"/>
      <c r="F194" s="913"/>
      <c r="G194" s="962"/>
      <c r="H194" s="913"/>
      <c r="I194" s="835" t="s">
        <v>1196</v>
      </c>
      <c r="J194" s="835" t="s">
        <v>1458</v>
      </c>
      <c r="K194" s="835" t="s">
        <v>1161</v>
      </c>
      <c r="L194" s="908"/>
      <c r="M194" s="912" t="s">
        <v>1198</v>
      </c>
      <c r="N194" s="873" t="s">
        <v>1164</v>
      </c>
      <c r="O194" s="1002">
        <v>1</v>
      </c>
      <c r="P194" s="947" t="s">
        <v>1626</v>
      </c>
      <c r="Q194" s="669" t="s">
        <v>1410</v>
      </c>
      <c r="R194" s="302" t="s">
        <v>1627</v>
      </c>
      <c r="S194" s="385">
        <v>0.5</v>
      </c>
      <c r="T194" s="666" t="s">
        <v>1628</v>
      </c>
      <c r="U194" s="298" t="s">
        <v>931</v>
      </c>
      <c r="V194" s="298" t="s">
        <v>931</v>
      </c>
      <c r="W194" s="298" t="s">
        <v>931</v>
      </c>
      <c r="X194" s="298" t="s">
        <v>932</v>
      </c>
      <c r="Y194" s="298" t="s">
        <v>931</v>
      </c>
      <c r="Z194" s="298" t="s">
        <v>931</v>
      </c>
      <c r="AA194" s="298" t="s">
        <v>932</v>
      </c>
      <c r="AB194" s="298" t="s">
        <v>931</v>
      </c>
      <c r="AC194" s="298" t="s">
        <v>931</v>
      </c>
      <c r="AD194" s="298" t="s">
        <v>932</v>
      </c>
      <c r="AE194" s="298" t="s">
        <v>931</v>
      </c>
      <c r="AF194" s="298" t="s">
        <v>931</v>
      </c>
      <c r="AG194" s="298" t="s">
        <v>932</v>
      </c>
      <c r="AH194" s="749" t="s">
        <v>62</v>
      </c>
      <c r="AI194" s="749" t="s">
        <v>62</v>
      </c>
      <c r="AJ194" s="702" t="s">
        <v>62</v>
      </c>
      <c r="AK194" s="702" t="s">
        <v>47</v>
      </c>
      <c r="AL194" s="702" t="s">
        <v>62</v>
      </c>
      <c r="AM194" s="702" t="s">
        <v>741</v>
      </c>
      <c r="AN194" s="702" t="s">
        <v>741</v>
      </c>
      <c r="AO194" s="702" t="s">
        <v>741</v>
      </c>
      <c r="AP194" s="702" t="s">
        <v>741</v>
      </c>
      <c r="AQ194" s="702" t="s">
        <v>741</v>
      </c>
      <c r="AR194" s="702" t="s">
        <v>741</v>
      </c>
      <c r="AS194" s="702" t="s">
        <v>741</v>
      </c>
      <c r="AT194" s="877" t="s">
        <v>1629</v>
      </c>
      <c r="AU194" s="864" t="s">
        <v>1630</v>
      </c>
      <c r="AV194" s="864">
        <v>4</v>
      </c>
      <c r="AW194" s="877" t="s">
        <v>1628</v>
      </c>
      <c r="AX194" s="494" t="s">
        <v>62</v>
      </c>
      <c r="AY194" s="494" t="s">
        <v>62</v>
      </c>
      <c r="AZ194" s="709" t="s">
        <v>62</v>
      </c>
      <c r="BA194" s="709" t="s">
        <v>47</v>
      </c>
      <c r="BB194" s="709" t="s">
        <v>62</v>
      </c>
      <c r="BC194" s="709" t="s">
        <v>741</v>
      </c>
      <c r="BD194" s="709" t="s">
        <v>741</v>
      </c>
      <c r="BE194" s="709" t="s">
        <v>741</v>
      </c>
      <c r="BF194" s="709" t="s">
        <v>741</v>
      </c>
      <c r="BG194" s="709" t="s">
        <v>741</v>
      </c>
      <c r="BH194" s="709" t="s">
        <v>741</v>
      </c>
      <c r="BI194" s="709" t="s">
        <v>741</v>
      </c>
      <c r="BJ194" s="709" t="s">
        <v>741</v>
      </c>
      <c r="BK194" s="873" t="s">
        <v>934</v>
      </c>
      <c r="BL194" s="879"/>
      <c r="BM194" s="987"/>
      <c r="BN194" s="377" t="s">
        <v>1170</v>
      </c>
      <c r="BO194" s="564" t="s">
        <v>1631</v>
      </c>
      <c r="BP194" s="564" t="s">
        <v>1632</v>
      </c>
      <c r="BQ194" s="564" t="s">
        <v>1633</v>
      </c>
      <c r="BR194" s="791" t="s">
        <v>1634</v>
      </c>
      <c r="BS194" s="564" t="s">
        <v>1635</v>
      </c>
      <c r="BT194" s="585"/>
      <c r="BU194" s="307"/>
      <c r="BV194" s="308"/>
      <c r="BW194" s="308"/>
      <c r="BX194" s="307"/>
      <c r="BY194" s="307"/>
      <c r="BZ194" s="307"/>
    </row>
    <row r="195" spans="1:78" ht="71.25" customHeight="1" x14ac:dyDescent="0.25">
      <c r="A195" s="519" t="s">
        <v>1636</v>
      </c>
      <c r="B195" s="959"/>
      <c r="C195" s="965"/>
      <c r="D195" s="913"/>
      <c r="E195" s="945"/>
      <c r="F195" s="913"/>
      <c r="G195" s="962"/>
      <c r="H195" s="913"/>
      <c r="I195" s="837"/>
      <c r="J195" s="837"/>
      <c r="K195" s="836"/>
      <c r="L195" s="908"/>
      <c r="M195" s="913"/>
      <c r="N195" s="874"/>
      <c r="O195" s="1003"/>
      <c r="P195" s="949"/>
      <c r="Q195" s="669" t="s">
        <v>1410</v>
      </c>
      <c r="R195" s="302" t="s">
        <v>1637</v>
      </c>
      <c r="S195" s="385">
        <v>0.5</v>
      </c>
      <c r="T195" s="666" t="s">
        <v>1628</v>
      </c>
      <c r="U195" s="298" t="s">
        <v>931</v>
      </c>
      <c r="V195" s="298" t="s">
        <v>931</v>
      </c>
      <c r="W195" s="298" t="s">
        <v>931</v>
      </c>
      <c r="X195" s="298" t="s">
        <v>932</v>
      </c>
      <c r="Y195" s="298" t="s">
        <v>931</v>
      </c>
      <c r="Z195" s="298" t="s">
        <v>931</v>
      </c>
      <c r="AA195" s="298" t="s">
        <v>932</v>
      </c>
      <c r="AB195" s="298" t="s">
        <v>931</v>
      </c>
      <c r="AC195" s="298" t="s">
        <v>931</v>
      </c>
      <c r="AD195" s="298" t="s">
        <v>932</v>
      </c>
      <c r="AE195" s="298" t="s">
        <v>931</v>
      </c>
      <c r="AF195" s="298" t="s">
        <v>931</v>
      </c>
      <c r="AG195" s="298" t="s">
        <v>932</v>
      </c>
      <c r="AH195" s="749" t="s">
        <v>741</v>
      </c>
      <c r="AI195" s="749" t="s">
        <v>741</v>
      </c>
      <c r="AJ195" s="702" t="s">
        <v>741</v>
      </c>
      <c r="AK195" s="702" t="s">
        <v>47</v>
      </c>
      <c r="AL195" s="702" t="s">
        <v>62</v>
      </c>
      <c r="AM195" s="702" t="s">
        <v>741</v>
      </c>
      <c r="AN195" s="702" t="s">
        <v>741</v>
      </c>
      <c r="AO195" s="702" t="s">
        <v>741</v>
      </c>
      <c r="AP195" s="702" t="s">
        <v>741</v>
      </c>
      <c r="AQ195" s="702" t="s">
        <v>741</v>
      </c>
      <c r="AR195" s="702" t="s">
        <v>741</v>
      </c>
      <c r="AS195" s="702" t="s">
        <v>741</v>
      </c>
      <c r="AT195" s="878"/>
      <c r="AU195" s="866"/>
      <c r="AV195" s="866"/>
      <c r="AW195" s="878"/>
      <c r="AX195" s="494" t="s">
        <v>741</v>
      </c>
      <c r="AY195" s="494" t="s">
        <v>741</v>
      </c>
      <c r="AZ195" s="709" t="s">
        <v>741</v>
      </c>
      <c r="BA195" s="709" t="s">
        <v>47</v>
      </c>
      <c r="BB195" s="709" t="s">
        <v>62</v>
      </c>
      <c r="BC195" s="709" t="s">
        <v>741</v>
      </c>
      <c r="BD195" s="709" t="s">
        <v>741</v>
      </c>
      <c r="BE195" s="709" t="s">
        <v>741</v>
      </c>
      <c r="BF195" s="709" t="s">
        <v>741</v>
      </c>
      <c r="BG195" s="709" t="s">
        <v>741</v>
      </c>
      <c r="BH195" s="709" t="s">
        <v>741</v>
      </c>
      <c r="BI195" s="709" t="s">
        <v>741</v>
      </c>
      <c r="BJ195" s="709" t="s">
        <v>741</v>
      </c>
      <c r="BK195" s="874"/>
      <c r="BL195" s="880"/>
      <c r="BM195" s="987"/>
      <c r="BN195" s="377" t="s">
        <v>1170</v>
      </c>
      <c r="BO195" s="564" t="s">
        <v>1462</v>
      </c>
      <c r="BP195" s="564" t="s">
        <v>1241</v>
      </c>
      <c r="BQ195" s="603" t="s">
        <v>1242</v>
      </c>
      <c r="BR195" s="634" t="s">
        <v>1638</v>
      </c>
      <c r="BS195" s="564" t="s">
        <v>1639</v>
      </c>
      <c r="BT195" s="585"/>
      <c r="BU195" s="307"/>
      <c r="BV195" s="308"/>
      <c r="BW195" s="308"/>
      <c r="BX195" s="307"/>
      <c r="BY195" s="307"/>
      <c r="BZ195" s="307"/>
    </row>
    <row r="196" spans="1:78" ht="87" customHeight="1" x14ac:dyDescent="0.25">
      <c r="A196" s="519" t="s">
        <v>1640</v>
      </c>
      <c r="B196" s="959"/>
      <c r="C196" s="965"/>
      <c r="D196" s="913"/>
      <c r="E196" s="945"/>
      <c r="F196" s="913"/>
      <c r="G196" s="962"/>
      <c r="H196" s="913"/>
      <c r="I196" s="837"/>
      <c r="J196" s="837"/>
      <c r="K196" s="835" t="s">
        <v>1641</v>
      </c>
      <c r="L196" s="908"/>
      <c r="M196" s="913"/>
      <c r="N196" s="993" t="s">
        <v>1164</v>
      </c>
      <c r="O196" s="975">
        <v>1</v>
      </c>
      <c r="P196" s="947" t="s">
        <v>1642</v>
      </c>
      <c r="Q196" s="669" t="s">
        <v>1410</v>
      </c>
      <c r="R196" s="302" t="s">
        <v>1643</v>
      </c>
      <c r="S196" s="385">
        <v>0.5</v>
      </c>
      <c r="T196" s="666" t="s">
        <v>1644</v>
      </c>
      <c r="U196" s="298" t="s">
        <v>931</v>
      </c>
      <c r="V196" s="298" t="s">
        <v>931</v>
      </c>
      <c r="W196" s="298" t="s">
        <v>931</v>
      </c>
      <c r="X196" s="298" t="s">
        <v>931</v>
      </c>
      <c r="Y196" s="298" t="s">
        <v>932</v>
      </c>
      <c r="Z196" s="298" t="s">
        <v>931</v>
      </c>
      <c r="AA196" s="298" t="s">
        <v>932</v>
      </c>
      <c r="AB196" s="298" t="s">
        <v>931</v>
      </c>
      <c r="AC196" s="298" t="s">
        <v>931</v>
      </c>
      <c r="AD196" s="298" t="s">
        <v>932</v>
      </c>
      <c r="AE196" s="298" t="s">
        <v>931</v>
      </c>
      <c r="AF196" s="298" t="s">
        <v>931</v>
      </c>
      <c r="AG196" s="298" t="s">
        <v>932</v>
      </c>
      <c r="AH196" s="749" t="s">
        <v>62</v>
      </c>
      <c r="AI196" s="749" t="s">
        <v>62</v>
      </c>
      <c r="AJ196" s="702" t="s">
        <v>62</v>
      </c>
      <c r="AK196" s="702" t="s">
        <v>62</v>
      </c>
      <c r="AL196" s="702" t="s">
        <v>47</v>
      </c>
      <c r="AM196" s="702" t="s">
        <v>741</v>
      </c>
      <c r="AN196" s="702" t="s">
        <v>741</v>
      </c>
      <c r="AO196" s="702" t="s">
        <v>741</v>
      </c>
      <c r="AP196" s="702" t="s">
        <v>741</v>
      </c>
      <c r="AQ196" s="702" t="s">
        <v>741</v>
      </c>
      <c r="AR196" s="702" t="s">
        <v>741</v>
      </c>
      <c r="AS196" s="702" t="s">
        <v>741</v>
      </c>
      <c r="AT196" s="877" t="s">
        <v>1645</v>
      </c>
      <c r="AU196" s="864" t="s">
        <v>1630</v>
      </c>
      <c r="AV196" s="864">
        <v>4</v>
      </c>
      <c r="AW196" s="877" t="s">
        <v>1644</v>
      </c>
      <c r="AX196" s="494" t="s">
        <v>62</v>
      </c>
      <c r="AY196" s="494" t="s">
        <v>62</v>
      </c>
      <c r="AZ196" s="709" t="s">
        <v>62</v>
      </c>
      <c r="BA196" s="709" t="s">
        <v>62</v>
      </c>
      <c r="BB196" s="709" t="s">
        <v>47</v>
      </c>
      <c r="BC196" s="709" t="s">
        <v>741</v>
      </c>
      <c r="BD196" s="709" t="s">
        <v>741</v>
      </c>
      <c r="BE196" s="709" t="s">
        <v>741</v>
      </c>
      <c r="BF196" s="709" t="s">
        <v>741</v>
      </c>
      <c r="BG196" s="709" t="s">
        <v>741</v>
      </c>
      <c r="BH196" s="709" t="s">
        <v>741</v>
      </c>
      <c r="BI196" s="709" t="s">
        <v>741</v>
      </c>
      <c r="BJ196" s="709" t="s">
        <v>741</v>
      </c>
      <c r="BK196" s="873" t="s">
        <v>934</v>
      </c>
      <c r="BL196" s="875"/>
      <c r="BM196" s="987"/>
      <c r="BN196" s="377" t="s">
        <v>1170</v>
      </c>
      <c r="BO196" s="564" t="s">
        <v>1646</v>
      </c>
      <c r="BP196" s="706" t="s">
        <v>1647</v>
      </c>
      <c r="BQ196" s="564" t="s">
        <v>1242</v>
      </c>
      <c r="BR196" s="736" t="s">
        <v>1648</v>
      </c>
      <c r="BS196" s="564" t="s">
        <v>1649</v>
      </c>
      <c r="BT196" s="585"/>
      <c r="BU196" s="307"/>
      <c r="BV196" s="308"/>
      <c r="BW196" s="308"/>
      <c r="BX196" s="307"/>
      <c r="BY196" s="307"/>
      <c r="BZ196" s="307"/>
    </row>
    <row r="197" spans="1:78" ht="84.75" customHeight="1" x14ac:dyDescent="0.25">
      <c r="A197" s="519" t="s">
        <v>1650</v>
      </c>
      <c r="B197" s="959"/>
      <c r="C197" s="965"/>
      <c r="D197" s="913"/>
      <c r="E197" s="945"/>
      <c r="F197" s="913"/>
      <c r="G197" s="962"/>
      <c r="H197" s="913"/>
      <c r="I197" s="837"/>
      <c r="J197" s="837"/>
      <c r="K197" s="836"/>
      <c r="L197" s="908"/>
      <c r="M197" s="913"/>
      <c r="N197" s="994"/>
      <c r="O197" s="977"/>
      <c r="P197" s="949"/>
      <c r="Q197" s="669" t="s">
        <v>1410</v>
      </c>
      <c r="R197" s="302" t="s">
        <v>1645</v>
      </c>
      <c r="S197" s="385">
        <v>0.5</v>
      </c>
      <c r="T197" s="666" t="s">
        <v>1644</v>
      </c>
      <c r="U197" s="298" t="s">
        <v>931</v>
      </c>
      <c r="V197" s="298" t="s">
        <v>931</v>
      </c>
      <c r="W197" s="298" t="s">
        <v>931</v>
      </c>
      <c r="X197" s="298" t="s">
        <v>931</v>
      </c>
      <c r="Y197" s="298" t="s">
        <v>932</v>
      </c>
      <c r="Z197" s="298" t="s">
        <v>931</v>
      </c>
      <c r="AA197" s="298" t="s">
        <v>932</v>
      </c>
      <c r="AB197" s="298" t="s">
        <v>931</v>
      </c>
      <c r="AC197" s="298" t="s">
        <v>931</v>
      </c>
      <c r="AD197" s="298" t="s">
        <v>932</v>
      </c>
      <c r="AE197" s="298" t="s">
        <v>931</v>
      </c>
      <c r="AF197" s="298" t="s">
        <v>931</v>
      </c>
      <c r="AG197" s="298" t="s">
        <v>932</v>
      </c>
      <c r="AH197" s="749" t="s">
        <v>741</v>
      </c>
      <c r="AI197" s="749" t="s">
        <v>741</v>
      </c>
      <c r="AJ197" s="702" t="s">
        <v>62</v>
      </c>
      <c r="AK197" s="702" t="s">
        <v>62</v>
      </c>
      <c r="AL197" s="702" t="s">
        <v>47</v>
      </c>
      <c r="AM197" s="702" t="s">
        <v>741</v>
      </c>
      <c r="AN197" s="702" t="s">
        <v>741</v>
      </c>
      <c r="AO197" s="702" t="s">
        <v>741</v>
      </c>
      <c r="AP197" s="702" t="s">
        <v>741</v>
      </c>
      <c r="AQ197" s="702" t="s">
        <v>741</v>
      </c>
      <c r="AR197" s="702" t="s">
        <v>741</v>
      </c>
      <c r="AS197" s="702" t="s">
        <v>741</v>
      </c>
      <c r="AT197" s="878"/>
      <c r="AU197" s="866"/>
      <c r="AV197" s="866"/>
      <c r="AW197" s="878"/>
      <c r="AX197" s="494" t="s">
        <v>741</v>
      </c>
      <c r="AY197" s="494" t="s">
        <v>741</v>
      </c>
      <c r="AZ197" s="709" t="s">
        <v>62</v>
      </c>
      <c r="BA197" s="709" t="s">
        <v>62</v>
      </c>
      <c r="BB197" s="709" t="s">
        <v>47</v>
      </c>
      <c r="BC197" s="709" t="s">
        <v>741</v>
      </c>
      <c r="BD197" s="709" t="s">
        <v>741</v>
      </c>
      <c r="BE197" s="709" t="s">
        <v>741</v>
      </c>
      <c r="BF197" s="709" t="s">
        <v>741</v>
      </c>
      <c r="BG197" s="709" t="s">
        <v>741</v>
      </c>
      <c r="BH197" s="709" t="s">
        <v>741</v>
      </c>
      <c r="BI197" s="709" t="s">
        <v>741</v>
      </c>
      <c r="BJ197" s="709" t="s">
        <v>741</v>
      </c>
      <c r="BK197" s="874"/>
      <c r="BL197" s="876"/>
      <c r="BM197" s="987"/>
      <c r="BN197" s="377" t="s">
        <v>1170</v>
      </c>
      <c r="BO197" s="564" t="s">
        <v>1462</v>
      </c>
      <c r="BP197" s="564" t="s">
        <v>1241</v>
      </c>
      <c r="BQ197" s="308" t="s">
        <v>1651</v>
      </c>
      <c r="BR197" s="634" t="s">
        <v>1652</v>
      </c>
      <c r="BS197" s="564" t="s">
        <v>1653</v>
      </c>
      <c r="BT197" s="585"/>
      <c r="BU197" s="307"/>
      <c r="BV197" s="308"/>
      <c r="BW197" s="308"/>
      <c r="BX197" s="307"/>
      <c r="BY197" s="307"/>
      <c r="BZ197" s="307"/>
    </row>
    <row r="198" spans="1:78" ht="78.75" customHeight="1" x14ac:dyDescent="0.2">
      <c r="A198" s="519" t="s">
        <v>1654</v>
      </c>
      <c r="B198" s="959"/>
      <c r="C198" s="965"/>
      <c r="D198" s="913"/>
      <c r="E198" s="945"/>
      <c r="F198" s="913"/>
      <c r="G198" s="962"/>
      <c r="H198" s="913"/>
      <c r="I198" s="837"/>
      <c r="J198" s="837"/>
      <c r="K198" s="835" t="s">
        <v>924</v>
      </c>
      <c r="L198" s="908"/>
      <c r="M198" s="913"/>
      <c r="N198" s="993" t="s">
        <v>1164</v>
      </c>
      <c r="O198" s="975">
        <v>1</v>
      </c>
      <c r="P198" s="947" t="s">
        <v>1655</v>
      </c>
      <c r="Q198" s="669" t="s">
        <v>1410</v>
      </c>
      <c r="R198" s="302" t="s">
        <v>1656</v>
      </c>
      <c r="S198" s="385">
        <v>0.5</v>
      </c>
      <c r="T198" s="372" t="s">
        <v>1451</v>
      </c>
      <c r="U198" s="298" t="s">
        <v>931</v>
      </c>
      <c r="V198" s="298" t="s">
        <v>931</v>
      </c>
      <c r="W198" s="298" t="s">
        <v>931</v>
      </c>
      <c r="X198" s="298" t="s">
        <v>931</v>
      </c>
      <c r="Y198" s="298" t="s">
        <v>931</v>
      </c>
      <c r="Z198" s="298" t="s">
        <v>931</v>
      </c>
      <c r="AA198" s="298" t="s">
        <v>932</v>
      </c>
      <c r="AB198" s="298" t="s">
        <v>931</v>
      </c>
      <c r="AC198" s="298" t="s">
        <v>931</v>
      </c>
      <c r="AD198" s="298" t="s">
        <v>931</v>
      </c>
      <c r="AE198" s="298" t="s">
        <v>931</v>
      </c>
      <c r="AF198" s="298" t="s">
        <v>931</v>
      </c>
      <c r="AG198" s="298" t="s">
        <v>932</v>
      </c>
      <c r="AH198" s="749" t="s">
        <v>62</v>
      </c>
      <c r="AI198" s="749" t="s">
        <v>741</v>
      </c>
      <c r="AJ198" s="749" t="s">
        <v>741</v>
      </c>
      <c r="AK198" s="749" t="s">
        <v>741</v>
      </c>
      <c r="AL198" s="702" t="s">
        <v>741</v>
      </c>
      <c r="AM198" s="702" t="s">
        <v>741</v>
      </c>
      <c r="AN198" s="702" t="s">
        <v>741</v>
      </c>
      <c r="AO198" s="702" t="s">
        <v>741</v>
      </c>
      <c r="AP198" s="702" t="s">
        <v>741</v>
      </c>
      <c r="AQ198" s="702" t="s">
        <v>741</v>
      </c>
      <c r="AR198" s="702" t="s">
        <v>741</v>
      </c>
      <c r="AS198" s="702" t="s">
        <v>741</v>
      </c>
      <c r="AT198" s="666" t="s">
        <v>1657</v>
      </c>
      <c r="AU198" s="520" t="s">
        <v>1630</v>
      </c>
      <c r="AV198" s="520">
        <v>2</v>
      </c>
      <c r="AW198" s="666" t="s">
        <v>1658</v>
      </c>
      <c r="AX198" s="494" t="s">
        <v>62</v>
      </c>
      <c r="AY198" s="494" t="s">
        <v>741</v>
      </c>
      <c r="AZ198" s="494" t="s">
        <v>741</v>
      </c>
      <c r="BA198" s="709" t="s">
        <v>741</v>
      </c>
      <c r="BB198" s="709" t="s">
        <v>741</v>
      </c>
      <c r="BC198" s="709" t="s">
        <v>741</v>
      </c>
      <c r="BD198" s="709" t="s">
        <v>741</v>
      </c>
      <c r="BE198" s="709" t="s">
        <v>741</v>
      </c>
      <c r="BF198" s="709" t="s">
        <v>741</v>
      </c>
      <c r="BG198" s="709" t="s">
        <v>741</v>
      </c>
      <c r="BH198" s="709" t="s">
        <v>741</v>
      </c>
      <c r="BI198" s="709" t="s">
        <v>741</v>
      </c>
      <c r="BJ198" s="709" t="s">
        <v>741</v>
      </c>
      <c r="BK198" s="217" t="s">
        <v>934</v>
      </c>
      <c r="BL198" s="382"/>
      <c r="BM198" s="987"/>
      <c r="BN198" s="377" t="s">
        <v>1170</v>
      </c>
      <c r="BO198" s="564" t="s">
        <v>1659</v>
      </c>
      <c r="BP198" s="564" t="s">
        <v>1241</v>
      </c>
      <c r="BQ198" s="564" t="s">
        <v>1242</v>
      </c>
      <c r="BR198" s="634" t="s">
        <v>1660</v>
      </c>
      <c r="BS198" s="564" t="s">
        <v>940</v>
      </c>
      <c r="BT198" s="585"/>
      <c r="BU198" s="307"/>
      <c r="BV198" s="308"/>
      <c r="BW198" s="308"/>
      <c r="BX198" s="307"/>
      <c r="BY198" s="307"/>
      <c r="BZ198" s="307"/>
    </row>
    <row r="199" spans="1:78" ht="67.5" customHeight="1" x14ac:dyDescent="0.2">
      <c r="A199" s="519" t="s">
        <v>1661</v>
      </c>
      <c r="B199" s="959"/>
      <c r="C199" s="965"/>
      <c r="D199" s="913"/>
      <c r="E199" s="945"/>
      <c r="F199" s="913"/>
      <c r="G199" s="962"/>
      <c r="H199" s="913"/>
      <c r="I199" s="837"/>
      <c r="J199" s="837"/>
      <c r="K199" s="836"/>
      <c r="L199" s="908"/>
      <c r="M199" s="913"/>
      <c r="N199" s="994"/>
      <c r="O199" s="977"/>
      <c r="P199" s="949"/>
      <c r="Q199" s="669" t="s">
        <v>1410</v>
      </c>
      <c r="R199" s="302" t="s">
        <v>1662</v>
      </c>
      <c r="S199" s="385">
        <v>0.5</v>
      </c>
      <c r="T199" s="372" t="s">
        <v>1451</v>
      </c>
      <c r="U199" s="298" t="s">
        <v>931</v>
      </c>
      <c r="V199" s="298" t="s">
        <v>931</v>
      </c>
      <c r="W199" s="298" t="s">
        <v>931</v>
      </c>
      <c r="X199" s="298" t="s">
        <v>931</v>
      </c>
      <c r="Y199" s="298" t="s">
        <v>931</v>
      </c>
      <c r="Z199" s="298" t="s">
        <v>931</v>
      </c>
      <c r="AA199" s="298" t="s">
        <v>932</v>
      </c>
      <c r="AB199" s="298" t="s">
        <v>931</v>
      </c>
      <c r="AC199" s="298" t="s">
        <v>931</v>
      </c>
      <c r="AD199" s="298" t="s">
        <v>931</v>
      </c>
      <c r="AE199" s="298" t="s">
        <v>931</v>
      </c>
      <c r="AF199" s="298" t="s">
        <v>931</v>
      </c>
      <c r="AG199" s="298" t="s">
        <v>932</v>
      </c>
      <c r="AH199" s="749" t="s">
        <v>62</v>
      </c>
      <c r="AI199" s="749" t="s">
        <v>741</v>
      </c>
      <c r="AJ199" s="749" t="s">
        <v>741</v>
      </c>
      <c r="AK199" s="749" t="s">
        <v>741</v>
      </c>
      <c r="AL199" s="702" t="s">
        <v>741</v>
      </c>
      <c r="AM199" s="702" t="s">
        <v>741</v>
      </c>
      <c r="AN199" s="702" t="s">
        <v>741</v>
      </c>
      <c r="AO199" s="702" t="s">
        <v>741</v>
      </c>
      <c r="AP199" s="702" t="s">
        <v>741</v>
      </c>
      <c r="AQ199" s="702" t="s">
        <v>741</v>
      </c>
      <c r="AR199" s="702" t="s">
        <v>741</v>
      </c>
      <c r="AS199" s="702" t="s">
        <v>741</v>
      </c>
      <c r="AT199" s="666" t="s">
        <v>1663</v>
      </c>
      <c r="AU199" s="520" t="s">
        <v>1630</v>
      </c>
      <c r="AV199" s="520">
        <v>2</v>
      </c>
      <c r="AW199" s="666" t="s">
        <v>1658</v>
      </c>
      <c r="AX199" s="494" t="s">
        <v>62</v>
      </c>
      <c r="AY199" s="494" t="s">
        <v>741</v>
      </c>
      <c r="AZ199" s="494" t="s">
        <v>741</v>
      </c>
      <c r="BA199" s="709" t="s">
        <v>741</v>
      </c>
      <c r="BB199" s="709" t="s">
        <v>741</v>
      </c>
      <c r="BC199" s="709" t="s">
        <v>741</v>
      </c>
      <c r="BD199" s="709" t="s">
        <v>741</v>
      </c>
      <c r="BE199" s="709" t="s">
        <v>741</v>
      </c>
      <c r="BF199" s="709" t="s">
        <v>741</v>
      </c>
      <c r="BG199" s="709" t="s">
        <v>741</v>
      </c>
      <c r="BH199" s="709" t="s">
        <v>741</v>
      </c>
      <c r="BI199" s="709" t="s">
        <v>741</v>
      </c>
      <c r="BJ199" s="709" t="s">
        <v>741</v>
      </c>
      <c r="BK199" s="217" t="s">
        <v>934</v>
      </c>
      <c r="BL199" s="382"/>
      <c r="BM199" s="987"/>
      <c r="BN199" s="377" t="s">
        <v>1170</v>
      </c>
      <c r="BO199" s="564" t="s">
        <v>1664</v>
      </c>
      <c r="BP199" s="564" t="s">
        <v>1241</v>
      </c>
      <c r="BQ199" s="564" t="s">
        <v>1242</v>
      </c>
      <c r="BR199" s="634" t="s">
        <v>1665</v>
      </c>
      <c r="BS199" s="564" t="s">
        <v>940</v>
      </c>
      <c r="BT199" s="585"/>
      <c r="BU199" s="307"/>
      <c r="BV199" s="308"/>
      <c r="BW199" s="308"/>
      <c r="BX199" s="307"/>
      <c r="BY199" s="307"/>
      <c r="BZ199" s="307"/>
    </row>
    <row r="200" spans="1:78" ht="87" customHeight="1" x14ac:dyDescent="0.2">
      <c r="A200" s="519" t="s">
        <v>1666</v>
      </c>
      <c r="B200" s="959"/>
      <c r="C200" s="965"/>
      <c r="D200" s="913"/>
      <c r="E200" s="945"/>
      <c r="F200" s="913"/>
      <c r="G200" s="962"/>
      <c r="H200" s="913"/>
      <c r="I200" s="836"/>
      <c r="J200" s="836"/>
      <c r="K200" s="28" t="s">
        <v>1667</v>
      </c>
      <c r="L200" s="908"/>
      <c r="M200" s="914"/>
      <c r="N200" s="353" t="s">
        <v>1164</v>
      </c>
      <c r="O200" s="189">
        <v>1</v>
      </c>
      <c r="P200" s="666" t="s">
        <v>1668</v>
      </c>
      <c r="Q200" s="670" t="s">
        <v>1410</v>
      </c>
      <c r="R200" s="302" t="s">
        <v>1668</v>
      </c>
      <c r="S200" s="385">
        <v>1</v>
      </c>
      <c r="T200" s="385" t="s">
        <v>996</v>
      </c>
      <c r="U200" s="298" t="s">
        <v>931</v>
      </c>
      <c r="V200" s="298" t="s">
        <v>931</v>
      </c>
      <c r="W200" s="298" t="s">
        <v>931</v>
      </c>
      <c r="X200" s="298" t="s">
        <v>931</v>
      </c>
      <c r="Y200" s="298" t="s">
        <v>931</v>
      </c>
      <c r="Z200" s="298" t="s">
        <v>931</v>
      </c>
      <c r="AA200" s="298" t="s">
        <v>931</v>
      </c>
      <c r="AB200" s="298" t="s">
        <v>931</v>
      </c>
      <c r="AC200" s="298" t="s">
        <v>931</v>
      </c>
      <c r="AD200" s="298" t="s">
        <v>931</v>
      </c>
      <c r="AE200" s="298" t="s">
        <v>931</v>
      </c>
      <c r="AF200" s="298" t="s">
        <v>932</v>
      </c>
      <c r="AG200" s="298" t="s">
        <v>931</v>
      </c>
      <c r="AH200" s="749" t="s">
        <v>62</v>
      </c>
      <c r="AI200" s="749" t="s">
        <v>62</v>
      </c>
      <c r="AJ200" s="702" t="s">
        <v>62</v>
      </c>
      <c r="AK200" s="702" t="s">
        <v>62</v>
      </c>
      <c r="AL200" s="702" t="s">
        <v>741</v>
      </c>
      <c r="AM200" s="702" t="s">
        <v>741</v>
      </c>
      <c r="AN200" s="702" t="s">
        <v>741</v>
      </c>
      <c r="AO200" s="702" t="s">
        <v>741</v>
      </c>
      <c r="AP200" s="702" t="s">
        <v>741</v>
      </c>
      <c r="AQ200" s="702" t="s">
        <v>741</v>
      </c>
      <c r="AR200" s="702" t="s">
        <v>741</v>
      </c>
      <c r="AS200" s="702" t="s">
        <v>741</v>
      </c>
      <c r="AT200" s="302" t="s">
        <v>1669</v>
      </c>
      <c r="AU200" s="520" t="s">
        <v>1630</v>
      </c>
      <c r="AV200" s="520">
        <v>1</v>
      </c>
      <c r="AW200" s="666" t="s">
        <v>996</v>
      </c>
      <c r="AX200" s="494" t="s">
        <v>62</v>
      </c>
      <c r="AY200" s="494" t="s">
        <v>62</v>
      </c>
      <c r="AZ200" s="709" t="s">
        <v>62</v>
      </c>
      <c r="BA200" s="709" t="s">
        <v>62</v>
      </c>
      <c r="BB200" s="709" t="s">
        <v>741</v>
      </c>
      <c r="BC200" s="709" t="s">
        <v>741</v>
      </c>
      <c r="BD200" s="709" t="s">
        <v>741</v>
      </c>
      <c r="BE200" s="709" t="s">
        <v>741</v>
      </c>
      <c r="BF200" s="709" t="s">
        <v>741</v>
      </c>
      <c r="BG200" s="709" t="s">
        <v>741</v>
      </c>
      <c r="BH200" s="709" t="s">
        <v>741</v>
      </c>
      <c r="BI200" s="709" t="s">
        <v>741</v>
      </c>
      <c r="BJ200" s="709" t="s">
        <v>741</v>
      </c>
      <c r="BK200" s="238" t="s">
        <v>934</v>
      </c>
      <c r="BL200" s="382"/>
      <c r="BM200" s="987"/>
      <c r="BN200" s="377" t="s">
        <v>1170</v>
      </c>
      <c r="BO200" s="564" t="s">
        <v>1670</v>
      </c>
      <c r="BP200" s="564" t="s">
        <v>1670</v>
      </c>
      <c r="BQ200" s="308" t="s">
        <v>1671</v>
      </c>
      <c r="BR200" s="800" t="s">
        <v>1672</v>
      </c>
      <c r="BS200" s="564"/>
      <c r="BT200" s="585"/>
      <c r="BU200" s="307"/>
      <c r="BV200" s="308"/>
      <c r="BW200" s="308"/>
      <c r="BX200" s="307"/>
      <c r="BY200" s="307"/>
      <c r="BZ200" s="307"/>
    </row>
    <row r="201" spans="1:78" ht="24" customHeight="1" x14ac:dyDescent="0.2">
      <c r="A201" s="519"/>
      <c r="B201" s="959"/>
      <c r="C201" s="965"/>
      <c r="D201" s="913"/>
      <c r="E201" s="945"/>
      <c r="F201" s="913"/>
      <c r="G201" s="962"/>
      <c r="H201" s="913"/>
      <c r="I201" s="744"/>
      <c r="J201" s="745"/>
      <c r="K201" s="28"/>
      <c r="L201" s="908"/>
      <c r="M201" s="495"/>
      <c r="N201" s="496"/>
      <c r="O201" s="497"/>
      <c r="P201" s="680"/>
      <c r="Q201" s="540" t="s">
        <v>1410</v>
      </c>
      <c r="R201" s="530" t="s">
        <v>1673</v>
      </c>
      <c r="S201" s="498"/>
      <c r="T201" s="681"/>
      <c r="U201" s="499"/>
      <c r="V201" s="499"/>
      <c r="W201" s="499"/>
      <c r="X201" s="499"/>
      <c r="Y201" s="499"/>
      <c r="Z201" s="499"/>
      <c r="AA201" s="499"/>
      <c r="AB201" s="499"/>
      <c r="AC201" s="499"/>
      <c r="AD201" s="499"/>
      <c r="AE201" s="499"/>
      <c r="AF201" s="499"/>
      <c r="AG201" s="499"/>
      <c r="AH201" s="500"/>
      <c r="AI201" s="500"/>
      <c r="AJ201" s="500"/>
      <c r="AK201" s="500"/>
      <c r="AL201" s="500"/>
      <c r="AM201" s="500"/>
      <c r="AN201" s="500"/>
      <c r="AO201" s="500"/>
      <c r="AP201" s="500"/>
      <c r="AQ201" s="500"/>
      <c r="AR201" s="500"/>
      <c r="AS201" s="500"/>
      <c r="AT201" s="682"/>
      <c r="AU201" s="501"/>
      <c r="AV201" s="502"/>
      <c r="AW201" s="682"/>
      <c r="AX201" s="503"/>
      <c r="AY201" s="500"/>
      <c r="AZ201" s="725"/>
      <c r="BA201" s="725"/>
      <c r="BB201" s="725"/>
      <c r="BC201" s="725"/>
      <c r="BD201" s="725"/>
      <c r="BE201" s="725"/>
      <c r="BF201" s="725"/>
      <c r="BG201" s="725"/>
      <c r="BH201" s="725"/>
      <c r="BI201" s="725"/>
      <c r="BJ201" s="725"/>
      <c r="BK201" s="504"/>
      <c r="BL201" s="505"/>
      <c r="BM201" s="987"/>
      <c r="BN201" s="506"/>
      <c r="BO201" s="506"/>
      <c r="BP201" s="506"/>
      <c r="BQ201" s="506"/>
      <c r="BR201" s="804"/>
      <c r="BS201" s="739"/>
      <c r="BT201" s="585"/>
      <c r="BU201" s="307"/>
      <c r="BV201" s="308"/>
      <c r="BW201" s="308"/>
      <c r="BX201" s="307"/>
      <c r="BY201" s="307"/>
      <c r="BZ201" s="307"/>
    </row>
    <row r="202" spans="1:78" ht="102.75" customHeight="1" x14ac:dyDescent="0.25">
      <c r="A202" s="519" t="s">
        <v>1674</v>
      </c>
      <c r="B202" s="959"/>
      <c r="C202" s="965"/>
      <c r="D202" s="913"/>
      <c r="E202" s="945"/>
      <c r="F202" s="913"/>
      <c r="G202" s="962"/>
      <c r="H202" s="913"/>
      <c r="I202" s="835" t="s">
        <v>1196</v>
      </c>
      <c r="J202" s="835" t="s">
        <v>1675</v>
      </c>
      <c r="K202" s="835" t="s">
        <v>1676</v>
      </c>
      <c r="L202" s="908"/>
      <c r="M202" s="912" t="s">
        <v>1677</v>
      </c>
      <c r="N202" s="842" t="s">
        <v>1678</v>
      </c>
      <c r="O202" s="975">
        <v>1</v>
      </c>
      <c r="P202" s="929" t="s">
        <v>1679</v>
      </c>
      <c r="Q202" s="669" t="s">
        <v>1410</v>
      </c>
      <c r="R202" s="302" t="s">
        <v>1680</v>
      </c>
      <c r="S202" s="385">
        <v>0.2</v>
      </c>
      <c r="T202" s="672" t="s">
        <v>1681</v>
      </c>
      <c r="U202" s="296" t="s">
        <v>932</v>
      </c>
      <c r="V202" s="296" t="s">
        <v>932</v>
      </c>
      <c r="W202" s="296" t="s">
        <v>932</v>
      </c>
      <c r="X202" s="296" t="s">
        <v>932</v>
      </c>
      <c r="Y202" s="296" t="s">
        <v>932</v>
      </c>
      <c r="Z202" s="296" t="s">
        <v>932</v>
      </c>
      <c r="AA202" s="296" t="s">
        <v>932</v>
      </c>
      <c r="AB202" s="296" t="s">
        <v>931</v>
      </c>
      <c r="AC202" s="296" t="s">
        <v>931</v>
      </c>
      <c r="AD202" s="296" t="s">
        <v>931</v>
      </c>
      <c r="AE202" s="296" t="s">
        <v>931</v>
      </c>
      <c r="AF202" s="296" t="s">
        <v>931</v>
      </c>
      <c r="AG202" s="296" t="s">
        <v>931</v>
      </c>
      <c r="AH202" s="749" t="s">
        <v>47</v>
      </c>
      <c r="AI202" s="749" t="s">
        <v>47</v>
      </c>
      <c r="AJ202" s="702" t="s">
        <v>47</v>
      </c>
      <c r="AK202" s="702" t="s">
        <v>47</v>
      </c>
      <c r="AL202" s="702" t="s">
        <v>47</v>
      </c>
      <c r="AM202" s="702" t="s">
        <v>741</v>
      </c>
      <c r="AN202" s="702" t="s">
        <v>741</v>
      </c>
      <c r="AO202" s="702" t="s">
        <v>741</v>
      </c>
      <c r="AP202" s="702" t="s">
        <v>741</v>
      </c>
      <c r="AQ202" s="702" t="s">
        <v>741</v>
      </c>
      <c r="AR202" s="702" t="s">
        <v>741</v>
      </c>
      <c r="AS202" s="702" t="s">
        <v>741</v>
      </c>
      <c r="AT202" s="302" t="s">
        <v>1682</v>
      </c>
      <c r="AU202" s="454" t="s">
        <v>318</v>
      </c>
      <c r="AV202" s="302">
        <v>1</v>
      </c>
      <c r="AW202" s="730" t="s">
        <v>974</v>
      </c>
      <c r="AX202" s="494" t="s">
        <v>62</v>
      </c>
      <c r="AY202" s="494" t="s">
        <v>62</v>
      </c>
      <c r="AZ202" s="709" t="s">
        <v>62</v>
      </c>
      <c r="BA202" s="709" t="s">
        <v>62</v>
      </c>
      <c r="BB202" s="709" t="s">
        <v>62</v>
      </c>
      <c r="BC202" s="709" t="s">
        <v>741</v>
      </c>
      <c r="BD202" s="709" t="s">
        <v>741</v>
      </c>
      <c r="BE202" s="709" t="s">
        <v>741</v>
      </c>
      <c r="BF202" s="709" t="s">
        <v>741</v>
      </c>
      <c r="BG202" s="709" t="s">
        <v>741</v>
      </c>
      <c r="BH202" s="709" t="s">
        <v>741</v>
      </c>
      <c r="BI202" s="709" t="s">
        <v>741</v>
      </c>
      <c r="BJ202" s="709" t="s">
        <v>741</v>
      </c>
      <c r="BK202" s="217" t="s">
        <v>934</v>
      </c>
      <c r="BL202" s="375" t="s">
        <v>722</v>
      </c>
      <c r="BM202" s="987"/>
      <c r="BN202" s="410" t="s">
        <v>1170</v>
      </c>
      <c r="BO202" s="564" t="s">
        <v>1683</v>
      </c>
      <c r="BP202" s="564" t="s">
        <v>1684</v>
      </c>
      <c r="BQ202" s="564" t="s">
        <v>1685</v>
      </c>
      <c r="BR202" s="800" t="s">
        <v>1686</v>
      </c>
      <c r="BS202" s="650" t="s">
        <v>1687</v>
      </c>
      <c r="BT202" s="585"/>
      <c r="BU202" s="307"/>
      <c r="BV202" s="308"/>
      <c r="BW202" s="308"/>
      <c r="BX202" s="307"/>
      <c r="BY202" s="307"/>
      <c r="BZ202" s="307"/>
    </row>
    <row r="203" spans="1:78" ht="117" customHeight="1" x14ac:dyDescent="0.25">
      <c r="A203" s="519" t="s">
        <v>1688</v>
      </c>
      <c r="B203" s="959"/>
      <c r="C203" s="965"/>
      <c r="D203" s="913"/>
      <c r="E203" s="945"/>
      <c r="F203" s="913"/>
      <c r="G203" s="962"/>
      <c r="H203" s="913"/>
      <c r="I203" s="837"/>
      <c r="J203" s="837"/>
      <c r="K203" s="837"/>
      <c r="L203" s="908"/>
      <c r="M203" s="913"/>
      <c r="N203" s="843"/>
      <c r="O203" s="976"/>
      <c r="P203" s="967"/>
      <c r="Q203" s="669" t="s">
        <v>1410</v>
      </c>
      <c r="R203" s="666" t="s">
        <v>1689</v>
      </c>
      <c r="S203" s="385">
        <v>0.2</v>
      </c>
      <c r="T203" s="301" t="s">
        <v>1690</v>
      </c>
      <c r="U203" s="296" t="s">
        <v>932</v>
      </c>
      <c r="V203" s="296" t="s">
        <v>932</v>
      </c>
      <c r="W203" s="296" t="s">
        <v>932</v>
      </c>
      <c r="X203" s="296" t="s">
        <v>932</v>
      </c>
      <c r="Y203" s="296" t="s">
        <v>932</v>
      </c>
      <c r="Z203" s="296" t="s">
        <v>932</v>
      </c>
      <c r="AA203" s="296" t="s">
        <v>932</v>
      </c>
      <c r="AB203" s="296" t="s">
        <v>932</v>
      </c>
      <c r="AC203" s="296" t="s">
        <v>932</v>
      </c>
      <c r="AD203" s="296" t="s">
        <v>932</v>
      </c>
      <c r="AE203" s="296" t="s">
        <v>931</v>
      </c>
      <c r="AF203" s="296" t="s">
        <v>931</v>
      </c>
      <c r="AG203" s="296" t="s">
        <v>931</v>
      </c>
      <c r="AH203" s="749" t="s">
        <v>47</v>
      </c>
      <c r="AI203" s="749" t="s">
        <v>47</v>
      </c>
      <c r="AJ203" s="702" t="s">
        <v>47</v>
      </c>
      <c r="AK203" s="702" t="s">
        <v>47</v>
      </c>
      <c r="AL203" s="702" t="s">
        <v>47</v>
      </c>
      <c r="AM203" s="702" t="s">
        <v>741</v>
      </c>
      <c r="AN203" s="702" t="s">
        <v>741</v>
      </c>
      <c r="AO203" s="702" t="s">
        <v>741</v>
      </c>
      <c r="AP203" s="702" t="s">
        <v>741</v>
      </c>
      <c r="AQ203" s="702" t="s">
        <v>741</v>
      </c>
      <c r="AR203" s="702" t="s">
        <v>741</v>
      </c>
      <c r="AS203" s="702" t="s">
        <v>741</v>
      </c>
      <c r="AT203" s="302" t="s">
        <v>1691</v>
      </c>
      <c r="AU203" s="454" t="s">
        <v>318</v>
      </c>
      <c r="AV203" s="302">
        <v>1</v>
      </c>
      <c r="AW203" s="683" t="s">
        <v>948</v>
      </c>
      <c r="AX203" s="494" t="s">
        <v>62</v>
      </c>
      <c r="AY203" s="494" t="s">
        <v>62</v>
      </c>
      <c r="AZ203" s="709" t="s">
        <v>62</v>
      </c>
      <c r="BA203" s="709" t="s">
        <v>62</v>
      </c>
      <c r="BB203" s="709" t="s">
        <v>62</v>
      </c>
      <c r="BC203" s="709" t="s">
        <v>741</v>
      </c>
      <c r="BD203" s="709" t="s">
        <v>741</v>
      </c>
      <c r="BE203" s="709" t="s">
        <v>741</v>
      </c>
      <c r="BF203" s="709" t="s">
        <v>741</v>
      </c>
      <c r="BG203" s="709" t="s">
        <v>741</v>
      </c>
      <c r="BH203" s="709" t="s">
        <v>741</v>
      </c>
      <c r="BI203" s="709" t="s">
        <v>741</v>
      </c>
      <c r="BJ203" s="709" t="s">
        <v>741</v>
      </c>
      <c r="BK203" s="217" t="s">
        <v>934</v>
      </c>
      <c r="BL203" s="470">
        <v>250000000</v>
      </c>
      <c r="BM203" s="987"/>
      <c r="BN203" s="410" t="s">
        <v>1170</v>
      </c>
      <c r="BO203" s="564" t="s">
        <v>1692</v>
      </c>
      <c r="BP203" s="603" t="s">
        <v>1693</v>
      </c>
      <c r="BQ203" s="308" t="s">
        <v>1694</v>
      </c>
      <c r="BR203" s="800" t="s">
        <v>1695</v>
      </c>
      <c r="BS203" s="650" t="s">
        <v>1696</v>
      </c>
      <c r="BT203" s="585"/>
      <c r="BU203" s="307"/>
      <c r="BV203" s="308"/>
      <c r="BW203" s="308"/>
      <c r="BX203" s="307"/>
      <c r="BY203" s="307"/>
      <c r="BZ203" s="307"/>
    </row>
    <row r="204" spans="1:78" ht="80.25" customHeight="1" x14ac:dyDescent="0.25">
      <c r="A204" s="519" t="s">
        <v>1697</v>
      </c>
      <c r="B204" s="959"/>
      <c r="C204" s="965"/>
      <c r="D204" s="913"/>
      <c r="E204" s="945"/>
      <c r="F204" s="913"/>
      <c r="G204" s="962"/>
      <c r="H204" s="913"/>
      <c r="I204" s="837"/>
      <c r="J204" s="837"/>
      <c r="K204" s="837"/>
      <c r="L204" s="908"/>
      <c r="M204" s="913"/>
      <c r="N204" s="843"/>
      <c r="O204" s="976"/>
      <c r="P204" s="967"/>
      <c r="Q204" s="669" t="s">
        <v>1410</v>
      </c>
      <c r="R204" s="666" t="s">
        <v>1698</v>
      </c>
      <c r="S204" s="385">
        <v>0.2</v>
      </c>
      <c r="T204" s="684" t="s">
        <v>946</v>
      </c>
      <c r="U204" s="296" t="s">
        <v>931</v>
      </c>
      <c r="V204" s="296" t="s">
        <v>931</v>
      </c>
      <c r="W204" s="296" t="s">
        <v>931</v>
      </c>
      <c r="X204" s="296" t="s">
        <v>931</v>
      </c>
      <c r="Y204" s="296" t="s">
        <v>931</v>
      </c>
      <c r="Z204" s="296" t="s">
        <v>931</v>
      </c>
      <c r="AA204" s="296" t="s">
        <v>931</v>
      </c>
      <c r="AB204" s="296" t="s">
        <v>931</v>
      </c>
      <c r="AC204" s="296" t="s">
        <v>932</v>
      </c>
      <c r="AD204" s="296" t="s">
        <v>931</v>
      </c>
      <c r="AE204" s="296" t="s">
        <v>931</v>
      </c>
      <c r="AF204" s="296" t="s">
        <v>931</v>
      </c>
      <c r="AG204" s="296" t="s">
        <v>931</v>
      </c>
      <c r="AH204" s="749" t="s">
        <v>741</v>
      </c>
      <c r="AI204" s="749" t="s">
        <v>62</v>
      </c>
      <c r="AJ204" s="702" t="s">
        <v>62</v>
      </c>
      <c r="AK204" s="702" t="s">
        <v>62</v>
      </c>
      <c r="AL204" s="702" t="s">
        <v>741</v>
      </c>
      <c r="AM204" s="702" t="s">
        <v>741</v>
      </c>
      <c r="AN204" s="702" t="s">
        <v>741</v>
      </c>
      <c r="AO204" s="702" t="s">
        <v>741</v>
      </c>
      <c r="AP204" s="702" t="s">
        <v>741</v>
      </c>
      <c r="AQ204" s="702" t="s">
        <v>741</v>
      </c>
      <c r="AR204" s="702" t="s">
        <v>741</v>
      </c>
      <c r="AS204" s="702" t="s">
        <v>741</v>
      </c>
      <c r="AT204" s="302" t="s">
        <v>1699</v>
      </c>
      <c r="AU204" s="454" t="s">
        <v>318</v>
      </c>
      <c r="AV204" s="302">
        <v>1</v>
      </c>
      <c r="AW204" s="683" t="s">
        <v>946</v>
      </c>
      <c r="AX204" s="494" t="s">
        <v>741</v>
      </c>
      <c r="AY204" s="494" t="s">
        <v>741</v>
      </c>
      <c r="AZ204" s="709" t="s">
        <v>62</v>
      </c>
      <c r="BA204" s="709" t="s">
        <v>62</v>
      </c>
      <c r="BB204" s="709" t="s">
        <v>741</v>
      </c>
      <c r="BC204" s="709" t="s">
        <v>741</v>
      </c>
      <c r="BD204" s="709" t="s">
        <v>741</v>
      </c>
      <c r="BE204" s="709" t="s">
        <v>741</v>
      </c>
      <c r="BF204" s="709" t="s">
        <v>741</v>
      </c>
      <c r="BG204" s="709" t="s">
        <v>741</v>
      </c>
      <c r="BH204" s="709" t="s">
        <v>741</v>
      </c>
      <c r="BI204" s="709" t="s">
        <v>741</v>
      </c>
      <c r="BJ204" s="709" t="s">
        <v>741</v>
      </c>
      <c r="BK204" s="217" t="s">
        <v>934</v>
      </c>
      <c r="BL204" s="470">
        <v>65700000</v>
      </c>
      <c r="BM204" s="987"/>
      <c r="BN204" s="410" t="s">
        <v>1170</v>
      </c>
      <c r="BO204" s="634" t="s">
        <v>1700</v>
      </c>
      <c r="BP204" s="685" t="s">
        <v>1701</v>
      </c>
      <c r="BQ204" s="717" t="s">
        <v>1702</v>
      </c>
      <c r="BR204" s="800" t="s">
        <v>1703</v>
      </c>
      <c r="BS204" s="564" t="s">
        <v>1704</v>
      </c>
      <c r="BT204" s="585"/>
      <c r="BU204" s="307"/>
      <c r="BV204" s="308"/>
      <c r="BW204" s="308"/>
      <c r="BX204" s="307"/>
      <c r="BY204" s="307"/>
      <c r="BZ204" s="307"/>
    </row>
    <row r="205" spans="1:78" ht="128.25" customHeight="1" x14ac:dyDescent="0.25">
      <c r="A205" s="519" t="s">
        <v>1705</v>
      </c>
      <c r="B205" s="959"/>
      <c r="C205" s="965"/>
      <c r="D205" s="913"/>
      <c r="E205" s="945"/>
      <c r="F205" s="913"/>
      <c r="G205" s="962"/>
      <c r="H205" s="913"/>
      <c r="I205" s="837"/>
      <c r="J205" s="837"/>
      <c r="K205" s="837"/>
      <c r="L205" s="908"/>
      <c r="M205" s="913"/>
      <c r="N205" s="843"/>
      <c r="O205" s="976"/>
      <c r="P205" s="967"/>
      <c r="Q205" s="669" t="s">
        <v>1410</v>
      </c>
      <c r="R205" s="666" t="s">
        <v>1706</v>
      </c>
      <c r="S205" s="385">
        <v>0.2</v>
      </c>
      <c r="T205" s="684" t="s">
        <v>974</v>
      </c>
      <c r="U205" s="296" t="s">
        <v>931</v>
      </c>
      <c r="V205" s="296" t="s">
        <v>931</v>
      </c>
      <c r="W205" s="296" t="s">
        <v>931</v>
      </c>
      <c r="X205" s="296" t="s">
        <v>931</v>
      </c>
      <c r="Y205" s="296" t="s">
        <v>931</v>
      </c>
      <c r="Z205" s="296" t="s">
        <v>931</v>
      </c>
      <c r="AA205" s="296" t="s">
        <v>932</v>
      </c>
      <c r="AB205" s="296" t="s">
        <v>931</v>
      </c>
      <c r="AC205" s="296" t="s">
        <v>931</v>
      </c>
      <c r="AD205" s="296" t="s">
        <v>931</v>
      </c>
      <c r="AE205" s="296" t="s">
        <v>931</v>
      </c>
      <c r="AF205" s="296" t="s">
        <v>931</v>
      </c>
      <c r="AG205" s="296" t="s">
        <v>931</v>
      </c>
      <c r="AH205" s="749" t="s">
        <v>741</v>
      </c>
      <c r="AI205" s="749" t="s">
        <v>62</v>
      </c>
      <c r="AJ205" s="702" t="s">
        <v>62</v>
      </c>
      <c r="AK205" s="702" t="s">
        <v>62</v>
      </c>
      <c r="AL205" s="702" t="s">
        <v>741</v>
      </c>
      <c r="AM205" s="702" t="s">
        <v>741</v>
      </c>
      <c r="AN205" s="702" t="s">
        <v>741</v>
      </c>
      <c r="AO205" s="702" t="s">
        <v>741</v>
      </c>
      <c r="AP205" s="702" t="s">
        <v>741</v>
      </c>
      <c r="AQ205" s="702" t="s">
        <v>741</v>
      </c>
      <c r="AR205" s="702" t="s">
        <v>741</v>
      </c>
      <c r="AS205" s="702" t="s">
        <v>741</v>
      </c>
      <c r="AT205" s="302" t="s">
        <v>1707</v>
      </c>
      <c r="AU205" s="383" t="s">
        <v>318</v>
      </c>
      <c r="AV205" s="302">
        <v>1</v>
      </c>
      <c r="AW205" s="683" t="s">
        <v>974</v>
      </c>
      <c r="AX205" s="494" t="s">
        <v>741</v>
      </c>
      <c r="AY205" s="494" t="s">
        <v>741</v>
      </c>
      <c r="AZ205" s="709" t="s">
        <v>62</v>
      </c>
      <c r="BA205" s="709" t="s">
        <v>62</v>
      </c>
      <c r="BB205" s="709" t="s">
        <v>741</v>
      </c>
      <c r="BC205" s="709" t="s">
        <v>741</v>
      </c>
      <c r="BD205" s="709" t="s">
        <v>741</v>
      </c>
      <c r="BE205" s="709" t="s">
        <v>741</v>
      </c>
      <c r="BF205" s="709" t="s">
        <v>741</v>
      </c>
      <c r="BG205" s="709" t="s">
        <v>741</v>
      </c>
      <c r="BH205" s="709" t="s">
        <v>741</v>
      </c>
      <c r="BI205" s="709" t="s">
        <v>741</v>
      </c>
      <c r="BJ205" s="709" t="s">
        <v>741</v>
      </c>
      <c r="BK205" s="217" t="s">
        <v>934</v>
      </c>
      <c r="BL205" s="470">
        <f>15000000+74160000</f>
        <v>89160000</v>
      </c>
      <c r="BM205" s="987"/>
      <c r="BN205" s="410" t="s">
        <v>1170</v>
      </c>
      <c r="BO205" s="564" t="s">
        <v>1462</v>
      </c>
      <c r="BP205" s="639" t="s">
        <v>1708</v>
      </c>
      <c r="BQ205" s="308" t="s">
        <v>1709</v>
      </c>
      <c r="BR205" s="805" t="s">
        <v>1710</v>
      </c>
      <c r="BS205" s="650" t="s">
        <v>1711</v>
      </c>
      <c r="BT205" s="585"/>
      <c r="BU205" s="307"/>
      <c r="BV205" s="308"/>
      <c r="BW205" s="308"/>
      <c r="BX205" s="307"/>
      <c r="BY205" s="307"/>
      <c r="BZ205" s="307"/>
    </row>
    <row r="206" spans="1:78" ht="160.5" customHeight="1" x14ac:dyDescent="0.25">
      <c r="A206" s="519" t="s">
        <v>1712</v>
      </c>
      <c r="B206" s="959"/>
      <c r="C206" s="965"/>
      <c r="D206" s="913"/>
      <c r="E206" s="945"/>
      <c r="F206" s="913"/>
      <c r="G206" s="962"/>
      <c r="H206" s="913"/>
      <c r="I206" s="837"/>
      <c r="J206" s="836"/>
      <c r="K206" s="836"/>
      <c r="L206" s="908"/>
      <c r="M206" s="913"/>
      <c r="N206" s="851"/>
      <c r="O206" s="977"/>
      <c r="P206" s="967"/>
      <c r="Q206" s="669" t="s">
        <v>1410</v>
      </c>
      <c r="R206" s="666" t="s">
        <v>1713</v>
      </c>
      <c r="S206" s="385">
        <v>0.2</v>
      </c>
      <c r="T206" s="684" t="s">
        <v>960</v>
      </c>
      <c r="U206" s="296" t="s">
        <v>931</v>
      </c>
      <c r="V206" s="296" t="s">
        <v>931</v>
      </c>
      <c r="W206" s="296" t="s">
        <v>932</v>
      </c>
      <c r="X206" s="296" t="s">
        <v>931</v>
      </c>
      <c r="Y206" s="296" t="s">
        <v>931</v>
      </c>
      <c r="Z206" s="296" t="s">
        <v>931</v>
      </c>
      <c r="AA206" s="296" t="s">
        <v>931</v>
      </c>
      <c r="AB206" s="296" t="s">
        <v>931</v>
      </c>
      <c r="AC206" s="296" t="s">
        <v>931</v>
      </c>
      <c r="AD206" s="296" t="s">
        <v>931</v>
      </c>
      <c r="AE206" s="296" t="s">
        <v>931</v>
      </c>
      <c r="AF206" s="296" t="s">
        <v>931</v>
      </c>
      <c r="AG206" s="296" t="s">
        <v>931</v>
      </c>
      <c r="AH206" s="749" t="s">
        <v>741</v>
      </c>
      <c r="AI206" s="749" t="s">
        <v>741</v>
      </c>
      <c r="AJ206" s="702" t="s">
        <v>47</v>
      </c>
      <c r="AK206" s="702" t="s">
        <v>955</v>
      </c>
      <c r="AL206" s="702" t="s">
        <v>955</v>
      </c>
      <c r="AM206" s="702" t="s">
        <v>955</v>
      </c>
      <c r="AN206" s="702" t="s">
        <v>741</v>
      </c>
      <c r="AO206" s="702" t="s">
        <v>741</v>
      </c>
      <c r="AP206" s="702" t="s">
        <v>741</v>
      </c>
      <c r="AQ206" s="702" t="s">
        <v>741</v>
      </c>
      <c r="AR206" s="702" t="s">
        <v>741</v>
      </c>
      <c r="AS206" s="702" t="s">
        <v>741</v>
      </c>
      <c r="AT206" s="302" t="s">
        <v>1714</v>
      </c>
      <c r="AU206" s="383" t="s">
        <v>318</v>
      </c>
      <c r="AV206" s="302">
        <v>1</v>
      </c>
      <c r="AW206" s="683" t="s">
        <v>960</v>
      </c>
      <c r="AX206" s="494" t="s">
        <v>741</v>
      </c>
      <c r="AY206" s="494" t="s">
        <v>741</v>
      </c>
      <c r="AZ206" s="709" t="s">
        <v>47</v>
      </c>
      <c r="BA206" s="709" t="s">
        <v>955</v>
      </c>
      <c r="BB206" s="709" t="s">
        <v>955</v>
      </c>
      <c r="BC206" s="709" t="s">
        <v>741</v>
      </c>
      <c r="BD206" s="709" t="s">
        <v>741</v>
      </c>
      <c r="BE206" s="709" t="s">
        <v>741</v>
      </c>
      <c r="BF206" s="709" t="s">
        <v>741</v>
      </c>
      <c r="BG206" s="709" t="s">
        <v>741</v>
      </c>
      <c r="BH206" s="709" t="s">
        <v>741</v>
      </c>
      <c r="BI206" s="709" t="s">
        <v>741</v>
      </c>
      <c r="BJ206" s="709" t="s">
        <v>741</v>
      </c>
      <c r="BK206" s="217" t="s">
        <v>934</v>
      </c>
      <c r="BL206" s="375" t="s">
        <v>722</v>
      </c>
      <c r="BM206" s="987"/>
      <c r="BN206" s="410" t="s">
        <v>1170</v>
      </c>
      <c r="BO206" s="564" t="s">
        <v>1700</v>
      </c>
      <c r="BP206" s="603" t="s">
        <v>1715</v>
      </c>
      <c r="BQ206" s="705" t="s">
        <v>1716</v>
      </c>
      <c r="BR206" s="800" t="s">
        <v>1717</v>
      </c>
      <c r="BS206" s="650" t="s">
        <v>1718</v>
      </c>
      <c r="BT206" s="585"/>
      <c r="BU206" s="307"/>
      <c r="BV206" s="308"/>
      <c r="BW206" s="308"/>
      <c r="BX206" s="307"/>
      <c r="BY206" s="307"/>
      <c r="BZ206" s="307"/>
    </row>
    <row r="207" spans="1:78" ht="84.75" customHeight="1" x14ac:dyDescent="0.25">
      <c r="A207" s="519" t="s">
        <v>1719</v>
      </c>
      <c r="B207" s="959"/>
      <c r="C207" s="965"/>
      <c r="D207" s="913"/>
      <c r="E207" s="945"/>
      <c r="F207" s="913"/>
      <c r="G207" s="962"/>
      <c r="H207" s="913"/>
      <c r="I207" s="837"/>
      <c r="J207" s="835" t="s">
        <v>1720</v>
      </c>
      <c r="K207" s="835" t="s">
        <v>1676</v>
      </c>
      <c r="L207" s="908"/>
      <c r="M207" s="913"/>
      <c r="N207" s="873" t="s">
        <v>1678</v>
      </c>
      <c r="O207" s="888">
        <v>1</v>
      </c>
      <c r="P207" s="998" t="s">
        <v>1721</v>
      </c>
      <c r="Q207" s="669" t="s">
        <v>1410</v>
      </c>
      <c r="R207" s="666" t="s">
        <v>1722</v>
      </c>
      <c r="S207" s="385">
        <v>0.1</v>
      </c>
      <c r="T207" s="301" t="s">
        <v>1083</v>
      </c>
      <c r="U207" s="296" t="s">
        <v>932</v>
      </c>
      <c r="V207" s="296" t="s">
        <v>932</v>
      </c>
      <c r="W207" s="296" t="s">
        <v>932</v>
      </c>
      <c r="X207" s="296" t="s">
        <v>932</v>
      </c>
      <c r="Y207" s="296" t="s">
        <v>932</v>
      </c>
      <c r="Z207" s="296" t="s">
        <v>932</v>
      </c>
      <c r="AA207" s="296" t="s">
        <v>932</v>
      </c>
      <c r="AB207" s="296" t="s">
        <v>932</v>
      </c>
      <c r="AC207" s="296" t="s">
        <v>932</v>
      </c>
      <c r="AD207" s="296" t="s">
        <v>932</v>
      </c>
      <c r="AE207" s="296" t="s">
        <v>932</v>
      </c>
      <c r="AF207" s="296" t="s">
        <v>932</v>
      </c>
      <c r="AG207" s="296" t="s">
        <v>931</v>
      </c>
      <c r="AH207" s="749" t="s">
        <v>47</v>
      </c>
      <c r="AI207" s="749" t="s">
        <v>47</v>
      </c>
      <c r="AJ207" s="702" t="s">
        <v>47</v>
      </c>
      <c r="AK207" s="702" t="s">
        <v>47</v>
      </c>
      <c r="AL207" s="702" t="s">
        <v>47</v>
      </c>
      <c r="AM207" s="702" t="s">
        <v>741</v>
      </c>
      <c r="AN207" s="702" t="s">
        <v>741</v>
      </c>
      <c r="AO207" s="702" t="s">
        <v>741</v>
      </c>
      <c r="AP207" s="702" t="s">
        <v>741</v>
      </c>
      <c r="AQ207" s="702" t="s">
        <v>741</v>
      </c>
      <c r="AR207" s="702" t="s">
        <v>741</v>
      </c>
      <c r="AS207" s="702" t="s">
        <v>741</v>
      </c>
      <c r="AT207" s="302" t="s">
        <v>1723</v>
      </c>
      <c r="AU207" s="383" t="s">
        <v>318</v>
      </c>
      <c r="AV207" s="302">
        <v>1</v>
      </c>
      <c r="AW207" s="647" t="s">
        <v>996</v>
      </c>
      <c r="AX207" s="494" t="s">
        <v>62</v>
      </c>
      <c r="AY207" s="494" t="s">
        <v>62</v>
      </c>
      <c r="AZ207" s="709" t="s">
        <v>62</v>
      </c>
      <c r="BA207" s="709" t="s">
        <v>62</v>
      </c>
      <c r="BB207" s="709" t="s">
        <v>62</v>
      </c>
      <c r="BC207" s="709" t="s">
        <v>741</v>
      </c>
      <c r="BD207" s="709" t="s">
        <v>741</v>
      </c>
      <c r="BE207" s="709" t="s">
        <v>741</v>
      </c>
      <c r="BF207" s="709" t="s">
        <v>741</v>
      </c>
      <c r="BG207" s="709" t="s">
        <v>741</v>
      </c>
      <c r="BH207" s="709" t="s">
        <v>741</v>
      </c>
      <c r="BI207" s="709" t="s">
        <v>741</v>
      </c>
      <c r="BJ207" s="709" t="s">
        <v>741</v>
      </c>
      <c r="BK207" s="217" t="s">
        <v>934</v>
      </c>
      <c r="BL207" s="473">
        <f>25000000+90228000</f>
        <v>115228000</v>
      </c>
      <c r="BM207" s="987"/>
      <c r="BN207" s="410" t="s">
        <v>1170</v>
      </c>
      <c r="BO207" s="686" t="s">
        <v>1724</v>
      </c>
      <c r="BP207" s="685" t="s">
        <v>1725</v>
      </c>
      <c r="BQ207" s="705" t="s">
        <v>1726</v>
      </c>
      <c r="BR207" s="800" t="s">
        <v>1727</v>
      </c>
      <c r="BS207" s="564" t="s">
        <v>1728</v>
      </c>
      <c r="BT207" s="585"/>
      <c r="BU207" s="307"/>
      <c r="BV207" s="308"/>
      <c r="BW207" s="308"/>
      <c r="BX207" s="307"/>
      <c r="BY207" s="307"/>
      <c r="BZ207" s="307"/>
    </row>
    <row r="208" spans="1:78" ht="107.25" customHeight="1" x14ac:dyDescent="0.25">
      <c r="A208" s="519" t="s">
        <v>1729</v>
      </c>
      <c r="B208" s="959"/>
      <c r="C208" s="965"/>
      <c r="D208" s="913"/>
      <c r="E208" s="945"/>
      <c r="F208" s="913"/>
      <c r="G208" s="962"/>
      <c r="H208" s="913"/>
      <c r="I208" s="837"/>
      <c r="J208" s="837"/>
      <c r="K208" s="837"/>
      <c r="L208" s="908"/>
      <c r="M208" s="913"/>
      <c r="N208" s="997"/>
      <c r="O208" s="889"/>
      <c r="P208" s="967"/>
      <c r="Q208" s="669" t="s">
        <v>1410</v>
      </c>
      <c r="R208" s="666" t="s">
        <v>1730</v>
      </c>
      <c r="S208" s="385">
        <v>0.1</v>
      </c>
      <c r="T208" s="684" t="s">
        <v>982</v>
      </c>
      <c r="U208" s="296" t="s">
        <v>931</v>
      </c>
      <c r="V208" s="296" t="s">
        <v>931</v>
      </c>
      <c r="W208" s="296" t="s">
        <v>931</v>
      </c>
      <c r="X208" s="296" t="s">
        <v>932</v>
      </c>
      <c r="Y208" s="296" t="s">
        <v>931</v>
      </c>
      <c r="Z208" s="296" t="s">
        <v>931</v>
      </c>
      <c r="AA208" s="296" t="s">
        <v>931</v>
      </c>
      <c r="AB208" s="296" t="s">
        <v>931</v>
      </c>
      <c r="AC208" s="296" t="s">
        <v>931</v>
      </c>
      <c r="AD208" s="296" t="s">
        <v>931</v>
      </c>
      <c r="AE208" s="296" t="s">
        <v>931</v>
      </c>
      <c r="AF208" s="296" t="s">
        <v>931</v>
      </c>
      <c r="AG208" s="296" t="s">
        <v>931</v>
      </c>
      <c r="AH208" s="749" t="s">
        <v>741</v>
      </c>
      <c r="AI208" s="749" t="s">
        <v>62</v>
      </c>
      <c r="AJ208" s="702" t="s">
        <v>741</v>
      </c>
      <c r="AK208" s="702" t="s">
        <v>47</v>
      </c>
      <c r="AL208" s="702" t="s">
        <v>955</v>
      </c>
      <c r="AM208" s="702" t="s">
        <v>955</v>
      </c>
      <c r="AN208" s="702" t="s">
        <v>741</v>
      </c>
      <c r="AO208" s="702" t="s">
        <v>741</v>
      </c>
      <c r="AP208" s="702" t="s">
        <v>741</v>
      </c>
      <c r="AQ208" s="702" t="s">
        <v>741</v>
      </c>
      <c r="AR208" s="702" t="s">
        <v>741</v>
      </c>
      <c r="AS208" s="702" t="s">
        <v>741</v>
      </c>
      <c r="AT208" s="302" t="s">
        <v>1731</v>
      </c>
      <c r="AU208" s="383" t="s">
        <v>318</v>
      </c>
      <c r="AV208" s="302">
        <v>1</v>
      </c>
      <c r="AW208" s="683" t="s">
        <v>982</v>
      </c>
      <c r="AX208" s="494" t="s">
        <v>741</v>
      </c>
      <c r="AY208" s="494" t="s">
        <v>741</v>
      </c>
      <c r="AZ208" s="709" t="s">
        <v>62</v>
      </c>
      <c r="BA208" s="709" t="s">
        <v>47</v>
      </c>
      <c r="BB208" s="709" t="s">
        <v>955</v>
      </c>
      <c r="BC208" s="709" t="s">
        <v>741</v>
      </c>
      <c r="BD208" s="709" t="s">
        <v>741</v>
      </c>
      <c r="BE208" s="709" t="s">
        <v>741</v>
      </c>
      <c r="BF208" s="709" t="s">
        <v>741</v>
      </c>
      <c r="BG208" s="709" t="s">
        <v>741</v>
      </c>
      <c r="BH208" s="709" t="s">
        <v>741</v>
      </c>
      <c r="BI208" s="709" t="s">
        <v>741</v>
      </c>
      <c r="BJ208" s="709" t="s">
        <v>741</v>
      </c>
      <c r="BK208" s="217" t="s">
        <v>934</v>
      </c>
      <c r="BL208" s="471">
        <v>102636000</v>
      </c>
      <c r="BM208" s="987"/>
      <c r="BN208" s="410" t="s">
        <v>1170</v>
      </c>
      <c r="BO208" s="564" t="s">
        <v>1700</v>
      </c>
      <c r="BP208" s="635" t="s">
        <v>1732</v>
      </c>
      <c r="BQ208" s="564" t="s">
        <v>1733</v>
      </c>
      <c r="BR208" s="800" t="s">
        <v>1734</v>
      </c>
      <c r="BS208" s="650" t="s">
        <v>1735</v>
      </c>
      <c r="BT208" s="585"/>
      <c r="BU208" s="307"/>
      <c r="BV208" s="308"/>
      <c r="BW208" s="308"/>
      <c r="BX208" s="307"/>
      <c r="BY208" s="307"/>
      <c r="BZ208" s="307"/>
    </row>
    <row r="209" spans="1:78" ht="92.25" customHeight="1" x14ac:dyDescent="0.25">
      <c r="A209" s="519" t="s">
        <v>1736</v>
      </c>
      <c r="B209" s="959"/>
      <c r="C209" s="965"/>
      <c r="D209" s="913"/>
      <c r="E209" s="945"/>
      <c r="F209" s="913"/>
      <c r="G209" s="962"/>
      <c r="H209" s="913"/>
      <c r="I209" s="837"/>
      <c r="J209" s="837"/>
      <c r="K209" s="837"/>
      <c r="L209" s="908"/>
      <c r="M209" s="913"/>
      <c r="N209" s="997"/>
      <c r="O209" s="889"/>
      <c r="P209" s="967"/>
      <c r="Q209" s="669" t="s">
        <v>1410</v>
      </c>
      <c r="R209" s="687" t="s">
        <v>1737</v>
      </c>
      <c r="S209" s="385">
        <v>0.15</v>
      </c>
      <c r="T209" s="684" t="s">
        <v>948</v>
      </c>
      <c r="U209" s="296" t="s">
        <v>931</v>
      </c>
      <c r="V209" s="296" t="s">
        <v>931</v>
      </c>
      <c r="W209" s="296" t="s">
        <v>931</v>
      </c>
      <c r="X209" s="296" t="s">
        <v>931</v>
      </c>
      <c r="Y209" s="296" t="s">
        <v>931</v>
      </c>
      <c r="Z209" s="296" t="s">
        <v>931</v>
      </c>
      <c r="AA209" s="296" t="s">
        <v>931</v>
      </c>
      <c r="AB209" s="296" t="s">
        <v>931</v>
      </c>
      <c r="AC209" s="296" t="s">
        <v>931</v>
      </c>
      <c r="AD209" s="296" t="s">
        <v>932</v>
      </c>
      <c r="AE209" s="296" t="s">
        <v>931</v>
      </c>
      <c r="AF209" s="296" t="s">
        <v>931</v>
      </c>
      <c r="AG209" s="296" t="s">
        <v>931</v>
      </c>
      <c r="AH209" s="749" t="s">
        <v>62</v>
      </c>
      <c r="AI209" s="749" t="s">
        <v>62</v>
      </c>
      <c r="AJ209" s="702" t="s">
        <v>62</v>
      </c>
      <c r="AK209" s="702" t="s">
        <v>62</v>
      </c>
      <c r="AL209" s="702" t="s">
        <v>62</v>
      </c>
      <c r="AM209" s="702" t="s">
        <v>62</v>
      </c>
      <c r="AN209" s="702" t="s">
        <v>741</v>
      </c>
      <c r="AO209" s="702" t="s">
        <v>741</v>
      </c>
      <c r="AP209" s="702" t="s">
        <v>741</v>
      </c>
      <c r="AQ209" s="702" t="s">
        <v>741</v>
      </c>
      <c r="AR209" s="702" t="s">
        <v>741</v>
      </c>
      <c r="AS209" s="702" t="s">
        <v>741</v>
      </c>
      <c r="AT209" s="302" t="s">
        <v>1738</v>
      </c>
      <c r="AU209" s="383" t="s">
        <v>318</v>
      </c>
      <c r="AV209" s="302">
        <v>1</v>
      </c>
      <c r="AW209" s="683" t="s">
        <v>948</v>
      </c>
      <c r="AX209" s="494" t="s">
        <v>62</v>
      </c>
      <c r="AY209" s="494" t="s">
        <v>62</v>
      </c>
      <c r="AZ209" s="709" t="s">
        <v>62</v>
      </c>
      <c r="BA209" s="709" t="s">
        <v>62</v>
      </c>
      <c r="BB209" s="709" t="s">
        <v>62</v>
      </c>
      <c r="BC209" s="709" t="s">
        <v>62</v>
      </c>
      <c r="BD209" s="709" t="s">
        <v>741</v>
      </c>
      <c r="BE209" s="709" t="s">
        <v>741</v>
      </c>
      <c r="BF209" s="709" t="s">
        <v>741</v>
      </c>
      <c r="BG209" s="709" t="s">
        <v>741</v>
      </c>
      <c r="BH209" s="709" t="s">
        <v>741</v>
      </c>
      <c r="BI209" s="709" t="s">
        <v>741</v>
      </c>
      <c r="BJ209" s="709" t="s">
        <v>741</v>
      </c>
      <c r="BK209" s="217" t="s">
        <v>934</v>
      </c>
      <c r="BL209" s="471" t="s">
        <v>722</v>
      </c>
      <c r="BM209" s="987"/>
      <c r="BN209" s="410" t="s">
        <v>1170</v>
      </c>
      <c r="BO209" s="564" t="s">
        <v>1739</v>
      </c>
      <c r="BP209" s="564" t="s">
        <v>1922</v>
      </c>
      <c r="BQ209" s="564" t="s">
        <v>1923</v>
      </c>
      <c r="BR209" s="806" t="s">
        <v>1920</v>
      </c>
      <c r="BS209" s="564" t="s">
        <v>1924</v>
      </c>
      <c r="BT209" s="818" t="s">
        <v>1921</v>
      </c>
      <c r="BU209" s="307"/>
      <c r="BV209" s="308"/>
      <c r="BW209" s="308"/>
      <c r="BX209" s="307"/>
      <c r="BY209" s="307"/>
      <c r="BZ209" s="307"/>
    </row>
    <row r="210" spans="1:78" ht="133.5" customHeight="1" x14ac:dyDescent="0.25">
      <c r="A210" s="519" t="s">
        <v>1740</v>
      </c>
      <c r="B210" s="959"/>
      <c r="C210" s="965"/>
      <c r="D210" s="913"/>
      <c r="E210" s="945"/>
      <c r="F210" s="913"/>
      <c r="G210" s="962"/>
      <c r="H210" s="913"/>
      <c r="I210" s="837"/>
      <c r="J210" s="837"/>
      <c r="K210" s="837"/>
      <c r="L210" s="908"/>
      <c r="M210" s="913"/>
      <c r="N210" s="997"/>
      <c r="O210" s="889"/>
      <c r="P210" s="967"/>
      <c r="Q210" s="669" t="s">
        <v>1410</v>
      </c>
      <c r="R210" s="666" t="s">
        <v>1741</v>
      </c>
      <c r="S210" s="385">
        <v>0.1</v>
      </c>
      <c r="T210" s="301" t="s">
        <v>1742</v>
      </c>
      <c r="U210" s="296" t="s">
        <v>931</v>
      </c>
      <c r="V210" s="296" t="s">
        <v>931</v>
      </c>
      <c r="W210" s="296" t="s">
        <v>932</v>
      </c>
      <c r="X210" s="296" t="s">
        <v>932</v>
      </c>
      <c r="Y210" s="296" t="s">
        <v>932</v>
      </c>
      <c r="Z210" s="296" t="s">
        <v>932</v>
      </c>
      <c r="AA210" s="296" t="s">
        <v>932</v>
      </c>
      <c r="AB210" s="296" t="s">
        <v>932</v>
      </c>
      <c r="AC210" s="296" t="s">
        <v>931</v>
      </c>
      <c r="AD210" s="296" t="s">
        <v>931</v>
      </c>
      <c r="AE210" s="296" t="s">
        <v>931</v>
      </c>
      <c r="AF210" s="296" t="s">
        <v>931</v>
      </c>
      <c r="AG210" s="296" t="s">
        <v>931</v>
      </c>
      <c r="AH210" s="749" t="s">
        <v>62</v>
      </c>
      <c r="AI210" s="749" t="s">
        <v>62</v>
      </c>
      <c r="AJ210" s="702" t="s">
        <v>47</v>
      </c>
      <c r="AK210" s="702" t="s">
        <v>47</v>
      </c>
      <c r="AL210" s="702" t="s">
        <v>47</v>
      </c>
      <c r="AM210" s="702" t="s">
        <v>741</v>
      </c>
      <c r="AN210" s="702" t="s">
        <v>741</v>
      </c>
      <c r="AO210" s="702" t="s">
        <v>741</v>
      </c>
      <c r="AP210" s="702" t="s">
        <v>741</v>
      </c>
      <c r="AQ210" s="702" t="s">
        <v>741</v>
      </c>
      <c r="AR210" s="702" t="s">
        <v>741</v>
      </c>
      <c r="AS210" s="702" t="s">
        <v>741</v>
      </c>
      <c r="AT210" s="302" t="s">
        <v>1743</v>
      </c>
      <c r="AU210" s="454" t="s">
        <v>318</v>
      </c>
      <c r="AV210" s="302">
        <v>1</v>
      </c>
      <c r="AW210" s="683" t="s">
        <v>1033</v>
      </c>
      <c r="AX210" s="494" t="s">
        <v>62</v>
      </c>
      <c r="AY210" s="494" t="s">
        <v>62</v>
      </c>
      <c r="AZ210" s="709" t="s">
        <v>62</v>
      </c>
      <c r="BA210" s="709" t="s">
        <v>62</v>
      </c>
      <c r="BB210" s="709" t="s">
        <v>62</v>
      </c>
      <c r="BC210" s="709" t="s">
        <v>741</v>
      </c>
      <c r="BD210" s="709" t="s">
        <v>741</v>
      </c>
      <c r="BE210" s="709" t="s">
        <v>741</v>
      </c>
      <c r="BF210" s="709" t="s">
        <v>741</v>
      </c>
      <c r="BG210" s="709" t="s">
        <v>741</v>
      </c>
      <c r="BH210" s="709" t="s">
        <v>741</v>
      </c>
      <c r="BI210" s="709" t="s">
        <v>741</v>
      </c>
      <c r="BJ210" s="709" t="s">
        <v>741</v>
      </c>
      <c r="BK210" s="217" t="s">
        <v>934</v>
      </c>
      <c r="BL210" s="470" t="s">
        <v>722</v>
      </c>
      <c r="BM210" s="987"/>
      <c r="BN210" s="410" t="s">
        <v>1170</v>
      </c>
      <c r="BO210" s="688" t="s">
        <v>1744</v>
      </c>
      <c r="BP210" s="689" t="s">
        <v>1745</v>
      </c>
      <c r="BQ210" s="717" t="s">
        <v>1746</v>
      </c>
      <c r="BR210" s="800" t="s">
        <v>1747</v>
      </c>
      <c r="BS210" s="564" t="s">
        <v>1748</v>
      </c>
      <c r="BT210" s="585"/>
      <c r="BU210" s="307"/>
      <c r="BV210" s="308"/>
      <c r="BW210" s="308"/>
      <c r="BX210" s="307"/>
      <c r="BY210" s="307"/>
      <c r="BZ210" s="307"/>
    </row>
    <row r="211" spans="1:78" ht="118.5" customHeight="1" x14ac:dyDescent="0.25">
      <c r="A211" s="519" t="s">
        <v>1749</v>
      </c>
      <c r="B211" s="959"/>
      <c r="C211" s="965"/>
      <c r="D211" s="913"/>
      <c r="E211" s="945"/>
      <c r="F211" s="913"/>
      <c r="G211" s="962"/>
      <c r="H211" s="913"/>
      <c r="I211" s="837"/>
      <c r="J211" s="837"/>
      <c r="K211" s="837"/>
      <c r="L211" s="908"/>
      <c r="M211" s="913"/>
      <c r="N211" s="997"/>
      <c r="O211" s="889"/>
      <c r="P211" s="967"/>
      <c r="Q211" s="669" t="s">
        <v>1410</v>
      </c>
      <c r="R211" s="531" t="s">
        <v>1750</v>
      </c>
      <c r="S211" s="385">
        <v>0.15</v>
      </c>
      <c r="T211" s="684" t="s">
        <v>996</v>
      </c>
      <c r="U211" s="296" t="s">
        <v>931</v>
      </c>
      <c r="V211" s="296" t="s">
        <v>931</v>
      </c>
      <c r="W211" s="296" t="s">
        <v>931</v>
      </c>
      <c r="X211" s="296" t="s">
        <v>931</v>
      </c>
      <c r="Y211" s="296" t="s">
        <v>931</v>
      </c>
      <c r="Z211" s="296" t="s">
        <v>931</v>
      </c>
      <c r="AA211" s="296" t="s">
        <v>931</v>
      </c>
      <c r="AB211" s="296" t="s">
        <v>931</v>
      </c>
      <c r="AC211" s="296" t="s">
        <v>931</v>
      </c>
      <c r="AD211" s="296" t="s">
        <v>931</v>
      </c>
      <c r="AE211" s="296" t="s">
        <v>931</v>
      </c>
      <c r="AF211" s="296" t="s">
        <v>932</v>
      </c>
      <c r="AG211" s="296" t="s">
        <v>931</v>
      </c>
      <c r="AH211" s="749" t="s">
        <v>62</v>
      </c>
      <c r="AI211" s="749" t="s">
        <v>62</v>
      </c>
      <c r="AJ211" s="702" t="s">
        <v>62</v>
      </c>
      <c r="AK211" s="702" t="s">
        <v>62</v>
      </c>
      <c r="AL211" s="702" t="s">
        <v>62</v>
      </c>
      <c r="AM211" s="702" t="s">
        <v>741</v>
      </c>
      <c r="AN211" s="702" t="s">
        <v>741</v>
      </c>
      <c r="AO211" s="702" t="s">
        <v>741</v>
      </c>
      <c r="AP211" s="702" t="s">
        <v>741</v>
      </c>
      <c r="AQ211" s="702" t="s">
        <v>741</v>
      </c>
      <c r="AR211" s="702" t="s">
        <v>741</v>
      </c>
      <c r="AS211" s="702" t="s">
        <v>741</v>
      </c>
      <c r="AT211" s="302" t="s">
        <v>1751</v>
      </c>
      <c r="AU211" s="454" t="s">
        <v>318</v>
      </c>
      <c r="AV211" s="302">
        <v>1</v>
      </c>
      <c r="AW211" s="683" t="s">
        <v>996</v>
      </c>
      <c r="AX211" s="494" t="s">
        <v>62</v>
      </c>
      <c r="AY211" s="494" t="s">
        <v>62</v>
      </c>
      <c r="AZ211" s="709" t="s">
        <v>62</v>
      </c>
      <c r="BA211" s="709" t="s">
        <v>62</v>
      </c>
      <c r="BB211" s="709" t="s">
        <v>62</v>
      </c>
      <c r="BC211" s="709" t="s">
        <v>741</v>
      </c>
      <c r="BD211" s="709" t="s">
        <v>741</v>
      </c>
      <c r="BE211" s="709" t="s">
        <v>741</v>
      </c>
      <c r="BF211" s="709" t="s">
        <v>741</v>
      </c>
      <c r="BG211" s="709" t="s">
        <v>741</v>
      </c>
      <c r="BH211" s="709" t="s">
        <v>741</v>
      </c>
      <c r="BI211" s="709" t="s">
        <v>741</v>
      </c>
      <c r="BJ211" s="709" t="s">
        <v>741</v>
      </c>
      <c r="BK211" s="217" t="s">
        <v>934</v>
      </c>
      <c r="BL211" s="508">
        <f>50000000+60000000+25000000+90000000</f>
        <v>225000000</v>
      </c>
      <c r="BM211" s="987"/>
      <c r="BN211" s="410" t="s">
        <v>1170</v>
      </c>
      <c r="BO211" s="564" t="s">
        <v>1752</v>
      </c>
      <c r="BP211" s="564" t="s">
        <v>1753</v>
      </c>
      <c r="BQ211" s="718" t="s">
        <v>1754</v>
      </c>
      <c r="BR211" s="800" t="s">
        <v>1755</v>
      </c>
      <c r="BS211" s="650" t="s">
        <v>1756</v>
      </c>
      <c r="BT211" s="585"/>
      <c r="BU211" s="307"/>
      <c r="BV211" s="308"/>
      <c r="BW211" s="308"/>
      <c r="BX211" s="307"/>
      <c r="BY211" s="307"/>
      <c r="BZ211" s="307"/>
    </row>
    <row r="212" spans="1:78" ht="60" customHeight="1" x14ac:dyDescent="0.25">
      <c r="A212" s="519" t="s">
        <v>1757</v>
      </c>
      <c r="B212" s="959"/>
      <c r="C212" s="965"/>
      <c r="D212" s="913"/>
      <c r="E212" s="945"/>
      <c r="F212" s="913"/>
      <c r="G212" s="962"/>
      <c r="H212" s="913"/>
      <c r="I212" s="837"/>
      <c r="J212" s="837"/>
      <c r="K212" s="837"/>
      <c r="L212" s="908"/>
      <c r="M212" s="913"/>
      <c r="N212" s="997"/>
      <c r="O212" s="889"/>
      <c r="P212" s="967"/>
      <c r="Q212" s="669" t="s">
        <v>1410</v>
      </c>
      <c r="R212" s="531" t="s">
        <v>1758</v>
      </c>
      <c r="S212" s="385">
        <v>0.15</v>
      </c>
      <c r="T212" s="651" t="s">
        <v>1083</v>
      </c>
      <c r="U212" s="411" t="s">
        <v>932</v>
      </c>
      <c r="V212" s="411" t="s">
        <v>932</v>
      </c>
      <c r="W212" s="411" t="s">
        <v>932</v>
      </c>
      <c r="X212" s="411" t="s">
        <v>932</v>
      </c>
      <c r="Y212" s="411" t="s">
        <v>932</v>
      </c>
      <c r="Z212" s="411" t="s">
        <v>932</v>
      </c>
      <c r="AA212" s="411" t="s">
        <v>932</v>
      </c>
      <c r="AB212" s="411" t="s">
        <v>932</v>
      </c>
      <c r="AC212" s="411" t="s">
        <v>932</v>
      </c>
      <c r="AD212" s="411" t="s">
        <v>932</v>
      </c>
      <c r="AE212" s="411" t="s">
        <v>932</v>
      </c>
      <c r="AF212" s="411" t="s">
        <v>932</v>
      </c>
      <c r="AG212" s="411" t="s">
        <v>931</v>
      </c>
      <c r="AH212" s="749" t="s">
        <v>47</v>
      </c>
      <c r="AI212" s="749" t="s">
        <v>47</v>
      </c>
      <c r="AJ212" s="702" t="s">
        <v>47</v>
      </c>
      <c r="AK212" s="702" t="s">
        <v>47</v>
      </c>
      <c r="AL212" s="702" t="s">
        <v>47</v>
      </c>
      <c r="AM212" s="702" t="s">
        <v>741</v>
      </c>
      <c r="AN212" s="702" t="s">
        <v>741</v>
      </c>
      <c r="AO212" s="702" t="s">
        <v>741</v>
      </c>
      <c r="AP212" s="702" t="s">
        <v>741</v>
      </c>
      <c r="AQ212" s="702" t="s">
        <v>741</v>
      </c>
      <c r="AR212" s="702" t="s">
        <v>741</v>
      </c>
      <c r="AS212" s="702" t="s">
        <v>741</v>
      </c>
      <c r="AT212" s="613" t="s">
        <v>1759</v>
      </c>
      <c r="AU212" s="454" t="s">
        <v>318</v>
      </c>
      <c r="AV212" s="302">
        <v>1</v>
      </c>
      <c r="AW212" s="647" t="s">
        <v>996</v>
      </c>
      <c r="AX212" s="494" t="s">
        <v>62</v>
      </c>
      <c r="AY212" s="494" t="s">
        <v>62</v>
      </c>
      <c r="AZ212" s="709" t="s">
        <v>62</v>
      </c>
      <c r="BA212" s="709" t="s">
        <v>62</v>
      </c>
      <c r="BB212" s="709" t="s">
        <v>62</v>
      </c>
      <c r="BC212" s="709" t="s">
        <v>741</v>
      </c>
      <c r="BD212" s="709" t="s">
        <v>741</v>
      </c>
      <c r="BE212" s="709" t="s">
        <v>741</v>
      </c>
      <c r="BF212" s="709" t="s">
        <v>741</v>
      </c>
      <c r="BG212" s="709" t="s">
        <v>741</v>
      </c>
      <c r="BH212" s="709" t="s">
        <v>741</v>
      </c>
      <c r="BI212" s="709" t="s">
        <v>741</v>
      </c>
      <c r="BJ212" s="709" t="s">
        <v>741</v>
      </c>
      <c r="BK212" s="217" t="s">
        <v>934</v>
      </c>
      <c r="BL212" s="508">
        <f>370000000+135000000</f>
        <v>505000000</v>
      </c>
      <c r="BM212" s="987"/>
      <c r="BN212" s="410" t="s">
        <v>1170</v>
      </c>
      <c r="BO212" s="603" t="s">
        <v>1760</v>
      </c>
      <c r="BP212" s="564" t="s">
        <v>1761</v>
      </c>
      <c r="BQ212" s="717" t="s">
        <v>1762</v>
      </c>
      <c r="BR212" s="800" t="s">
        <v>1763</v>
      </c>
      <c r="BS212" s="650" t="s">
        <v>1764</v>
      </c>
      <c r="BT212" s="585"/>
      <c r="BU212" s="307"/>
      <c r="BV212" s="308"/>
      <c r="BW212" s="308"/>
      <c r="BX212" s="307"/>
      <c r="BY212" s="307"/>
      <c r="BZ212" s="307"/>
    </row>
    <row r="213" spans="1:78" s="633" customFormat="1" ht="119.25" customHeight="1" x14ac:dyDescent="0.25">
      <c r="A213" s="625" t="s">
        <v>1765</v>
      </c>
      <c r="B213" s="959"/>
      <c r="C213" s="965"/>
      <c r="D213" s="913"/>
      <c r="E213" s="945"/>
      <c r="F213" s="913"/>
      <c r="G213" s="962"/>
      <c r="H213" s="913"/>
      <c r="I213" s="837"/>
      <c r="J213" s="837"/>
      <c r="K213" s="837"/>
      <c r="L213" s="908"/>
      <c r="M213" s="913"/>
      <c r="N213" s="997"/>
      <c r="O213" s="889"/>
      <c r="P213" s="967"/>
      <c r="Q213" s="690" t="s">
        <v>1410</v>
      </c>
      <c r="R213" s="626" t="s">
        <v>1766</v>
      </c>
      <c r="S213" s="627">
        <v>0.15</v>
      </c>
      <c r="T213" s="691" t="s">
        <v>948</v>
      </c>
      <c r="U213" s="628" t="s">
        <v>931</v>
      </c>
      <c r="V213" s="628" t="s">
        <v>931</v>
      </c>
      <c r="W213" s="628" t="s">
        <v>931</v>
      </c>
      <c r="X213" s="628" t="s">
        <v>931</v>
      </c>
      <c r="Y213" s="628" t="s">
        <v>931</v>
      </c>
      <c r="Z213" s="628" t="s">
        <v>931</v>
      </c>
      <c r="AA213" s="628" t="s">
        <v>931</v>
      </c>
      <c r="AB213" s="628" t="s">
        <v>931</v>
      </c>
      <c r="AC213" s="628" t="s">
        <v>931</v>
      </c>
      <c r="AD213" s="628" t="s">
        <v>932</v>
      </c>
      <c r="AE213" s="628" t="s">
        <v>931</v>
      </c>
      <c r="AF213" s="628" t="s">
        <v>931</v>
      </c>
      <c r="AG213" s="628" t="s">
        <v>931</v>
      </c>
      <c r="AH213" s="712" t="s">
        <v>62</v>
      </c>
      <c r="AI213" s="712" t="s">
        <v>62</v>
      </c>
      <c r="AJ213" s="702" t="s">
        <v>62</v>
      </c>
      <c r="AK213" s="702" t="s">
        <v>741</v>
      </c>
      <c r="AL213" s="702" t="s">
        <v>62</v>
      </c>
      <c r="AM213" s="702" t="s">
        <v>741</v>
      </c>
      <c r="AN213" s="702" t="s">
        <v>741</v>
      </c>
      <c r="AO213" s="702" t="s">
        <v>741</v>
      </c>
      <c r="AP213" s="702" t="s">
        <v>741</v>
      </c>
      <c r="AQ213" s="702" t="s">
        <v>741</v>
      </c>
      <c r="AR213" s="702" t="s">
        <v>741</v>
      </c>
      <c r="AS213" s="702" t="s">
        <v>741</v>
      </c>
      <c r="AT213" s="738" t="s">
        <v>1767</v>
      </c>
      <c r="AU213" s="629" t="s">
        <v>318</v>
      </c>
      <c r="AV213" s="765">
        <v>1</v>
      </c>
      <c r="AW213" s="692" t="s">
        <v>948</v>
      </c>
      <c r="AX213" s="752" t="s">
        <v>62</v>
      </c>
      <c r="AY213" s="752" t="s">
        <v>62</v>
      </c>
      <c r="AZ213" s="749" t="s">
        <v>62</v>
      </c>
      <c r="BA213" s="749" t="s">
        <v>62</v>
      </c>
      <c r="BB213" s="749" t="s">
        <v>62</v>
      </c>
      <c r="BC213" s="749" t="s">
        <v>741</v>
      </c>
      <c r="BD213" s="749" t="s">
        <v>741</v>
      </c>
      <c r="BE213" s="749" t="s">
        <v>741</v>
      </c>
      <c r="BF213" s="749" t="s">
        <v>741</v>
      </c>
      <c r="BG213" s="749" t="s">
        <v>741</v>
      </c>
      <c r="BH213" s="749" t="s">
        <v>741</v>
      </c>
      <c r="BI213" s="749" t="s">
        <v>741</v>
      </c>
      <c r="BJ213" s="749" t="s">
        <v>741</v>
      </c>
      <c r="BK213" s="217" t="s">
        <v>934</v>
      </c>
      <c r="BL213" s="630">
        <v>58403487</v>
      </c>
      <c r="BM213" s="987"/>
      <c r="BN213" s="636" t="s">
        <v>1170</v>
      </c>
      <c r="BO213" s="638" t="s">
        <v>1768</v>
      </c>
      <c r="BP213" s="637" t="s">
        <v>1769</v>
      </c>
      <c r="BQ213" s="719" t="s">
        <v>1770</v>
      </c>
      <c r="BR213" s="807" t="s">
        <v>1771</v>
      </c>
      <c r="BS213" s="650" t="s">
        <v>1772</v>
      </c>
      <c r="BT213" s="637"/>
      <c r="BU213" s="631"/>
      <c r="BV213" s="632"/>
      <c r="BW213" s="632"/>
      <c r="BX213" s="631"/>
      <c r="BY213" s="631"/>
      <c r="BZ213" s="631"/>
    </row>
    <row r="214" spans="1:78" s="624" customFormat="1" ht="99.75" customHeight="1" x14ac:dyDescent="0.25">
      <c r="A214" s="614" t="s">
        <v>1773</v>
      </c>
      <c r="B214" s="960"/>
      <c r="C214" s="966"/>
      <c r="D214" s="914"/>
      <c r="E214" s="946"/>
      <c r="F214" s="914"/>
      <c r="G214" s="963"/>
      <c r="H214" s="914"/>
      <c r="I214" s="836"/>
      <c r="J214" s="836"/>
      <c r="K214" s="836"/>
      <c r="L214" s="897"/>
      <c r="M214" s="914"/>
      <c r="N214" s="874"/>
      <c r="O214" s="890"/>
      <c r="P214" s="930"/>
      <c r="Q214" s="693" t="s">
        <v>1410</v>
      </c>
      <c r="R214" s="615" t="s">
        <v>1774</v>
      </c>
      <c r="S214" s="616">
        <v>0.1</v>
      </c>
      <c r="T214" s="618" t="s">
        <v>1083</v>
      </c>
      <c r="U214" s="575" t="s">
        <v>932</v>
      </c>
      <c r="V214" s="575" t="s">
        <v>932</v>
      </c>
      <c r="W214" s="575" t="s">
        <v>932</v>
      </c>
      <c r="X214" s="575" t="s">
        <v>932</v>
      </c>
      <c r="Y214" s="575" t="s">
        <v>932</v>
      </c>
      <c r="Z214" s="575" t="s">
        <v>932</v>
      </c>
      <c r="AA214" s="575" t="s">
        <v>932</v>
      </c>
      <c r="AB214" s="575" t="s">
        <v>932</v>
      </c>
      <c r="AC214" s="575" t="s">
        <v>932</v>
      </c>
      <c r="AD214" s="575" t="s">
        <v>932</v>
      </c>
      <c r="AE214" s="575" t="s">
        <v>932</v>
      </c>
      <c r="AF214" s="575" t="s">
        <v>932</v>
      </c>
      <c r="AG214" s="575" t="s">
        <v>931</v>
      </c>
      <c r="AH214" s="711" t="s">
        <v>47</v>
      </c>
      <c r="AI214" s="711" t="s">
        <v>47</v>
      </c>
      <c r="AJ214" s="702" t="s">
        <v>47</v>
      </c>
      <c r="AK214" s="702" t="s">
        <v>47</v>
      </c>
      <c r="AL214" s="702" t="s">
        <v>47</v>
      </c>
      <c r="AM214" s="702" t="s">
        <v>741</v>
      </c>
      <c r="AN214" s="702" t="s">
        <v>741</v>
      </c>
      <c r="AO214" s="702" t="s">
        <v>741</v>
      </c>
      <c r="AP214" s="702" t="s">
        <v>741</v>
      </c>
      <c r="AQ214" s="702" t="s">
        <v>741</v>
      </c>
      <c r="AR214" s="702" t="s">
        <v>741</v>
      </c>
      <c r="AS214" s="702" t="s">
        <v>741</v>
      </c>
      <c r="AT214" s="618" t="s">
        <v>1775</v>
      </c>
      <c r="AU214" s="617" t="s">
        <v>318</v>
      </c>
      <c r="AV214" s="618">
        <v>1</v>
      </c>
      <c r="AW214" s="653" t="s">
        <v>996</v>
      </c>
      <c r="AX214" s="576" t="s">
        <v>62</v>
      </c>
      <c r="AY214" s="576" t="s">
        <v>62</v>
      </c>
      <c r="AZ214" s="711" t="s">
        <v>62</v>
      </c>
      <c r="BA214" s="711" t="s">
        <v>62</v>
      </c>
      <c r="BB214" s="711" t="s">
        <v>62</v>
      </c>
      <c r="BC214" s="711" t="s">
        <v>741</v>
      </c>
      <c r="BD214" s="711" t="s">
        <v>741</v>
      </c>
      <c r="BE214" s="711" t="s">
        <v>741</v>
      </c>
      <c r="BF214" s="711" t="s">
        <v>741</v>
      </c>
      <c r="BG214" s="711" t="s">
        <v>741</v>
      </c>
      <c r="BH214" s="711" t="s">
        <v>741</v>
      </c>
      <c r="BI214" s="711" t="s">
        <v>741</v>
      </c>
      <c r="BJ214" s="711" t="s">
        <v>741</v>
      </c>
      <c r="BK214" s="619" t="s">
        <v>934</v>
      </c>
      <c r="BL214" s="620">
        <v>82140000</v>
      </c>
      <c r="BM214" s="988"/>
      <c r="BN214" s="621" t="s">
        <v>1170</v>
      </c>
      <c r="BO214" s="641" t="s">
        <v>1776</v>
      </c>
      <c r="BP214" s="694" t="s">
        <v>1777</v>
      </c>
      <c r="BQ214" s="720" t="s">
        <v>1778</v>
      </c>
      <c r="BR214" s="808" t="s">
        <v>1779</v>
      </c>
      <c r="BS214" s="564" t="s">
        <v>1780</v>
      </c>
      <c r="BT214" s="817"/>
      <c r="BU214" s="622"/>
      <c r="BV214" s="623"/>
      <c r="BW214" s="623"/>
      <c r="BX214" s="622"/>
      <c r="BY214" s="622"/>
      <c r="BZ214" s="640"/>
    </row>
    <row r="215" spans="1:78" s="463" customFormat="1" ht="36" customHeight="1" x14ac:dyDescent="0.25">
      <c r="A215" s="464"/>
      <c r="B215" s="464"/>
      <c r="C215" s="464"/>
      <c r="D215" s="464"/>
      <c r="E215" s="464"/>
      <c r="F215" s="465"/>
      <c r="G215" s="465"/>
      <c r="H215" s="292"/>
      <c r="I215" s="190"/>
      <c r="J215" s="190"/>
      <c r="K215" s="190"/>
      <c r="L215" s="292"/>
      <c r="M215" s="190"/>
      <c r="N215" s="461"/>
      <c r="O215" s="461"/>
      <c r="P215" s="695"/>
      <c r="Q215" s="696"/>
      <c r="R215" s="292"/>
      <c r="S215" s="292"/>
      <c r="T215" s="697"/>
      <c r="U215" s="190"/>
      <c r="V215" s="190"/>
      <c r="W215" s="190"/>
      <c r="X215" s="190"/>
      <c r="Y215" s="190"/>
      <c r="Z215" s="190"/>
      <c r="AA215" s="190"/>
      <c r="AB215" s="190"/>
      <c r="AC215" s="190"/>
      <c r="AD215" s="190"/>
      <c r="AE215" s="190"/>
      <c r="AF215" s="190"/>
      <c r="AG215" s="190"/>
      <c r="AH215" s="190"/>
      <c r="AI215" s="190"/>
      <c r="AJ215" s="190"/>
      <c r="AK215" s="190"/>
      <c r="AL215" s="190"/>
      <c r="AM215" s="190"/>
      <c r="AN215" s="190"/>
      <c r="AO215" s="190"/>
      <c r="AP215" s="190"/>
      <c r="AQ215" s="190"/>
      <c r="AR215" s="190"/>
      <c r="AS215" s="190"/>
      <c r="AT215" s="695"/>
      <c r="AU215" s="190"/>
      <c r="AV215" s="190"/>
      <c r="AW215" s="695"/>
      <c r="AX215" s="190"/>
      <c r="AY215" s="190"/>
      <c r="AZ215" s="190"/>
      <c r="BA215" s="190"/>
      <c r="BB215" s="190"/>
      <c r="BC215" s="190"/>
      <c r="BD215" s="190"/>
      <c r="BE215" s="190"/>
      <c r="BF215" s="190"/>
      <c r="BG215" s="190"/>
      <c r="BH215" s="190"/>
      <c r="BI215" s="190"/>
      <c r="BJ215" s="190"/>
      <c r="BK215" s="292"/>
      <c r="BL215" s="510"/>
      <c r="BM215" s="510"/>
      <c r="BN215" s="599"/>
      <c r="BO215" s="588"/>
      <c r="BP215" s="292"/>
      <c r="BQ215" s="292"/>
      <c r="BR215" s="292"/>
      <c r="BS215" s="292"/>
      <c r="BT215" s="292"/>
      <c r="BU215" s="292"/>
      <c r="BV215" s="368"/>
      <c r="BW215" s="368"/>
      <c r="BX215" s="292"/>
      <c r="BY215" s="292"/>
      <c r="BZ215" s="292"/>
    </row>
    <row r="216" spans="1:78" x14ac:dyDescent="0.25">
      <c r="A216" s="464"/>
      <c r="B216" s="464"/>
      <c r="C216" s="464"/>
      <c r="D216" s="464"/>
      <c r="E216" s="464"/>
      <c r="F216" s="465"/>
      <c r="G216" s="465"/>
      <c r="H216" s="292"/>
      <c r="I216" s="190"/>
      <c r="J216" s="190"/>
      <c r="K216" s="190"/>
      <c r="L216" s="292"/>
      <c r="M216" s="190"/>
      <c r="N216" s="461"/>
      <c r="O216" s="461"/>
      <c r="P216" s="695"/>
      <c r="Q216" s="696"/>
      <c r="R216" s="292"/>
      <c r="S216" s="292"/>
      <c r="T216" s="697"/>
      <c r="U216" s="190"/>
      <c r="V216" s="190"/>
      <c r="W216" s="190"/>
      <c r="X216" s="190"/>
      <c r="Y216" s="190"/>
      <c r="Z216" s="190"/>
      <c r="AA216" s="190"/>
      <c r="AB216" s="190"/>
      <c r="AC216" s="190"/>
      <c r="AD216" s="190"/>
      <c r="AE216" s="190"/>
      <c r="AF216" s="190"/>
      <c r="AG216" s="190"/>
      <c r="AH216" s="190"/>
      <c r="AI216" s="190"/>
      <c r="AJ216" s="190"/>
      <c r="AK216" s="190"/>
      <c r="AL216" s="190"/>
      <c r="AM216" s="190"/>
      <c r="AN216" s="190"/>
      <c r="AO216" s="190"/>
      <c r="AP216" s="190"/>
      <c r="AQ216" s="190"/>
      <c r="AR216" s="190"/>
      <c r="AS216" s="190"/>
      <c r="AT216" s="695"/>
      <c r="AU216" s="190"/>
      <c r="AV216" s="190"/>
      <c r="AW216" s="695"/>
      <c r="AX216" s="190"/>
      <c r="AY216" s="190"/>
      <c r="AZ216" s="190"/>
      <c r="BA216" s="190"/>
      <c r="BB216" s="190"/>
      <c r="BC216" s="190"/>
      <c r="BD216" s="190"/>
      <c r="BE216" s="190"/>
      <c r="BF216" s="190"/>
      <c r="BG216" s="190"/>
      <c r="BH216" s="190"/>
      <c r="BI216" s="190"/>
      <c r="BJ216" s="190"/>
      <c r="BK216" s="292"/>
      <c r="BL216" s="462"/>
      <c r="BM216" s="462"/>
      <c r="BN216" s="599"/>
      <c r="BO216" s="588"/>
      <c r="BP216" s="292"/>
      <c r="BQ216" s="292"/>
      <c r="BR216" s="292"/>
      <c r="BS216" s="292"/>
      <c r="BT216" s="292"/>
      <c r="BU216" s="292"/>
      <c r="BV216" s="368"/>
      <c r="BW216" s="368"/>
      <c r="BX216" s="292"/>
      <c r="BY216" s="292"/>
      <c r="BZ216" s="292"/>
    </row>
    <row r="217" spans="1:78" x14ac:dyDescent="0.25">
      <c r="A217" s="464"/>
      <c r="B217" s="464"/>
      <c r="C217" s="464"/>
      <c r="D217" s="464"/>
      <c r="E217" s="464"/>
      <c r="F217" s="465"/>
      <c r="G217" s="465"/>
      <c r="H217" s="292"/>
      <c r="I217" s="190"/>
      <c r="J217" s="190"/>
      <c r="K217" s="190"/>
      <c r="L217" s="292"/>
      <c r="M217" s="190"/>
      <c r="N217" s="461"/>
      <c r="O217" s="461"/>
      <c r="P217" s="695"/>
      <c r="Q217" s="696"/>
      <c r="R217" s="292"/>
      <c r="S217" s="292"/>
      <c r="T217" s="697"/>
      <c r="U217" s="190"/>
      <c r="V217" s="190"/>
      <c r="W217" s="190"/>
      <c r="X217" s="190"/>
      <c r="Y217" s="190"/>
      <c r="Z217" s="190"/>
      <c r="AA217" s="190"/>
      <c r="AB217" s="190"/>
      <c r="AC217" s="190"/>
      <c r="AD217" s="190"/>
      <c r="AE217" s="190"/>
      <c r="AF217" s="190"/>
      <c r="AG217" s="190"/>
      <c r="AH217" s="190"/>
      <c r="AI217" s="190"/>
      <c r="AJ217" s="190"/>
      <c r="AK217" s="190"/>
      <c r="AL217" s="190"/>
      <c r="AM217" s="190"/>
      <c r="AN217" s="190"/>
      <c r="AO217" s="190"/>
      <c r="AP217" s="190"/>
      <c r="AQ217" s="190"/>
      <c r="AR217" s="190"/>
      <c r="AS217" s="190"/>
      <c r="AT217" s="695"/>
      <c r="AU217" s="190"/>
      <c r="AV217" s="190"/>
      <c r="AW217" s="695"/>
      <c r="AX217" s="190"/>
      <c r="AY217" s="190"/>
      <c r="AZ217" s="190"/>
      <c r="BA217" s="190"/>
      <c r="BB217" s="190"/>
      <c r="BC217" s="190"/>
      <c r="BD217" s="190"/>
      <c r="BE217" s="190"/>
      <c r="BF217" s="190"/>
      <c r="BG217" s="190"/>
      <c r="BH217" s="190"/>
      <c r="BI217" s="190"/>
      <c r="BJ217" s="190"/>
      <c r="BK217" s="292"/>
      <c r="BL217" s="462"/>
      <c r="BM217" s="462"/>
      <c r="BN217" s="599"/>
      <c r="BO217" s="588"/>
      <c r="BP217" s="292"/>
      <c r="BQ217" s="292"/>
      <c r="BR217" s="292"/>
      <c r="BS217" s="292"/>
      <c r="BT217" s="292"/>
      <c r="BU217" s="292"/>
      <c r="BV217" s="368"/>
      <c r="BW217" s="368"/>
      <c r="BX217" s="292"/>
      <c r="BY217" s="292"/>
      <c r="BZ217" s="292"/>
    </row>
    <row r="218" spans="1:78" x14ac:dyDescent="0.25">
      <c r="A218" s="464"/>
      <c r="B218" s="464"/>
      <c r="C218" s="464"/>
      <c r="D218" s="464"/>
      <c r="E218" s="464"/>
      <c r="F218" s="465"/>
      <c r="G218" s="465"/>
      <c r="H218" s="292"/>
      <c r="I218" s="190"/>
      <c r="J218" s="190"/>
      <c r="K218" s="190"/>
      <c r="L218" s="292"/>
      <c r="M218" s="190"/>
      <c r="N218" s="461"/>
      <c r="O218" s="461"/>
      <c r="P218" s="695"/>
      <c r="Q218" s="696"/>
      <c r="R218" s="292"/>
      <c r="S218" s="292"/>
      <c r="T218" s="697"/>
      <c r="U218" s="190"/>
      <c r="V218" s="190"/>
      <c r="W218" s="190"/>
      <c r="X218" s="190"/>
      <c r="Y218" s="190"/>
      <c r="Z218" s="190"/>
      <c r="AA218" s="190"/>
      <c r="AB218" s="190"/>
      <c r="AC218" s="190"/>
      <c r="AD218" s="190"/>
      <c r="AE218" s="190"/>
      <c r="AF218" s="190"/>
      <c r="AG218" s="190"/>
      <c r="AH218" s="190"/>
      <c r="AI218" s="190"/>
      <c r="AJ218" s="190"/>
      <c r="AK218" s="190"/>
      <c r="AL218" s="190"/>
      <c r="AM218" s="190"/>
      <c r="AN218" s="190"/>
      <c r="AO218" s="190"/>
      <c r="AP218" s="190"/>
      <c r="AQ218" s="190"/>
      <c r="AR218" s="190"/>
      <c r="AS218" s="190"/>
      <c r="AT218" s="695"/>
      <c r="AU218" s="190"/>
      <c r="AV218" s="190"/>
      <c r="AW218" s="695"/>
      <c r="AX218" s="190"/>
      <c r="AY218" s="190"/>
      <c r="AZ218" s="190"/>
      <c r="BA218" s="190"/>
      <c r="BB218" s="190"/>
      <c r="BC218" s="190"/>
      <c r="BD218" s="190"/>
      <c r="BE218" s="190"/>
      <c r="BF218" s="190"/>
      <c r="BG218" s="190"/>
      <c r="BH218" s="190"/>
      <c r="BI218" s="190"/>
      <c r="BJ218" s="190"/>
      <c r="BK218" s="292"/>
      <c r="BL218" s="462"/>
      <c r="BM218" s="462"/>
      <c r="BN218" s="599"/>
      <c r="BO218" s="588"/>
      <c r="BP218" s="292"/>
      <c r="BQ218" s="292"/>
      <c r="BR218" s="292"/>
      <c r="BS218" s="292"/>
      <c r="BT218" s="292"/>
      <c r="BU218" s="292"/>
      <c r="BV218" s="368"/>
      <c r="BW218" s="368"/>
      <c r="BX218" s="292"/>
      <c r="BY218" s="292"/>
      <c r="BZ218" s="292"/>
    </row>
    <row r="219" spans="1:78" x14ac:dyDescent="0.25">
      <c r="A219" s="464"/>
      <c r="B219" s="464"/>
      <c r="C219" s="464"/>
      <c r="D219" s="464"/>
      <c r="E219" s="464"/>
      <c r="F219" s="465"/>
      <c r="G219" s="465"/>
      <c r="H219" s="292"/>
      <c r="I219" s="190"/>
      <c r="J219" s="190"/>
      <c r="K219" s="190"/>
      <c r="L219" s="292"/>
      <c r="M219" s="190"/>
      <c r="N219" s="461"/>
      <c r="O219" s="461"/>
      <c r="P219" s="695"/>
      <c r="Q219" s="696"/>
      <c r="R219" s="292"/>
      <c r="S219" s="292"/>
      <c r="T219" s="697"/>
      <c r="U219" s="190"/>
      <c r="V219" s="190"/>
      <c r="W219" s="190"/>
      <c r="X219" s="190"/>
      <c r="Y219" s="190"/>
      <c r="Z219" s="190"/>
      <c r="AA219" s="190"/>
      <c r="AB219" s="190"/>
      <c r="AC219" s="190"/>
      <c r="AD219" s="190"/>
      <c r="AE219" s="190"/>
      <c r="AF219" s="190"/>
      <c r="AG219" s="190"/>
      <c r="AH219" s="190"/>
      <c r="AI219" s="190"/>
      <c r="AJ219" s="190"/>
      <c r="AK219" s="190"/>
      <c r="AL219" s="190"/>
      <c r="AM219" s="190"/>
      <c r="AN219" s="190"/>
      <c r="AO219" s="190"/>
      <c r="AP219" s="190"/>
      <c r="AQ219" s="190"/>
      <c r="AR219" s="190"/>
      <c r="AS219" s="190"/>
      <c r="AT219" s="695"/>
      <c r="AU219" s="190"/>
      <c r="AV219" s="190"/>
      <c r="AW219" s="695"/>
      <c r="AX219" s="190"/>
      <c r="AY219" s="190"/>
      <c r="AZ219" s="190"/>
      <c r="BA219" s="190"/>
      <c r="BB219" s="190"/>
      <c r="BC219" s="190"/>
      <c r="BD219" s="190"/>
      <c r="BE219" s="190"/>
      <c r="BF219" s="190"/>
      <c r="BG219" s="190"/>
      <c r="BH219" s="190"/>
      <c r="BI219" s="190"/>
      <c r="BJ219" s="190"/>
      <c r="BK219" s="292"/>
      <c r="BL219" s="462"/>
      <c r="BM219" s="462"/>
      <c r="BN219" s="599"/>
      <c r="BO219" s="588"/>
      <c r="BP219" s="292"/>
      <c r="BQ219" s="292"/>
      <c r="BR219" s="292"/>
      <c r="BS219" s="292"/>
      <c r="BT219" s="292"/>
      <c r="BU219" s="292"/>
      <c r="BV219" s="368"/>
      <c r="BW219" s="368"/>
      <c r="BX219" s="292"/>
      <c r="BY219" s="292"/>
      <c r="BZ219" s="292"/>
    </row>
    <row r="220" spans="1:78" x14ac:dyDescent="0.25">
      <c r="A220" s="464"/>
      <c r="B220" s="464"/>
      <c r="C220" s="464"/>
      <c r="D220" s="464"/>
      <c r="E220" s="464"/>
      <c r="F220" s="465"/>
      <c r="G220" s="465"/>
      <c r="H220" s="292"/>
      <c r="I220" s="190"/>
      <c r="J220" s="190"/>
      <c r="K220" s="190"/>
      <c r="L220" s="292"/>
      <c r="M220" s="190"/>
      <c r="N220" s="461"/>
      <c r="O220" s="461"/>
      <c r="P220" s="695"/>
      <c r="Q220" s="696"/>
      <c r="R220" s="292"/>
      <c r="S220" s="292"/>
      <c r="T220" s="697"/>
      <c r="U220" s="190"/>
      <c r="V220" s="190"/>
      <c r="W220" s="190"/>
      <c r="X220" s="190"/>
      <c r="Y220" s="190"/>
      <c r="Z220" s="190"/>
      <c r="AA220" s="190"/>
      <c r="AB220" s="190"/>
      <c r="AC220" s="190"/>
      <c r="AD220" s="190"/>
      <c r="AE220" s="190"/>
      <c r="AF220" s="190"/>
      <c r="AG220" s="190"/>
      <c r="AH220" s="190"/>
      <c r="AI220" s="190"/>
      <c r="AJ220" s="190"/>
      <c r="AK220" s="190"/>
      <c r="AL220" s="190"/>
      <c r="AM220" s="190"/>
      <c r="AN220" s="190"/>
      <c r="AO220" s="190"/>
      <c r="AP220" s="190"/>
      <c r="AQ220" s="190"/>
      <c r="AR220" s="190"/>
      <c r="AS220" s="190"/>
      <c r="AT220" s="695"/>
      <c r="AU220" s="190"/>
      <c r="AV220" s="190"/>
      <c r="AW220" s="695"/>
      <c r="AX220" s="190"/>
      <c r="AY220" s="190"/>
      <c r="AZ220" s="190"/>
      <c r="BA220" s="190"/>
      <c r="BB220" s="190"/>
      <c r="BC220" s="190"/>
      <c r="BD220" s="190"/>
      <c r="BE220" s="190"/>
      <c r="BF220" s="190"/>
      <c r="BG220" s="190"/>
      <c r="BH220" s="190"/>
      <c r="BI220" s="190"/>
      <c r="BJ220" s="190"/>
      <c r="BK220" s="292"/>
      <c r="BL220" s="462"/>
      <c r="BM220" s="462"/>
      <c r="BN220" s="599"/>
      <c r="BO220" s="588"/>
      <c r="BP220" s="292"/>
      <c r="BQ220" s="292"/>
      <c r="BR220" s="292"/>
      <c r="BS220" s="292"/>
      <c r="BT220" s="292"/>
      <c r="BU220" s="292"/>
      <c r="BV220" s="368"/>
      <c r="BW220" s="368"/>
      <c r="BX220" s="292"/>
      <c r="BY220" s="292"/>
      <c r="BZ220" s="292"/>
    </row>
    <row r="221" spans="1:78" x14ac:dyDescent="0.25">
      <c r="A221" s="464"/>
      <c r="B221" s="464"/>
      <c r="C221" s="464"/>
      <c r="D221" s="464"/>
      <c r="E221" s="464"/>
      <c r="F221" s="465"/>
      <c r="G221" s="465"/>
      <c r="H221" s="292"/>
      <c r="I221" s="190"/>
      <c r="J221" s="190"/>
      <c r="K221" s="190"/>
      <c r="L221" s="292"/>
      <c r="M221" s="190"/>
      <c r="N221" s="461"/>
      <c r="O221" s="461"/>
      <c r="P221" s="695"/>
      <c r="Q221" s="696"/>
      <c r="R221" s="292"/>
      <c r="S221" s="292"/>
      <c r="T221" s="697"/>
      <c r="U221" s="190"/>
      <c r="V221" s="190"/>
      <c r="W221" s="190"/>
      <c r="X221" s="190"/>
      <c r="Y221" s="190"/>
      <c r="Z221" s="190"/>
      <c r="AA221" s="190"/>
      <c r="AB221" s="190"/>
      <c r="AC221" s="190"/>
      <c r="AD221" s="190"/>
      <c r="AE221" s="190"/>
      <c r="AF221" s="190"/>
      <c r="AG221" s="190"/>
      <c r="AH221" s="190"/>
      <c r="AI221" s="190"/>
      <c r="AJ221" s="190"/>
      <c r="AK221" s="190"/>
      <c r="AL221" s="190"/>
      <c r="AM221" s="190"/>
      <c r="AN221" s="190"/>
      <c r="AO221" s="190"/>
      <c r="AP221" s="190"/>
      <c r="AQ221" s="190"/>
      <c r="AR221" s="190"/>
      <c r="AS221" s="190"/>
      <c r="AT221" s="695"/>
      <c r="AU221" s="190"/>
      <c r="AV221" s="190"/>
      <c r="AW221" s="695"/>
      <c r="AX221" s="190"/>
      <c r="AY221" s="190"/>
      <c r="AZ221" s="190"/>
      <c r="BA221" s="190"/>
      <c r="BB221" s="190"/>
      <c r="BC221" s="190"/>
      <c r="BD221" s="190"/>
      <c r="BE221" s="190"/>
      <c r="BF221" s="190"/>
      <c r="BG221" s="190"/>
      <c r="BH221" s="190"/>
      <c r="BI221" s="190"/>
      <c r="BJ221" s="190"/>
      <c r="BK221" s="292"/>
      <c r="BL221" s="462"/>
      <c r="BM221" s="462"/>
      <c r="BN221" s="599"/>
      <c r="BO221" s="588"/>
      <c r="BP221" s="292"/>
      <c r="BQ221" s="292"/>
      <c r="BR221" s="292"/>
      <c r="BS221" s="292"/>
      <c r="BT221" s="292"/>
      <c r="BU221" s="292"/>
      <c r="BV221" s="368"/>
      <c r="BW221" s="368"/>
      <c r="BX221" s="292"/>
      <c r="BY221" s="292"/>
      <c r="BZ221" s="292"/>
    </row>
    <row r="222" spans="1:78" x14ac:dyDescent="0.25">
      <c r="A222" s="464"/>
      <c r="B222" s="464"/>
      <c r="C222" s="464"/>
      <c r="D222" s="464"/>
      <c r="E222" s="464"/>
      <c r="F222" s="465"/>
      <c r="G222" s="465"/>
      <c r="H222" s="292"/>
      <c r="I222" s="190"/>
      <c r="J222" s="190"/>
      <c r="K222" s="190"/>
      <c r="L222" s="292"/>
      <c r="M222" s="190"/>
      <c r="N222" s="461"/>
      <c r="O222" s="461"/>
      <c r="P222" s="695"/>
      <c r="Q222" s="696"/>
      <c r="R222" s="292"/>
      <c r="S222" s="292"/>
      <c r="T222" s="697"/>
      <c r="U222" s="190"/>
      <c r="V222" s="190"/>
      <c r="W222" s="190"/>
      <c r="X222" s="190"/>
      <c r="Y222" s="190"/>
      <c r="Z222" s="190"/>
      <c r="AA222" s="190"/>
      <c r="AB222" s="190"/>
      <c r="AC222" s="190"/>
      <c r="AD222" s="190"/>
      <c r="AE222" s="190"/>
      <c r="AF222" s="190"/>
      <c r="AG222" s="190"/>
      <c r="AH222" s="190"/>
      <c r="AI222" s="190"/>
      <c r="AJ222" s="190"/>
      <c r="AK222" s="190"/>
      <c r="AL222" s="190"/>
      <c r="AM222" s="190"/>
      <c r="AN222" s="190"/>
      <c r="AO222" s="190"/>
      <c r="AP222" s="190"/>
      <c r="AQ222" s="190"/>
      <c r="AR222" s="190"/>
      <c r="AS222" s="190"/>
      <c r="AT222" s="695"/>
      <c r="AU222" s="190"/>
      <c r="AV222" s="190"/>
      <c r="AW222" s="695"/>
      <c r="AX222" s="190"/>
      <c r="AY222" s="190"/>
      <c r="AZ222" s="190"/>
      <c r="BA222" s="190"/>
      <c r="BB222" s="190"/>
      <c r="BC222" s="190"/>
      <c r="BD222" s="190"/>
      <c r="BE222" s="190"/>
      <c r="BF222" s="190"/>
      <c r="BG222" s="190"/>
      <c r="BH222" s="190"/>
      <c r="BI222" s="190"/>
      <c r="BJ222" s="190"/>
      <c r="BK222" s="292"/>
      <c r="BL222" s="462"/>
      <c r="BM222" s="462"/>
      <c r="BN222" s="599"/>
      <c r="BO222" s="588"/>
      <c r="BP222" s="292"/>
      <c r="BQ222" s="292"/>
      <c r="BR222" s="292"/>
      <c r="BS222" s="292"/>
      <c r="BT222" s="292"/>
      <c r="BU222" s="292"/>
      <c r="BV222" s="368"/>
      <c r="BW222" s="368"/>
      <c r="BX222" s="292"/>
      <c r="BY222" s="292"/>
      <c r="BZ222" s="292"/>
    </row>
    <row r="223" spans="1:78" x14ac:dyDescent="0.25">
      <c r="A223" s="464"/>
      <c r="B223" s="464"/>
      <c r="C223" s="464"/>
      <c r="D223" s="464"/>
      <c r="E223" s="464"/>
      <c r="F223" s="465"/>
      <c r="G223" s="465"/>
      <c r="H223" s="292"/>
      <c r="I223" s="190"/>
      <c r="J223" s="190"/>
      <c r="K223" s="190"/>
      <c r="L223" s="292"/>
      <c r="M223" s="190"/>
      <c r="N223" s="461"/>
      <c r="O223" s="461"/>
      <c r="P223" s="695"/>
      <c r="Q223" s="696"/>
      <c r="R223" s="292"/>
      <c r="S223" s="292"/>
      <c r="T223" s="697"/>
      <c r="U223" s="190"/>
      <c r="V223" s="190"/>
      <c r="W223" s="190"/>
      <c r="X223" s="190"/>
      <c r="Y223" s="190"/>
      <c r="Z223" s="190"/>
      <c r="AA223" s="190"/>
      <c r="AB223" s="190"/>
      <c r="AC223" s="190"/>
      <c r="AD223" s="190"/>
      <c r="AE223" s="190"/>
      <c r="AF223" s="190"/>
      <c r="AG223" s="190"/>
      <c r="AH223" s="190"/>
      <c r="AI223" s="190"/>
      <c r="AJ223" s="190"/>
      <c r="AK223" s="190"/>
      <c r="AL223" s="190"/>
      <c r="AM223" s="190"/>
      <c r="AN223" s="190"/>
      <c r="AO223" s="190"/>
      <c r="AP223" s="190"/>
      <c r="AQ223" s="190"/>
      <c r="AR223" s="190"/>
      <c r="AS223" s="190"/>
      <c r="AT223" s="695"/>
      <c r="AU223" s="190"/>
      <c r="AV223" s="190"/>
      <c r="AW223" s="695"/>
      <c r="AX223" s="190"/>
      <c r="AY223" s="190"/>
      <c r="AZ223" s="190"/>
      <c r="BA223" s="190"/>
      <c r="BB223" s="190"/>
      <c r="BC223" s="190"/>
      <c r="BD223" s="190"/>
      <c r="BE223" s="190"/>
      <c r="BF223" s="190"/>
      <c r="BG223" s="190"/>
      <c r="BH223" s="190"/>
      <c r="BI223" s="190"/>
      <c r="BJ223" s="190"/>
      <c r="BK223" s="292"/>
      <c r="BL223" s="462"/>
      <c r="BM223" s="462"/>
      <c r="BN223" s="599"/>
      <c r="BO223" s="588"/>
      <c r="BP223" s="292"/>
      <c r="BQ223" s="292"/>
      <c r="BR223" s="292"/>
      <c r="BS223" s="292"/>
      <c r="BT223" s="292"/>
      <c r="BU223" s="292"/>
      <c r="BV223" s="368"/>
      <c r="BW223" s="368"/>
      <c r="BX223" s="292"/>
      <c r="BY223" s="292"/>
      <c r="BZ223" s="292"/>
    </row>
    <row r="224" spans="1:78" x14ac:dyDescent="0.25">
      <c r="A224" s="464"/>
      <c r="B224" s="464"/>
      <c r="C224" s="464"/>
      <c r="D224" s="464"/>
      <c r="E224" s="464"/>
      <c r="F224" s="465"/>
      <c r="G224" s="465"/>
      <c r="H224" s="292"/>
      <c r="I224" s="190"/>
      <c r="J224" s="190"/>
      <c r="K224" s="190"/>
      <c r="L224" s="292"/>
      <c r="M224" s="190"/>
      <c r="N224" s="461"/>
      <c r="O224" s="461"/>
      <c r="P224" s="695"/>
      <c r="Q224" s="696"/>
      <c r="R224" s="292"/>
      <c r="S224" s="292"/>
      <c r="T224" s="697"/>
      <c r="U224" s="190"/>
      <c r="V224" s="190"/>
      <c r="W224" s="190"/>
      <c r="X224" s="190"/>
      <c r="Y224" s="190"/>
      <c r="Z224" s="190"/>
      <c r="AA224" s="190"/>
      <c r="AB224" s="190"/>
      <c r="AC224" s="190"/>
      <c r="AD224" s="190"/>
      <c r="AE224" s="190"/>
      <c r="AF224" s="190"/>
      <c r="AG224" s="190"/>
      <c r="AH224" s="190"/>
      <c r="AI224" s="190"/>
      <c r="AJ224" s="190"/>
      <c r="AK224" s="190"/>
      <c r="AL224" s="190"/>
      <c r="AM224" s="190"/>
      <c r="AN224" s="190"/>
      <c r="AO224" s="190"/>
      <c r="AP224" s="190"/>
      <c r="AQ224" s="190"/>
      <c r="AR224" s="190"/>
      <c r="AS224" s="190"/>
      <c r="AT224" s="695"/>
      <c r="AU224" s="190"/>
      <c r="AV224" s="190"/>
      <c r="AW224" s="695"/>
      <c r="AX224" s="190"/>
      <c r="AY224" s="190"/>
      <c r="AZ224" s="190"/>
      <c r="BA224" s="190"/>
      <c r="BB224" s="190"/>
      <c r="BC224" s="190"/>
      <c r="BD224" s="190"/>
      <c r="BE224" s="190"/>
      <c r="BF224" s="190"/>
      <c r="BG224" s="190"/>
      <c r="BH224" s="190"/>
      <c r="BI224" s="190"/>
      <c r="BJ224" s="190"/>
      <c r="BK224" s="292"/>
      <c r="BL224" s="462"/>
      <c r="BM224" s="462"/>
      <c r="BN224" s="599"/>
      <c r="BO224" s="588"/>
      <c r="BP224" s="292"/>
      <c r="BQ224" s="292"/>
      <c r="BR224" s="292"/>
      <c r="BS224" s="292"/>
      <c r="BT224" s="292"/>
      <c r="BU224" s="292"/>
      <c r="BV224" s="368"/>
      <c r="BW224" s="368"/>
      <c r="BX224" s="292"/>
      <c r="BY224" s="292"/>
      <c r="BZ224" s="292"/>
    </row>
    <row r="225" spans="1:78" x14ac:dyDescent="0.25">
      <c r="A225" s="464"/>
      <c r="B225" s="464"/>
      <c r="C225" s="464"/>
      <c r="D225" s="464"/>
      <c r="E225" s="464"/>
      <c r="F225" s="465"/>
      <c r="G225" s="465"/>
      <c r="H225" s="292"/>
      <c r="I225" s="190"/>
      <c r="J225" s="190"/>
      <c r="K225" s="190"/>
      <c r="L225" s="292"/>
      <c r="M225" s="190"/>
      <c r="N225" s="461"/>
      <c r="O225" s="461"/>
      <c r="P225" s="695"/>
      <c r="Q225" s="696"/>
      <c r="R225" s="292"/>
      <c r="S225" s="292"/>
      <c r="T225" s="697"/>
      <c r="U225" s="190"/>
      <c r="V225" s="190"/>
      <c r="W225" s="190"/>
      <c r="X225" s="190"/>
      <c r="Y225" s="190"/>
      <c r="Z225" s="190"/>
      <c r="AA225" s="190"/>
      <c r="AB225" s="190"/>
      <c r="AC225" s="190"/>
      <c r="AD225" s="190"/>
      <c r="AE225" s="190"/>
      <c r="AF225" s="190"/>
      <c r="AG225" s="190"/>
      <c r="AH225" s="190"/>
      <c r="AI225" s="190"/>
      <c r="AJ225" s="190"/>
      <c r="AK225" s="190"/>
      <c r="AL225" s="190"/>
      <c r="AM225" s="190"/>
      <c r="AN225" s="190"/>
      <c r="AO225" s="190"/>
      <c r="AP225" s="190"/>
      <c r="AQ225" s="190"/>
      <c r="AR225" s="190"/>
      <c r="AS225" s="190"/>
      <c r="AT225" s="695"/>
      <c r="AU225" s="190"/>
      <c r="AV225" s="190"/>
      <c r="AW225" s="695"/>
      <c r="AX225" s="190"/>
      <c r="AY225" s="190"/>
      <c r="AZ225" s="190"/>
      <c r="BA225" s="190"/>
      <c r="BB225" s="190"/>
      <c r="BC225" s="190"/>
      <c r="BD225" s="190"/>
      <c r="BE225" s="190"/>
      <c r="BF225" s="190"/>
      <c r="BG225" s="190"/>
      <c r="BH225" s="190"/>
      <c r="BI225" s="190"/>
      <c r="BJ225" s="190"/>
      <c r="BK225" s="292"/>
      <c r="BL225" s="462"/>
      <c r="BM225" s="462"/>
      <c r="BN225" s="599"/>
      <c r="BO225" s="588"/>
      <c r="BP225" s="292"/>
      <c r="BQ225" s="292"/>
      <c r="BR225" s="292"/>
      <c r="BS225" s="292"/>
      <c r="BT225" s="292"/>
      <c r="BU225" s="292"/>
      <c r="BV225" s="368"/>
      <c r="BW225" s="368"/>
      <c r="BX225" s="292"/>
      <c r="BY225" s="292"/>
      <c r="BZ225" s="292"/>
    </row>
    <row r="226" spans="1:78" x14ac:dyDescent="0.25">
      <c r="A226" s="464"/>
      <c r="B226" s="464"/>
      <c r="C226" s="464"/>
      <c r="D226" s="464"/>
      <c r="E226" s="464"/>
      <c r="F226" s="465"/>
      <c r="G226" s="465"/>
      <c r="H226" s="292"/>
      <c r="I226" s="190"/>
      <c r="J226" s="190"/>
      <c r="K226" s="190"/>
      <c r="L226" s="292"/>
      <c r="M226" s="190"/>
      <c r="N226" s="461"/>
      <c r="O226" s="461"/>
      <c r="P226" s="695"/>
      <c r="Q226" s="696"/>
      <c r="R226" s="292"/>
      <c r="S226" s="292"/>
      <c r="T226" s="697"/>
      <c r="U226" s="190"/>
      <c r="V226" s="190"/>
      <c r="W226" s="190"/>
      <c r="X226" s="190"/>
      <c r="Y226" s="190"/>
      <c r="Z226" s="190"/>
      <c r="AA226" s="190"/>
      <c r="AB226" s="190"/>
      <c r="AC226" s="190"/>
      <c r="AD226" s="190"/>
      <c r="AE226" s="190"/>
      <c r="AF226" s="190"/>
      <c r="AG226" s="190"/>
      <c r="AH226" s="190"/>
      <c r="AI226" s="190"/>
      <c r="AJ226" s="190"/>
      <c r="AK226" s="190"/>
      <c r="AL226" s="190"/>
      <c r="AM226" s="190"/>
      <c r="AN226" s="190"/>
      <c r="AO226" s="190"/>
      <c r="AP226" s="190"/>
      <c r="AQ226" s="190"/>
      <c r="AR226" s="190"/>
      <c r="AS226" s="190"/>
      <c r="AT226" s="695"/>
      <c r="AU226" s="190"/>
      <c r="AV226" s="190"/>
      <c r="AW226" s="695"/>
      <c r="AX226" s="190"/>
      <c r="AY226" s="190"/>
      <c r="AZ226" s="190"/>
      <c r="BA226" s="190"/>
      <c r="BB226" s="190"/>
      <c r="BC226" s="190"/>
      <c r="BD226" s="190"/>
      <c r="BE226" s="190"/>
      <c r="BF226" s="190"/>
      <c r="BG226" s="190"/>
      <c r="BH226" s="190"/>
      <c r="BI226" s="190"/>
      <c r="BJ226" s="190"/>
      <c r="BK226" s="292"/>
      <c r="BL226" s="462"/>
      <c r="BM226" s="462"/>
      <c r="BN226" s="599"/>
      <c r="BO226" s="292"/>
      <c r="BP226" s="292"/>
      <c r="BQ226" s="292"/>
      <c r="BR226" s="292"/>
      <c r="BS226" s="292"/>
      <c r="BT226" s="292"/>
      <c r="BU226" s="292"/>
      <c r="BV226" s="368"/>
      <c r="BW226" s="368"/>
      <c r="BX226" s="292"/>
      <c r="BY226" s="292"/>
      <c r="BZ226" s="292"/>
    </row>
    <row r="227" spans="1:78" x14ac:dyDescent="0.25">
      <c r="A227" s="464"/>
      <c r="B227" s="464"/>
      <c r="C227" s="464"/>
      <c r="D227" s="464"/>
      <c r="E227" s="464"/>
      <c r="F227" s="465"/>
      <c r="G227" s="465"/>
      <c r="H227" s="292"/>
      <c r="I227" s="190"/>
      <c r="J227" s="190"/>
      <c r="K227" s="190"/>
      <c r="L227" s="292"/>
      <c r="M227" s="190"/>
      <c r="N227" s="461"/>
      <c r="O227" s="461"/>
      <c r="P227" s="695"/>
      <c r="Q227" s="696"/>
      <c r="R227" s="292"/>
      <c r="S227" s="292"/>
      <c r="T227" s="697"/>
      <c r="U227" s="190"/>
      <c r="V227" s="190"/>
      <c r="W227" s="190"/>
      <c r="X227" s="190"/>
      <c r="Y227" s="190"/>
      <c r="Z227" s="190"/>
      <c r="AA227" s="190"/>
      <c r="AB227" s="190"/>
      <c r="AC227" s="190"/>
      <c r="AD227" s="190"/>
      <c r="AE227" s="190"/>
      <c r="AF227" s="190"/>
      <c r="AG227" s="190"/>
      <c r="AH227" s="190"/>
      <c r="AI227" s="190"/>
      <c r="AJ227" s="190"/>
      <c r="AK227" s="190"/>
      <c r="AL227" s="190"/>
      <c r="AM227" s="190"/>
      <c r="AN227" s="190"/>
      <c r="AO227" s="190"/>
      <c r="AP227" s="190"/>
      <c r="AQ227" s="190"/>
      <c r="AR227" s="190"/>
      <c r="AS227" s="190"/>
      <c r="AT227" s="695"/>
      <c r="AU227" s="190"/>
      <c r="AV227" s="190"/>
      <c r="AW227" s="695"/>
      <c r="AX227" s="190"/>
      <c r="AY227" s="190"/>
      <c r="AZ227" s="190"/>
      <c r="BA227" s="190"/>
      <c r="BB227" s="190"/>
      <c r="BC227" s="190"/>
      <c r="BD227" s="190"/>
      <c r="BE227" s="190"/>
      <c r="BF227" s="190"/>
      <c r="BG227" s="190"/>
      <c r="BH227" s="190"/>
      <c r="BI227" s="190"/>
      <c r="BJ227" s="190"/>
      <c r="BK227" s="292"/>
      <c r="BL227" s="462"/>
      <c r="BM227" s="462"/>
      <c r="BN227" s="599"/>
      <c r="BO227" s="292"/>
      <c r="BP227" s="292"/>
      <c r="BQ227" s="292"/>
      <c r="BR227" s="292"/>
      <c r="BS227" s="292"/>
      <c r="BT227" s="292"/>
      <c r="BU227" s="292"/>
      <c r="BV227" s="368"/>
      <c r="BW227" s="368"/>
      <c r="BX227" s="292"/>
      <c r="BY227" s="292"/>
      <c r="BZ227" s="292"/>
    </row>
    <row r="228" spans="1:78" x14ac:dyDescent="0.25">
      <c r="A228" s="464"/>
      <c r="B228" s="464"/>
      <c r="C228" s="464"/>
      <c r="D228" s="464"/>
      <c r="E228" s="464"/>
      <c r="F228" s="465"/>
      <c r="G228" s="465"/>
      <c r="H228" s="292"/>
      <c r="I228" s="190"/>
      <c r="J228" s="190"/>
      <c r="K228" s="190"/>
      <c r="L228" s="292"/>
      <c r="M228" s="190"/>
      <c r="N228" s="461"/>
      <c r="O228" s="461"/>
      <c r="P228" s="695"/>
      <c r="Q228" s="696"/>
      <c r="R228" s="292"/>
      <c r="S228" s="292"/>
      <c r="T228" s="697"/>
      <c r="U228" s="190"/>
      <c r="V228" s="190"/>
      <c r="W228" s="190"/>
      <c r="X228" s="190"/>
      <c r="Y228" s="190"/>
      <c r="Z228" s="190"/>
      <c r="AA228" s="190"/>
      <c r="AB228" s="190"/>
      <c r="AC228" s="190"/>
      <c r="AD228" s="190"/>
      <c r="AE228" s="190"/>
      <c r="AF228" s="190"/>
      <c r="AG228" s="190"/>
      <c r="AH228" s="190"/>
      <c r="AI228" s="190"/>
      <c r="AJ228" s="190"/>
      <c r="AK228" s="190"/>
      <c r="AL228" s="190"/>
      <c r="AM228" s="190"/>
      <c r="AN228" s="190"/>
      <c r="AO228" s="190"/>
      <c r="AP228" s="190"/>
      <c r="AQ228" s="190"/>
      <c r="AR228" s="190"/>
      <c r="AS228" s="190"/>
      <c r="AT228" s="695"/>
      <c r="AU228" s="190"/>
      <c r="AV228" s="190"/>
      <c r="AW228" s="695"/>
      <c r="AX228" s="190"/>
      <c r="AY228" s="190"/>
      <c r="AZ228" s="190"/>
      <c r="BA228" s="190"/>
      <c r="BB228" s="190"/>
      <c r="BC228" s="190"/>
      <c r="BD228" s="190"/>
      <c r="BE228" s="190"/>
      <c r="BF228" s="190"/>
      <c r="BG228" s="190"/>
      <c r="BH228" s="190"/>
      <c r="BI228" s="190"/>
      <c r="BJ228" s="190"/>
      <c r="BK228" s="292"/>
      <c r="BL228" s="462"/>
      <c r="BM228" s="462"/>
      <c r="BN228" s="599"/>
      <c r="BO228" s="292"/>
      <c r="BP228" s="292"/>
      <c r="BQ228" s="292"/>
      <c r="BR228" s="292"/>
      <c r="BS228" s="292"/>
      <c r="BT228" s="292"/>
      <c r="BU228" s="292"/>
      <c r="BV228" s="368"/>
      <c r="BW228" s="368"/>
      <c r="BX228" s="292"/>
      <c r="BY228" s="292"/>
      <c r="BZ228" s="292"/>
    </row>
    <row r="229" spans="1:78" x14ac:dyDescent="0.25">
      <c r="A229" s="464"/>
      <c r="B229" s="464"/>
      <c r="C229" s="464"/>
      <c r="D229" s="464"/>
      <c r="E229" s="464"/>
      <c r="F229" s="465"/>
      <c r="G229" s="465"/>
      <c r="H229" s="292"/>
      <c r="I229" s="190"/>
      <c r="J229" s="190"/>
      <c r="K229" s="190"/>
      <c r="L229" s="292"/>
      <c r="M229" s="190"/>
      <c r="N229" s="461"/>
      <c r="O229" s="461"/>
      <c r="P229" s="695"/>
      <c r="Q229" s="696"/>
      <c r="R229" s="292"/>
      <c r="S229" s="292"/>
      <c r="T229" s="697"/>
      <c r="U229" s="190"/>
      <c r="V229" s="190"/>
      <c r="W229" s="190"/>
      <c r="X229" s="190"/>
      <c r="Y229" s="190"/>
      <c r="Z229" s="190"/>
      <c r="AA229" s="190"/>
      <c r="AB229" s="190"/>
      <c r="AC229" s="190"/>
      <c r="AD229" s="190"/>
      <c r="AE229" s="190"/>
      <c r="AF229" s="190"/>
      <c r="AG229" s="190"/>
      <c r="AH229" s="190"/>
      <c r="AI229" s="190"/>
      <c r="AJ229" s="190"/>
      <c r="AK229" s="190"/>
      <c r="AL229" s="190"/>
      <c r="AM229" s="190"/>
      <c r="AN229" s="190"/>
      <c r="AO229" s="190"/>
      <c r="AP229" s="190"/>
      <c r="AQ229" s="190"/>
      <c r="AR229" s="190"/>
      <c r="AS229" s="190"/>
      <c r="AT229" s="695"/>
      <c r="AU229" s="190"/>
      <c r="AV229" s="190"/>
      <c r="AW229" s="695"/>
      <c r="AX229" s="190"/>
      <c r="AY229" s="190"/>
      <c r="AZ229" s="190"/>
      <c r="BA229" s="190"/>
      <c r="BB229" s="190"/>
      <c r="BC229" s="190"/>
      <c r="BD229" s="190"/>
      <c r="BE229" s="190"/>
      <c r="BF229" s="190"/>
      <c r="BG229" s="190"/>
      <c r="BH229" s="190"/>
      <c r="BI229" s="190"/>
      <c r="BJ229" s="190"/>
      <c r="BK229" s="292"/>
      <c r="BL229" s="462"/>
      <c r="BM229" s="462"/>
      <c r="BN229" s="599"/>
      <c r="BO229" s="292"/>
      <c r="BP229" s="292"/>
      <c r="BQ229" s="292"/>
      <c r="BR229" s="292"/>
      <c r="BS229" s="292"/>
      <c r="BT229" s="292"/>
      <c r="BU229" s="292"/>
      <c r="BV229" s="368"/>
      <c r="BW229" s="368"/>
      <c r="BX229" s="292"/>
      <c r="BY229" s="292"/>
      <c r="BZ229" s="292"/>
    </row>
    <row r="230" spans="1:78" x14ac:dyDescent="0.25">
      <c r="A230" s="464"/>
      <c r="B230" s="464"/>
      <c r="C230" s="464"/>
      <c r="D230" s="464"/>
      <c r="E230" s="464"/>
      <c r="F230" s="465"/>
      <c r="G230" s="465"/>
      <c r="H230" s="292"/>
      <c r="I230" s="190"/>
      <c r="J230" s="190"/>
      <c r="K230" s="190"/>
      <c r="L230" s="292"/>
      <c r="M230" s="190"/>
      <c r="N230" s="461"/>
      <c r="O230" s="461"/>
      <c r="P230" s="695"/>
      <c r="Q230" s="696"/>
      <c r="R230" s="292"/>
      <c r="S230" s="292"/>
      <c r="T230" s="697"/>
      <c r="U230" s="190"/>
      <c r="V230" s="190"/>
      <c r="W230" s="190"/>
      <c r="X230" s="190"/>
      <c r="Y230" s="190"/>
      <c r="Z230" s="190"/>
      <c r="AA230" s="190"/>
      <c r="AB230" s="190"/>
      <c r="AC230" s="190"/>
      <c r="AD230" s="190"/>
      <c r="AE230" s="190"/>
      <c r="AF230" s="190"/>
      <c r="AG230" s="190"/>
      <c r="AH230" s="190"/>
      <c r="AI230" s="190"/>
      <c r="AJ230" s="190"/>
      <c r="AK230" s="190"/>
      <c r="AL230" s="190"/>
      <c r="AM230" s="190"/>
      <c r="AN230" s="190"/>
      <c r="AO230" s="190"/>
      <c r="AP230" s="190"/>
      <c r="AQ230" s="190"/>
      <c r="AR230" s="190"/>
      <c r="AS230" s="190"/>
      <c r="AT230" s="695"/>
      <c r="AU230" s="190"/>
      <c r="AV230" s="190"/>
      <c r="AW230" s="695"/>
      <c r="AX230" s="190"/>
      <c r="AY230" s="190"/>
      <c r="AZ230" s="190"/>
      <c r="BA230" s="190"/>
      <c r="BB230" s="190"/>
      <c r="BC230" s="190"/>
      <c r="BD230" s="190"/>
      <c r="BE230" s="190"/>
      <c r="BF230" s="190"/>
      <c r="BG230" s="190"/>
      <c r="BH230" s="190"/>
      <c r="BI230" s="190"/>
      <c r="BJ230" s="190"/>
      <c r="BK230" s="292"/>
      <c r="BL230" s="462"/>
      <c r="BM230" s="462"/>
      <c r="BN230" s="599"/>
      <c r="BO230" s="292"/>
      <c r="BP230" s="292"/>
      <c r="BQ230" s="292"/>
      <c r="BR230" s="292"/>
      <c r="BS230" s="292"/>
      <c r="BT230" s="292"/>
      <c r="BU230" s="292"/>
      <c r="BV230" s="368"/>
      <c r="BW230" s="368"/>
      <c r="BX230" s="292"/>
      <c r="BY230" s="292"/>
      <c r="BZ230" s="292"/>
    </row>
    <row r="231" spans="1:78" x14ac:dyDescent="0.25">
      <c r="A231" s="464"/>
      <c r="B231" s="464"/>
      <c r="C231" s="464"/>
      <c r="D231" s="464"/>
      <c r="E231" s="464"/>
      <c r="F231" s="465"/>
      <c r="G231" s="465"/>
      <c r="H231" s="292"/>
      <c r="I231" s="190"/>
      <c r="J231" s="190"/>
      <c r="K231" s="190"/>
      <c r="L231" s="292"/>
      <c r="M231" s="190"/>
      <c r="N231" s="461"/>
      <c r="O231" s="461"/>
      <c r="P231" s="695"/>
      <c r="Q231" s="696"/>
      <c r="R231" s="292"/>
      <c r="S231" s="292"/>
      <c r="T231" s="697"/>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695"/>
      <c r="AU231" s="190"/>
      <c r="AV231" s="190"/>
      <c r="AW231" s="695"/>
      <c r="AX231" s="190"/>
      <c r="AY231" s="190"/>
      <c r="AZ231" s="190"/>
      <c r="BA231" s="190"/>
      <c r="BB231" s="190"/>
      <c r="BC231" s="190"/>
      <c r="BD231" s="190"/>
      <c r="BE231" s="190"/>
      <c r="BF231" s="190"/>
      <c r="BG231" s="190"/>
      <c r="BH231" s="190"/>
      <c r="BI231" s="190"/>
      <c r="BJ231" s="190"/>
      <c r="BK231" s="292"/>
      <c r="BL231" s="462"/>
      <c r="BM231" s="462"/>
      <c r="BN231" s="599"/>
      <c r="BO231" s="292"/>
      <c r="BP231" s="292"/>
      <c r="BQ231" s="292"/>
      <c r="BR231" s="292"/>
      <c r="BS231" s="292"/>
      <c r="BT231" s="292"/>
      <c r="BU231" s="292"/>
      <c r="BV231" s="368"/>
      <c r="BW231" s="368"/>
      <c r="BX231" s="292"/>
      <c r="BY231" s="292"/>
      <c r="BZ231" s="292"/>
    </row>
    <row r="232" spans="1:78" x14ac:dyDescent="0.25">
      <c r="A232" s="464"/>
      <c r="B232" s="464"/>
      <c r="C232" s="464"/>
      <c r="D232" s="464"/>
      <c r="E232" s="464"/>
      <c r="F232" s="465"/>
      <c r="G232" s="465"/>
      <c r="H232" s="292"/>
      <c r="I232" s="190"/>
      <c r="J232" s="190"/>
      <c r="K232" s="190"/>
      <c r="L232" s="292"/>
      <c r="M232" s="190"/>
      <c r="N232" s="461"/>
      <c r="O232" s="461"/>
      <c r="P232" s="695"/>
      <c r="Q232" s="696"/>
      <c r="R232" s="292"/>
      <c r="S232" s="292"/>
      <c r="T232" s="697"/>
      <c r="U232" s="190"/>
      <c r="V232" s="190"/>
      <c r="W232" s="190"/>
      <c r="X232" s="190"/>
      <c r="Y232" s="190"/>
      <c r="Z232" s="190"/>
      <c r="AA232" s="190"/>
      <c r="AB232" s="190"/>
      <c r="AC232" s="190"/>
      <c r="AD232" s="190"/>
      <c r="AE232" s="190"/>
      <c r="AF232" s="190"/>
      <c r="AG232" s="190"/>
      <c r="AH232" s="190"/>
      <c r="AI232" s="190"/>
      <c r="AJ232" s="190"/>
      <c r="AK232" s="190"/>
      <c r="AL232" s="190"/>
      <c r="AM232" s="190"/>
      <c r="AN232" s="190"/>
      <c r="AO232" s="190"/>
      <c r="AP232" s="190"/>
      <c r="AQ232" s="190"/>
      <c r="AR232" s="190"/>
      <c r="AS232" s="190"/>
      <c r="AT232" s="695"/>
      <c r="AU232" s="190"/>
      <c r="AV232" s="190"/>
      <c r="AW232" s="695"/>
      <c r="AX232" s="190"/>
      <c r="AY232" s="190"/>
      <c r="AZ232" s="190"/>
      <c r="BA232" s="190"/>
      <c r="BB232" s="190"/>
      <c r="BC232" s="190"/>
      <c r="BD232" s="190"/>
      <c r="BE232" s="190"/>
      <c r="BF232" s="190"/>
      <c r="BG232" s="190"/>
      <c r="BH232" s="190"/>
      <c r="BI232" s="190"/>
      <c r="BJ232" s="190"/>
      <c r="BK232" s="292"/>
      <c r="BL232" s="462"/>
      <c r="BM232" s="462"/>
      <c r="BN232" s="599"/>
      <c r="BO232" s="292"/>
      <c r="BP232" s="292"/>
      <c r="BQ232" s="292"/>
      <c r="BR232" s="292"/>
      <c r="BS232" s="292"/>
      <c r="BT232" s="292"/>
      <c r="BU232" s="292"/>
      <c r="BV232" s="368"/>
      <c r="BW232" s="368"/>
      <c r="BX232" s="292"/>
      <c r="BY232" s="292"/>
      <c r="BZ232" s="292"/>
    </row>
    <row r="233" spans="1:78" x14ac:dyDescent="0.25">
      <c r="A233" s="464"/>
      <c r="B233" s="464"/>
      <c r="C233" s="464"/>
      <c r="D233" s="464"/>
      <c r="E233" s="464"/>
      <c r="F233" s="465"/>
      <c r="G233" s="465"/>
      <c r="H233" s="292"/>
      <c r="I233" s="190"/>
      <c r="J233" s="190"/>
      <c r="K233" s="190"/>
      <c r="L233" s="292"/>
      <c r="M233" s="190"/>
      <c r="N233" s="461"/>
      <c r="O233" s="461"/>
      <c r="P233" s="695"/>
      <c r="Q233" s="696"/>
      <c r="R233" s="292"/>
      <c r="S233" s="292"/>
      <c r="T233" s="697"/>
      <c r="U233" s="190"/>
      <c r="V233" s="190"/>
      <c r="W233" s="190"/>
      <c r="X233" s="190"/>
      <c r="Y233" s="190"/>
      <c r="Z233" s="190"/>
      <c r="AA233" s="190"/>
      <c r="AB233" s="190"/>
      <c r="AC233" s="190"/>
      <c r="AD233" s="190"/>
      <c r="AE233" s="190"/>
      <c r="AF233" s="190"/>
      <c r="AG233" s="190"/>
      <c r="AH233" s="190"/>
      <c r="AI233" s="190"/>
      <c r="AJ233" s="190"/>
      <c r="AK233" s="190"/>
      <c r="AL233" s="190"/>
      <c r="AM233" s="190"/>
      <c r="AN233" s="190"/>
      <c r="AO233" s="190"/>
      <c r="AP233" s="190"/>
      <c r="AQ233" s="190"/>
      <c r="AR233" s="190"/>
      <c r="AS233" s="190"/>
      <c r="AT233" s="695"/>
      <c r="AU233" s="190"/>
      <c r="AV233" s="190"/>
      <c r="AW233" s="695"/>
      <c r="AX233" s="190"/>
      <c r="AY233" s="190"/>
      <c r="AZ233" s="190"/>
      <c r="BA233" s="190"/>
      <c r="BB233" s="190"/>
      <c r="BC233" s="190"/>
      <c r="BD233" s="190"/>
      <c r="BE233" s="190"/>
      <c r="BF233" s="190"/>
      <c r="BG233" s="190"/>
      <c r="BH233" s="190"/>
      <c r="BI233" s="190"/>
      <c r="BJ233" s="190"/>
      <c r="BK233" s="292"/>
      <c r="BL233" s="462"/>
      <c r="BM233" s="462"/>
      <c r="BN233" s="599"/>
      <c r="BO233" s="292"/>
      <c r="BP233" s="292"/>
      <c r="BQ233" s="292"/>
      <c r="BR233" s="292"/>
      <c r="BS233" s="292"/>
      <c r="BT233" s="292"/>
      <c r="BU233" s="292"/>
      <c r="BV233" s="368"/>
      <c r="BW233" s="368"/>
      <c r="BX233" s="292"/>
      <c r="BY233" s="292"/>
      <c r="BZ233" s="292"/>
    </row>
    <row r="234" spans="1:78" x14ac:dyDescent="0.25">
      <c r="A234" s="464"/>
      <c r="B234" s="464"/>
      <c r="C234" s="464"/>
      <c r="D234" s="464"/>
      <c r="E234" s="464"/>
      <c r="F234" s="465"/>
      <c r="G234" s="465"/>
      <c r="H234" s="292"/>
      <c r="I234" s="190"/>
      <c r="J234" s="190"/>
      <c r="K234" s="190"/>
      <c r="L234" s="292"/>
      <c r="M234" s="190"/>
      <c r="N234" s="461"/>
      <c r="O234" s="461"/>
      <c r="P234" s="695"/>
      <c r="Q234" s="696"/>
      <c r="R234" s="292"/>
      <c r="S234" s="292"/>
      <c r="T234" s="697"/>
      <c r="U234" s="190"/>
      <c r="V234" s="190"/>
      <c r="W234" s="190"/>
      <c r="X234" s="190"/>
      <c r="Y234" s="190"/>
      <c r="Z234" s="190"/>
      <c r="AA234" s="190"/>
      <c r="AB234" s="190"/>
      <c r="AC234" s="190"/>
      <c r="AD234" s="190"/>
      <c r="AE234" s="190"/>
      <c r="AF234" s="190"/>
      <c r="AG234" s="190"/>
      <c r="AH234" s="190"/>
      <c r="AI234" s="190"/>
      <c r="AJ234" s="190"/>
      <c r="AK234" s="190"/>
      <c r="AL234" s="190"/>
      <c r="AM234" s="190"/>
      <c r="AN234" s="190"/>
      <c r="AO234" s="190"/>
      <c r="AP234" s="190"/>
      <c r="AQ234" s="190"/>
      <c r="AR234" s="190"/>
      <c r="AS234" s="190"/>
      <c r="AT234" s="695"/>
      <c r="AU234" s="190"/>
      <c r="AV234" s="190"/>
      <c r="AW234" s="695"/>
      <c r="AX234" s="190"/>
      <c r="AY234" s="190"/>
      <c r="AZ234" s="190"/>
      <c r="BA234" s="190"/>
      <c r="BB234" s="190"/>
      <c r="BC234" s="190"/>
      <c r="BD234" s="190"/>
      <c r="BE234" s="190"/>
      <c r="BF234" s="190"/>
      <c r="BG234" s="190"/>
      <c r="BH234" s="190"/>
      <c r="BI234" s="190"/>
      <c r="BJ234" s="190"/>
      <c r="BK234" s="292"/>
      <c r="BL234" s="462"/>
      <c r="BM234" s="462"/>
      <c r="BN234" s="599"/>
      <c r="BO234" s="292"/>
      <c r="BP234" s="292"/>
      <c r="BQ234" s="292"/>
      <c r="BR234" s="292"/>
      <c r="BS234" s="292"/>
      <c r="BT234" s="292"/>
      <c r="BU234" s="292"/>
      <c r="BV234" s="368"/>
      <c r="BW234" s="368"/>
      <c r="BX234" s="292"/>
      <c r="BY234" s="292"/>
      <c r="BZ234" s="292"/>
    </row>
    <row r="235" spans="1:78" x14ac:dyDescent="0.25">
      <c r="A235" s="464"/>
      <c r="B235" s="464"/>
      <c r="C235" s="464"/>
      <c r="D235" s="464"/>
      <c r="E235" s="464"/>
      <c r="F235" s="465"/>
      <c r="G235" s="465"/>
      <c r="H235" s="292"/>
      <c r="I235" s="190"/>
      <c r="J235" s="190"/>
      <c r="K235" s="190"/>
      <c r="L235" s="292"/>
      <c r="M235" s="190"/>
      <c r="N235" s="461"/>
      <c r="O235" s="461"/>
      <c r="P235" s="695"/>
      <c r="Q235" s="696"/>
      <c r="R235" s="292"/>
      <c r="S235" s="292"/>
      <c r="T235" s="697"/>
      <c r="U235" s="190"/>
      <c r="V235" s="190"/>
      <c r="W235" s="190"/>
      <c r="X235" s="190"/>
      <c r="Y235" s="190"/>
      <c r="Z235" s="190"/>
      <c r="AA235" s="190"/>
      <c r="AB235" s="190"/>
      <c r="AC235" s="190"/>
      <c r="AD235" s="190"/>
      <c r="AE235" s="190"/>
      <c r="AF235" s="190"/>
      <c r="AG235" s="190"/>
      <c r="AH235" s="190"/>
      <c r="AI235" s="190"/>
      <c r="AJ235" s="190"/>
      <c r="AK235" s="190"/>
      <c r="AL235" s="190"/>
      <c r="AM235" s="190"/>
      <c r="AN235" s="190"/>
      <c r="AO235" s="190"/>
      <c r="AP235" s="190"/>
      <c r="AQ235" s="190"/>
      <c r="AR235" s="190"/>
      <c r="AS235" s="190"/>
      <c r="AT235" s="695"/>
      <c r="AU235" s="190"/>
      <c r="AV235" s="190"/>
      <c r="AW235" s="695"/>
      <c r="AX235" s="190"/>
      <c r="AY235" s="190"/>
      <c r="AZ235" s="190"/>
      <c r="BA235" s="190"/>
      <c r="BB235" s="190"/>
      <c r="BC235" s="190"/>
      <c r="BD235" s="190"/>
      <c r="BE235" s="190"/>
      <c r="BF235" s="190"/>
      <c r="BG235" s="190"/>
      <c r="BH235" s="190"/>
      <c r="BI235" s="190"/>
      <c r="BJ235" s="190"/>
      <c r="BK235" s="292"/>
      <c r="BL235" s="462"/>
      <c r="BM235" s="462"/>
      <c r="BN235" s="599"/>
      <c r="BO235" s="292"/>
      <c r="BP235" s="292"/>
      <c r="BQ235" s="292"/>
      <c r="BR235" s="292"/>
      <c r="BS235" s="292"/>
      <c r="BT235" s="292"/>
      <c r="BU235" s="292"/>
      <c r="BV235" s="368"/>
      <c r="BW235" s="368"/>
      <c r="BX235" s="292"/>
      <c r="BY235" s="292"/>
      <c r="BZ235" s="292"/>
    </row>
    <row r="236" spans="1:78" x14ac:dyDescent="0.25">
      <c r="A236" s="464"/>
      <c r="B236" s="464"/>
      <c r="C236" s="464"/>
      <c r="D236" s="464"/>
      <c r="E236" s="464"/>
      <c r="F236" s="465"/>
      <c r="G236" s="465"/>
      <c r="H236" s="292"/>
      <c r="I236" s="190"/>
      <c r="J236" s="190"/>
      <c r="K236" s="190"/>
      <c r="L236" s="292"/>
      <c r="M236" s="190"/>
      <c r="N236" s="461"/>
      <c r="O236" s="461"/>
      <c r="P236" s="695"/>
      <c r="Q236" s="696"/>
      <c r="R236" s="292"/>
      <c r="S236" s="292"/>
      <c r="T236" s="697"/>
      <c r="U236" s="190"/>
      <c r="V236" s="190"/>
      <c r="W236" s="190"/>
      <c r="X236" s="190"/>
      <c r="Y236" s="190"/>
      <c r="Z236" s="190"/>
      <c r="AA236" s="190"/>
      <c r="AB236" s="190"/>
      <c r="AC236" s="190"/>
      <c r="AD236" s="190"/>
      <c r="AE236" s="190"/>
      <c r="AF236" s="190"/>
      <c r="AG236" s="190"/>
      <c r="AH236" s="190"/>
      <c r="AI236" s="190"/>
      <c r="AJ236" s="190"/>
      <c r="AK236" s="190"/>
      <c r="AL236" s="190"/>
      <c r="AM236" s="190"/>
      <c r="AN236" s="190"/>
      <c r="AO236" s="190"/>
      <c r="AP236" s="190"/>
      <c r="AQ236" s="190"/>
      <c r="AR236" s="190"/>
      <c r="AS236" s="190"/>
      <c r="AT236" s="695"/>
      <c r="AU236" s="190"/>
      <c r="AV236" s="190"/>
      <c r="AW236" s="695"/>
      <c r="AX236" s="190"/>
      <c r="AY236" s="190"/>
      <c r="AZ236" s="190"/>
      <c r="BA236" s="190"/>
      <c r="BB236" s="190"/>
      <c r="BC236" s="190"/>
      <c r="BD236" s="190"/>
      <c r="BE236" s="190"/>
      <c r="BF236" s="190"/>
      <c r="BG236" s="190"/>
      <c r="BH236" s="190"/>
      <c r="BI236" s="190"/>
      <c r="BJ236" s="190"/>
      <c r="BK236" s="292"/>
      <c r="BL236" s="462"/>
      <c r="BM236" s="462"/>
      <c r="BN236" s="599"/>
      <c r="BO236" s="292"/>
      <c r="BP236" s="292"/>
      <c r="BQ236" s="292"/>
      <c r="BR236" s="292"/>
      <c r="BS236" s="292"/>
      <c r="BT236" s="292"/>
      <c r="BU236" s="292"/>
      <c r="BV236" s="368"/>
      <c r="BW236" s="368"/>
      <c r="BX236" s="292"/>
      <c r="BY236" s="292"/>
      <c r="BZ236" s="292"/>
    </row>
    <row r="237" spans="1:78" x14ac:dyDescent="0.25">
      <c r="A237" s="464"/>
      <c r="B237" s="464"/>
      <c r="C237" s="464"/>
      <c r="D237" s="464"/>
      <c r="E237" s="464"/>
      <c r="F237" s="465"/>
      <c r="G237" s="465"/>
      <c r="H237" s="292"/>
      <c r="I237" s="190"/>
      <c r="J237" s="190"/>
      <c r="K237" s="190"/>
      <c r="L237" s="292"/>
      <c r="M237" s="190"/>
      <c r="N237" s="461"/>
      <c r="O237" s="461"/>
      <c r="P237" s="695"/>
      <c r="Q237" s="696"/>
      <c r="R237" s="292"/>
      <c r="S237" s="292"/>
      <c r="T237" s="697"/>
      <c r="U237" s="190"/>
      <c r="V237" s="190"/>
      <c r="W237" s="190"/>
      <c r="X237" s="190"/>
      <c r="Y237" s="190"/>
      <c r="Z237" s="190"/>
      <c r="AA237" s="190"/>
      <c r="AB237" s="190"/>
      <c r="AC237" s="190"/>
      <c r="AD237" s="190"/>
      <c r="AE237" s="190"/>
      <c r="AF237" s="190"/>
      <c r="AG237" s="190"/>
      <c r="AH237" s="190"/>
      <c r="AI237" s="190"/>
      <c r="AJ237" s="190"/>
      <c r="AK237" s="190"/>
      <c r="AL237" s="190"/>
      <c r="AM237" s="190"/>
      <c r="AN237" s="190"/>
      <c r="AO237" s="190"/>
      <c r="AP237" s="190"/>
      <c r="AQ237" s="190"/>
      <c r="AR237" s="190"/>
      <c r="AS237" s="190"/>
      <c r="AT237" s="695"/>
      <c r="AU237" s="190"/>
      <c r="AV237" s="190"/>
      <c r="AW237" s="695"/>
      <c r="AX237" s="190"/>
      <c r="AY237" s="190"/>
      <c r="AZ237" s="190"/>
      <c r="BA237" s="190"/>
      <c r="BB237" s="190"/>
      <c r="BC237" s="190"/>
      <c r="BD237" s="190"/>
      <c r="BE237" s="190"/>
      <c r="BF237" s="190"/>
      <c r="BG237" s="190"/>
      <c r="BH237" s="190"/>
      <c r="BI237" s="190"/>
      <c r="BJ237" s="190"/>
      <c r="BK237" s="292"/>
      <c r="BL237" s="462"/>
      <c r="BM237" s="462"/>
      <c r="BN237" s="599"/>
      <c r="BO237" s="292"/>
      <c r="BP237" s="292"/>
      <c r="BQ237" s="292"/>
      <c r="BR237" s="292"/>
      <c r="BS237" s="292"/>
      <c r="BT237" s="292"/>
      <c r="BU237" s="292"/>
      <c r="BV237" s="368"/>
      <c r="BW237" s="368"/>
      <c r="BX237" s="292"/>
      <c r="BY237" s="292"/>
      <c r="BZ237" s="292"/>
    </row>
    <row r="238" spans="1:78" x14ac:dyDescent="0.25">
      <c r="A238" s="464"/>
      <c r="B238" s="464"/>
      <c r="C238" s="464"/>
      <c r="D238" s="464"/>
      <c r="E238" s="464"/>
      <c r="F238" s="465"/>
      <c r="G238" s="465"/>
      <c r="H238" s="292"/>
      <c r="I238" s="190"/>
      <c r="J238" s="190"/>
      <c r="K238" s="190"/>
      <c r="L238" s="292"/>
      <c r="M238" s="190"/>
      <c r="N238" s="461"/>
      <c r="O238" s="461"/>
      <c r="P238" s="695"/>
      <c r="Q238" s="696"/>
      <c r="R238" s="292"/>
      <c r="S238" s="292"/>
      <c r="T238" s="697"/>
      <c r="U238" s="190"/>
      <c r="V238" s="190"/>
      <c r="W238" s="190"/>
      <c r="X238" s="190"/>
      <c r="Y238" s="190"/>
      <c r="Z238" s="190"/>
      <c r="AA238" s="190"/>
      <c r="AB238" s="190"/>
      <c r="AC238" s="190"/>
      <c r="AD238" s="190"/>
      <c r="AE238" s="190"/>
      <c r="AF238" s="190"/>
      <c r="AG238" s="190"/>
      <c r="AH238" s="190"/>
      <c r="AI238" s="190"/>
      <c r="AJ238" s="190"/>
      <c r="AK238" s="190"/>
      <c r="AL238" s="190"/>
      <c r="AM238" s="190"/>
      <c r="AN238" s="190"/>
      <c r="AO238" s="190"/>
      <c r="AP238" s="190"/>
      <c r="AQ238" s="190"/>
      <c r="AR238" s="190"/>
      <c r="AS238" s="190"/>
      <c r="AT238" s="695"/>
      <c r="AU238" s="190"/>
      <c r="AV238" s="190"/>
      <c r="AW238" s="695"/>
      <c r="AX238" s="190"/>
      <c r="AY238" s="190"/>
      <c r="AZ238" s="190"/>
      <c r="BA238" s="190"/>
      <c r="BB238" s="190"/>
      <c r="BC238" s="190"/>
      <c r="BD238" s="190"/>
      <c r="BE238" s="190"/>
      <c r="BF238" s="190"/>
      <c r="BG238" s="190"/>
      <c r="BH238" s="190"/>
      <c r="BI238" s="190"/>
      <c r="BJ238" s="190"/>
      <c r="BK238" s="292"/>
      <c r="BL238" s="462"/>
      <c r="BM238" s="462"/>
      <c r="BN238" s="599"/>
      <c r="BO238" s="292"/>
      <c r="BP238" s="292"/>
      <c r="BQ238" s="292"/>
      <c r="BR238" s="292"/>
      <c r="BS238" s="292"/>
      <c r="BT238" s="292"/>
      <c r="BU238" s="292"/>
      <c r="BV238" s="368"/>
      <c r="BW238" s="368"/>
      <c r="BX238" s="292"/>
      <c r="BY238" s="292"/>
      <c r="BZ238" s="292"/>
    </row>
    <row r="239" spans="1:78" x14ac:dyDescent="0.25">
      <c r="A239" s="464"/>
      <c r="B239" s="464"/>
      <c r="C239" s="464"/>
      <c r="D239" s="464"/>
      <c r="E239" s="464"/>
      <c r="F239" s="465"/>
      <c r="G239" s="465"/>
      <c r="H239" s="292"/>
      <c r="I239" s="190"/>
      <c r="J239" s="190"/>
      <c r="K239" s="190"/>
      <c r="L239" s="292"/>
      <c r="M239" s="190"/>
      <c r="N239" s="461"/>
      <c r="O239" s="461"/>
      <c r="P239" s="695"/>
      <c r="Q239" s="696"/>
      <c r="R239" s="292"/>
      <c r="S239" s="292"/>
      <c r="T239" s="697"/>
      <c r="U239" s="190"/>
      <c r="V239" s="190"/>
      <c r="W239" s="190"/>
      <c r="X239" s="190"/>
      <c r="Y239" s="190"/>
      <c r="Z239" s="190"/>
      <c r="AA239" s="190"/>
      <c r="AB239" s="190"/>
      <c r="AC239" s="190"/>
      <c r="AD239" s="190"/>
      <c r="AE239" s="190"/>
      <c r="AF239" s="190"/>
      <c r="AG239" s="190"/>
      <c r="AH239" s="190"/>
      <c r="AI239" s="190"/>
      <c r="AJ239" s="190"/>
      <c r="AK239" s="190"/>
      <c r="AL239" s="190"/>
      <c r="AM239" s="190"/>
      <c r="AN239" s="190"/>
      <c r="AO239" s="190"/>
      <c r="AP239" s="190"/>
      <c r="AQ239" s="190"/>
      <c r="AR239" s="190"/>
      <c r="AS239" s="190"/>
      <c r="AT239" s="695"/>
      <c r="AU239" s="190"/>
      <c r="AV239" s="190"/>
      <c r="AW239" s="695"/>
      <c r="AX239" s="190"/>
      <c r="AY239" s="190"/>
      <c r="AZ239" s="190"/>
      <c r="BA239" s="190"/>
      <c r="BB239" s="190"/>
      <c r="BC239" s="190"/>
      <c r="BD239" s="190"/>
      <c r="BE239" s="190"/>
      <c r="BF239" s="190"/>
      <c r="BG239" s="190"/>
      <c r="BH239" s="190"/>
      <c r="BI239" s="190"/>
      <c r="BJ239" s="190"/>
      <c r="BK239" s="292"/>
      <c r="BL239" s="462"/>
      <c r="BM239" s="462"/>
      <c r="BN239" s="599"/>
      <c r="BO239" s="292"/>
      <c r="BP239" s="292"/>
      <c r="BQ239" s="292"/>
      <c r="BR239" s="292"/>
      <c r="BS239" s="292"/>
      <c r="BT239" s="292"/>
      <c r="BU239" s="292"/>
      <c r="BV239" s="368"/>
      <c r="BW239" s="368"/>
      <c r="BX239" s="292"/>
      <c r="BY239" s="292"/>
      <c r="BZ239" s="292"/>
    </row>
    <row r="240" spans="1:78" x14ac:dyDescent="0.25">
      <c r="A240" s="464"/>
      <c r="B240" s="464"/>
      <c r="C240" s="464"/>
      <c r="D240" s="464"/>
      <c r="E240" s="464"/>
      <c r="F240" s="465"/>
      <c r="G240" s="465"/>
      <c r="H240" s="292"/>
      <c r="I240" s="190"/>
      <c r="J240" s="190"/>
      <c r="K240" s="190"/>
      <c r="L240" s="292"/>
      <c r="M240" s="190"/>
      <c r="N240" s="461"/>
      <c r="O240" s="461"/>
      <c r="P240" s="695"/>
      <c r="Q240" s="696"/>
      <c r="R240" s="292"/>
      <c r="S240" s="292"/>
      <c r="T240" s="697"/>
      <c r="U240" s="190"/>
      <c r="V240" s="190"/>
      <c r="W240" s="190"/>
      <c r="X240" s="190"/>
      <c r="Y240" s="190"/>
      <c r="Z240" s="190"/>
      <c r="AA240" s="190"/>
      <c r="AB240" s="190"/>
      <c r="AC240" s="190"/>
      <c r="AD240" s="190"/>
      <c r="AE240" s="190"/>
      <c r="AF240" s="190"/>
      <c r="AG240" s="190"/>
      <c r="AH240" s="190"/>
      <c r="AI240" s="190"/>
      <c r="AJ240" s="190"/>
      <c r="AK240" s="190"/>
      <c r="AL240" s="190"/>
      <c r="AM240" s="190"/>
      <c r="AN240" s="190"/>
      <c r="AO240" s="190"/>
      <c r="AP240" s="190"/>
      <c r="AQ240" s="190"/>
      <c r="AR240" s="190"/>
      <c r="AS240" s="190"/>
      <c r="AT240" s="695"/>
      <c r="AU240" s="190"/>
      <c r="AV240" s="190"/>
      <c r="AW240" s="695"/>
      <c r="AX240" s="190"/>
      <c r="AY240" s="190"/>
      <c r="AZ240" s="190"/>
      <c r="BA240" s="190"/>
      <c r="BB240" s="190"/>
      <c r="BC240" s="190"/>
      <c r="BD240" s="190"/>
      <c r="BE240" s="190"/>
      <c r="BF240" s="190"/>
      <c r="BG240" s="190"/>
      <c r="BH240" s="190"/>
      <c r="BI240" s="190"/>
      <c r="BJ240" s="190"/>
      <c r="BK240" s="292"/>
      <c r="BL240" s="462"/>
      <c r="BM240" s="462"/>
      <c r="BN240" s="599"/>
      <c r="BO240" s="292"/>
      <c r="BP240" s="292"/>
      <c r="BQ240" s="292"/>
      <c r="BR240" s="292"/>
      <c r="BS240" s="292"/>
      <c r="BT240" s="292"/>
      <c r="BU240" s="292"/>
      <c r="BV240" s="368"/>
      <c r="BW240" s="368"/>
      <c r="BX240" s="292"/>
      <c r="BY240" s="292"/>
      <c r="BZ240" s="292"/>
    </row>
    <row r="241" spans="1:78" x14ac:dyDescent="0.25">
      <c r="A241" s="464"/>
      <c r="B241" s="464"/>
      <c r="C241" s="464"/>
      <c r="D241" s="464"/>
      <c r="E241" s="464"/>
      <c r="F241" s="465"/>
      <c r="G241" s="465"/>
      <c r="H241" s="292"/>
      <c r="I241" s="190"/>
      <c r="J241" s="190"/>
      <c r="K241" s="190"/>
      <c r="L241" s="292"/>
      <c r="M241" s="190"/>
      <c r="N241" s="461"/>
      <c r="O241" s="461"/>
      <c r="P241" s="695"/>
      <c r="Q241" s="696"/>
      <c r="R241" s="292"/>
      <c r="S241" s="292"/>
      <c r="T241" s="697"/>
      <c r="U241" s="190"/>
      <c r="V241" s="190"/>
      <c r="W241" s="190"/>
      <c r="X241" s="190"/>
      <c r="Y241" s="190"/>
      <c r="Z241" s="190"/>
      <c r="AA241" s="190"/>
      <c r="AB241" s="190"/>
      <c r="AC241" s="190"/>
      <c r="AD241" s="190"/>
      <c r="AE241" s="190"/>
      <c r="AF241" s="190"/>
      <c r="AG241" s="190"/>
      <c r="AH241" s="190"/>
      <c r="AI241" s="190"/>
      <c r="AJ241" s="190"/>
      <c r="AK241" s="190"/>
      <c r="AL241" s="190"/>
      <c r="AM241" s="190"/>
      <c r="AN241" s="190"/>
      <c r="AO241" s="190"/>
      <c r="AP241" s="190"/>
      <c r="AQ241" s="190"/>
      <c r="AR241" s="190"/>
      <c r="AS241" s="190"/>
      <c r="AT241" s="695"/>
      <c r="AU241" s="190"/>
      <c r="AV241" s="190"/>
      <c r="AW241" s="695"/>
      <c r="AX241" s="190"/>
      <c r="AY241" s="190"/>
      <c r="AZ241" s="190"/>
      <c r="BA241" s="190"/>
      <c r="BB241" s="190"/>
      <c r="BC241" s="190"/>
      <c r="BD241" s="190"/>
      <c r="BE241" s="190"/>
      <c r="BF241" s="190"/>
      <c r="BG241" s="190"/>
      <c r="BH241" s="190"/>
      <c r="BI241" s="190"/>
      <c r="BJ241" s="190"/>
      <c r="BK241" s="292"/>
      <c r="BL241" s="462"/>
      <c r="BM241" s="462"/>
      <c r="BN241" s="599"/>
      <c r="BO241" s="292"/>
      <c r="BP241" s="292"/>
      <c r="BQ241" s="292"/>
      <c r="BR241" s="292"/>
      <c r="BS241" s="292"/>
      <c r="BT241" s="292"/>
      <c r="BU241" s="292"/>
      <c r="BV241" s="368"/>
      <c r="BW241" s="368"/>
      <c r="BX241" s="292"/>
      <c r="BY241" s="292"/>
      <c r="BZ241" s="292"/>
    </row>
    <row r="242" spans="1:78" x14ac:dyDescent="0.25">
      <c r="A242" s="464"/>
      <c r="B242" s="464"/>
      <c r="C242" s="464"/>
      <c r="D242" s="464"/>
      <c r="E242" s="464"/>
      <c r="F242" s="465"/>
      <c r="G242" s="465"/>
      <c r="H242" s="292"/>
      <c r="I242" s="190"/>
      <c r="J242" s="190"/>
      <c r="K242" s="190"/>
      <c r="L242" s="292"/>
      <c r="M242" s="190"/>
      <c r="N242" s="461"/>
      <c r="O242" s="461"/>
      <c r="P242" s="695"/>
      <c r="Q242" s="696"/>
      <c r="R242" s="292"/>
      <c r="S242" s="292"/>
      <c r="T242" s="697"/>
      <c r="U242" s="190"/>
      <c r="V242" s="190"/>
      <c r="W242" s="190"/>
      <c r="X242" s="190"/>
      <c r="Y242" s="190"/>
      <c r="Z242" s="190"/>
      <c r="AA242" s="190"/>
      <c r="AB242" s="190"/>
      <c r="AC242" s="190"/>
      <c r="AD242" s="190"/>
      <c r="AE242" s="190"/>
      <c r="AF242" s="190"/>
      <c r="AG242" s="190"/>
      <c r="AH242" s="190"/>
      <c r="AI242" s="190"/>
      <c r="AJ242" s="190"/>
      <c r="AK242" s="190"/>
      <c r="AL242" s="190"/>
      <c r="AM242" s="190"/>
      <c r="AN242" s="190"/>
      <c r="AO242" s="190"/>
      <c r="AP242" s="190"/>
      <c r="AQ242" s="190"/>
      <c r="AR242" s="190"/>
      <c r="AS242" s="190"/>
      <c r="AT242" s="695"/>
      <c r="AU242" s="190"/>
      <c r="AV242" s="190"/>
      <c r="AW242" s="695"/>
      <c r="AX242" s="190"/>
      <c r="AY242" s="190"/>
      <c r="AZ242" s="190"/>
      <c r="BA242" s="190"/>
      <c r="BB242" s="190"/>
      <c r="BC242" s="190"/>
      <c r="BD242" s="190"/>
      <c r="BE242" s="190"/>
      <c r="BF242" s="190"/>
      <c r="BG242" s="190"/>
      <c r="BH242" s="190"/>
      <c r="BI242" s="190"/>
      <c r="BJ242" s="190"/>
      <c r="BK242" s="292"/>
      <c r="BL242" s="462"/>
      <c r="BM242" s="462"/>
      <c r="BN242" s="599"/>
      <c r="BO242" s="292"/>
      <c r="BP242" s="292"/>
      <c r="BQ242" s="292"/>
      <c r="BR242" s="292"/>
      <c r="BS242" s="292"/>
      <c r="BT242" s="292"/>
      <c r="BU242" s="292"/>
      <c r="BV242" s="368"/>
      <c r="BW242" s="368"/>
      <c r="BX242" s="292"/>
      <c r="BY242" s="292"/>
      <c r="BZ242" s="292"/>
    </row>
    <row r="243" spans="1:78" x14ac:dyDescent="0.25">
      <c r="A243" s="464"/>
      <c r="B243" s="464"/>
      <c r="C243" s="464"/>
      <c r="D243" s="464"/>
      <c r="E243" s="464"/>
      <c r="F243" s="465"/>
      <c r="G243" s="465"/>
      <c r="H243" s="292"/>
      <c r="I243" s="190"/>
      <c r="J243" s="190"/>
      <c r="K243" s="190"/>
      <c r="L243" s="292"/>
      <c r="M243" s="190"/>
      <c r="N243" s="461"/>
      <c r="O243" s="461"/>
      <c r="P243" s="695"/>
      <c r="Q243" s="696"/>
      <c r="R243" s="292"/>
      <c r="S243" s="292"/>
      <c r="T243" s="697"/>
      <c r="U243" s="190"/>
      <c r="V243" s="190"/>
      <c r="W243" s="190"/>
      <c r="X243" s="190"/>
      <c r="Y243" s="190"/>
      <c r="Z243" s="190"/>
      <c r="AA243" s="190"/>
      <c r="AB243" s="190"/>
      <c r="AC243" s="190"/>
      <c r="AD243" s="190"/>
      <c r="AE243" s="190"/>
      <c r="AF243" s="190"/>
      <c r="AG243" s="190"/>
      <c r="AH243" s="190"/>
      <c r="AI243" s="190"/>
      <c r="AJ243" s="190"/>
      <c r="AK243" s="190"/>
      <c r="AL243" s="190"/>
      <c r="AM243" s="190"/>
      <c r="AN243" s="190"/>
      <c r="AO243" s="190"/>
      <c r="AP243" s="190"/>
      <c r="AQ243" s="190"/>
      <c r="AR243" s="190"/>
      <c r="AS243" s="190"/>
      <c r="AT243" s="695"/>
      <c r="AU243" s="190"/>
      <c r="AV243" s="190"/>
      <c r="AW243" s="695"/>
      <c r="AX243" s="190"/>
      <c r="AY243" s="190"/>
      <c r="AZ243" s="190"/>
      <c r="BA243" s="190"/>
      <c r="BB243" s="190"/>
      <c r="BC243" s="190"/>
      <c r="BD243" s="190"/>
      <c r="BE243" s="190"/>
      <c r="BF243" s="190"/>
      <c r="BG243" s="190"/>
      <c r="BH243" s="190"/>
      <c r="BI243" s="190"/>
      <c r="BJ243" s="190"/>
      <c r="BK243" s="292"/>
      <c r="BL243" s="462"/>
      <c r="BM243" s="462"/>
      <c r="BN243" s="599"/>
      <c r="BO243" s="292"/>
      <c r="BP243" s="292"/>
      <c r="BQ243" s="292"/>
      <c r="BR243" s="292"/>
      <c r="BS243" s="292"/>
      <c r="BT243" s="292"/>
      <c r="BU243" s="292"/>
      <c r="BV243" s="368"/>
      <c r="BW243" s="368"/>
      <c r="BX243" s="292"/>
      <c r="BY243" s="292"/>
      <c r="BZ243" s="292"/>
    </row>
    <row r="244" spans="1:78" x14ac:dyDescent="0.25">
      <c r="A244" s="464"/>
      <c r="B244" s="464"/>
      <c r="C244" s="464"/>
      <c r="D244" s="464"/>
      <c r="E244" s="464"/>
      <c r="F244" s="465"/>
      <c r="G244" s="465"/>
      <c r="H244" s="292"/>
      <c r="I244" s="190"/>
      <c r="J244" s="190"/>
      <c r="K244" s="190"/>
      <c r="L244" s="292"/>
      <c r="M244" s="190"/>
      <c r="N244" s="461"/>
      <c r="O244" s="461"/>
      <c r="P244" s="695"/>
      <c r="Q244" s="696"/>
      <c r="R244" s="292"/>
      <c r="S244" s="292"/>
      <c r="T244" s="697"/>
      <c r="U244" s="190"/>
      <c r="V244" s="190"/>
      <c r="W244" s="190"/>
      <c r="X244" s="190"/>
      <c r="Y244" s="190"/>
      <c r="Z244" s="190"/>
      <c r="AA244" s="190"/>
      <c r="AB244" s="190"/>
      <c r="AC244" s="190"/>
      <c r="AD244" s="190"/>
      <c r="AE244" s="190"/>
      <c r="AF244" s="190"/>
      <c r="AG244" s="190"/>
      <c r="AH244" s="190"/>
      <c r="AI244" s="190"/>
      <c r="AJ244" s="190"/>
      <c r="AK244" s="190"/>
      <c r="AL244" s="190"/>
      <c r="AM244" s="190"/>
      <c r="AN244" s="190"/>
      <c r="AO244" s="190"/>
      <c r="AP244" s="190"/>
      <c r="AQ244" s="190"/>
      <c r="AR244" s="190"/>
      <c r="AS244" s="190"/>
      <c r="AT244" s="695"/>
      <c r="AU244" s="190"/>
      <c r="AV244" s="190"/>
      <c r="AW244" s="695"/>
      <c r="AX244" s="190"/>
      <c r="AY244" s="190"/>
      <c r="AZ244" s="190"/>
      <c r="BA244" s="190"/>
      <c r="BB244" s="190"/>
      <c r="BC244" s="190"/>
      <c r="BD244" s="190"/>
      <c r="BE244" s="190"/>
      <c r="BF244" s="190"/>
      <c r="BG244" s="190"/>
      <c r="BH244" s="190"/>
      <c r="BI244" s="190"/>
      <c r="BJ244" s="190"/>
      <c r="BK244" s="292"/>
      <c r="BL244" s="462"/>
      <c r="BM244" s="462"/>
      <c r="BN244" s="599"/>
      <c r="BO244" s="292"/>
      <c r="BP244" s="292"/>
      <c r="BQ244" s="292"/>
      <c r="BR244" s="292"/>
      <c r="BS244" s="292"/>
      <c r="BT244" s="292"/>
      <c r="BU244" s="292"/>
      <c r="BV244" s="368"/>
      <c r="BW244" s="368"/>
      <c r="BX244" s="292"/>
      <c r="BY244" s="292"/>
      <c r="BZ244" s="292"/>
    </row>
    <row r="245" spans="1:78" x14ac:dyDescent="0.25">
      <c r="A245" s="464"/>
      <c r="B245" s="464"/>
      <c r="C245" s="464"/>
      <c r="D245" s="464"/>
      <c r="E245" s="464"/>
      <c r="F245" s="465"/>
      <c r="G245" s="465"/>
      <c r="H245" s="292"/>
      <c r="I245" s="190"/>
      <c r="J245" s="190"/>
      <c r="K245" s="190"/>
      <c r="L245" s="292"/>
      <c r="M245" s="190"/>
      <c r="N245" s="461"/>
      <c r="O245" s="461"/>
      <c r="P245" s="695"/>
      <c r="Q245" s="696"/>
      <c r="R245" s="292"/>
      <c r="S245" s="292"/>
      <c r="T245" s="697"/>
      <c r="U245" s="190"/>
      <c r="V245" s="190"/>
      <c r="W245" s="190"/>
      <c r="X245" s="190"/>
      <c r="Y245" s="190"/>
      <c r="Z245" s="190"/>
      <c r="AA245" s="190"/>
      <c r="AB245" s="190"/>
      <c r="AC245" s="190"/>
      <c r="AD245" s="190"/>
      <c r="AE245" s="190"/>
      <c r="AF245" s="190"/>
      <c r="AG245" s="190"/>
      <c r="AH245" s="190"/>
      <c r="AI245" s="190"/>
      <c r="AJ245" s="190"/>
      <c r="AK245" s="190"/>
      <c r="AL245" s="190"/>
      <c r="AM245" s="190"/>
      <c r="AN245" s="190"/>
      <c r="AO245" s="190"/>
      <c r="AP245" s="190"/>
      <c r="AQ245" s="190"/>
      <c r="AR245" s="190"/>
      <c r="AS245" s="190"/>
      <c r="AT245" s="695"/>
      <c r="AU245" s="190"/>
      <c r="AV245" s="190"/>
      <c r="AW245" s="695"/>
      <c r="AX245" s="190"/>
      <c r="AY245" s="190"/>
      <c r="AZ245" s="190"/>
      <c r="BA245" s="190"/>
      <c r="BB245" s="190"/>
      <c r="BC245" s="190"/>
      <c r="BD245" s="190"/>
      <c r="BE245" s="190"/>
      <c r="BF245" s="190"/>
      <c r="BG245" s="190"/>
      <c r="BH245" s="190"/>
      <c r="BI245" s="190"/>
      <c r="BJ245" s="190"/>
      <c r="BK245" s="292"/>
      <c r="BL245" s="462"/>
      <c r="BM245" s="462"/>
      <c r="BN245" s="599"/>
      <c r="BO245" s="292"/>
      <c r="BP245" s="292"/>
      <c r="BQ245" s="292"/>
      <c r="BR245" s="292"/>
      <c r="BS245" s="292"/>
      <c r="BT245" s="292"/>
      <c r="BU245" s="292"/>
      <c r="BV245" s="368"/>
      <c r="BW245" s="368"/>
      <c r="BX245" s="292"/>
      <c r="BY245" s="292"/>
      <c r="BZ245" s="292"/>
    </row>
    <row r="246" spans="1:78" x14ac:dyDescent="0.25">
      <c r="A246" s="464"/>
      <c r="B246" s="464"/>
      <c r="C246" s="464"/>
      <c r="D246" s="464"/>
      <c r="E246" s="464"/>
      <c r="F246" s="465"/>
      <c r="G246" s="465"/>
      <c r="H246" s="292"/>
      <c r="I246" s="190"/>
      <c r="J246" s="190"/>
      <c r="K246" s="190"/>
      <c r="L246" s="292"/>
      <c r="M246" s="190"/>
      <c r="N246" s="461"/>
      <c r="O246" s="461"/>
      <c r="P246" s="695"/>
      <c r="Q246" s="696"/>
      <c r="R246" s="292"/>
      <c r="S246" s="292"/>
      <c r="T246" s="697"/>
      <c r="U246" s="190"/>
      <c r="V246" s="190"/>
      <c r="W246" s="190"/>
      <c r="X246" s="190"/>
      <c r="Y246" s="190"/>
      <c r="Z246" s="190"/>
      <c r="AA246" s="190"/>
      <c r="AB246" s="190"/>
      <c r="AC246" s="190"/>
      <c r="AD246" s="190"/>
      <c r="AE246" s="190"/>
      <c r="AF246" s="190"/>
      <c r="AG246" s="190"/>
      <c r="AH246" s="190"/>
      <c r="AI246" s="190"/>
      <c r="AJ246" s="190"/>
      <c r="AK246" s="190"/>
      <c r="AL246" s="190"/>
      <c r="AM246" s="190"/>
      <c r="AN246" s="190"/>
      <c r="AO246" s="190"/>
      <c r="AP246" s="190"/>
      <c r="AQ246" s="190"/>
      <c r="AR246" s="190"/>
      <c r="AS246" s="190"/>
      <c r="AT246" s="695"/>
      <c r="AU246" s="190"/>
      <c r="AV246" s="190"/>
      <c r="AW246" s="695"/>
      <c r="AX246" s="190"/>
      <c r="AY246" s="190"/>
      <c r="AZ246" s="190"/>
      <c r="BA246" s="190"/>
      <c r="BB246" s="190"/>
      <c r="BC246" s="190"/>
      <c r="BD246" s="190"/>
      <c r="BE246" s="190"/>
      <c r="BF246" s="190"/>
      <c r="BG246" s="190"/>
      <c r="BH246" s="190"/>
      <c r="BI246" s="190"/>
      <c r="BJ246" s="190"/>
      <c r="BK246" s="292"/>
      <c r="BL246" s="462"/>
      <c r="BM246" s="462"/>
      <c r="BN246" s="599"/>
      <c r="BO246" s="292"/>
      <c r="BP246" s="292"/>
      <c r="BQ246" s="292"/>
      <c r="BR246" s="292"/>
      <c r="BS246" s="292"/>
      <c r="BT246" s="292"/>
      <c r="BU246" s="292"/>
      <c r="BV246" s="368"/>
      <c r="BW246" s="368"/>
      <c r="BX246" s="292"/>
      <c r="BY246" s="292"/>
      <c r="BZ246" s="292"/>
    </row>
    <row r="247" spans="1:78" x14ac:dyDescent="0.25">
      <c r="A247" s="464"/>
      <c r="B247" s="464"/>
      <c r="C247" s="464"/>
      <c r="D247" s="464"/>
      <c r="E247" s="464"/>
      <c r="F247" s="465"/>
      <c r="G247" s="465"/>
      <c r="H247" s="292"/>
      <c r="I247" s="190"/>
      <c r="J247" s="190"/>
      <c r="K247" s="190"/>
      <c r="L247" s="292"/>
      <c r="M247" s="190"/>
      <c r="N247" s="461"/>
      <c r="O247" s="461"/>
      <c r="P247" s="695"/>
      <c r="Q247" s="696"/>
      <c r="R247" s="292"/>
      <c r="S247" s="292"/>
      <c r="T247" s="697"/>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695"/>
      <c r="AU247" s="190"/>
      <c r="AV247" s="190"/>
      <c r="AW247" s="695"/>
      <c r="AX247" s="190"/>
      <c r="AY247" s="190"/>
      <c r="AZ247" s="190"/>
      <c r="BA247" s="190"/>
      <c r="BB247" s="190"/>
      <c r="BC247" s="190"/>
      <c r="BD247" s="190"/>
      <c r="BE247" s="190"/>
      <c r="BF247" s="190"/>
      <c r="BG247" s="190"/>
      <c r="BH247" s="190"/>
      <c r="BI247" s="190"/>
      <c r="BJ247" s="190"/>
      <c r="BK247" s="292"/>
      <c r="BL247" s="462"/>
      <c r="BM247" s="462"/>
      <c r="BN247" s="599"/>
      <c r="BO247" s="292"/>
      <c r="BP247" s="292"/>
      <c r="BQ247" s="292"/>
      <c r="BR247" s="292"/>
      <c r="BS247" s="292"/>
      <c r="BT247" s="292"/>
      <c r="BU247" s="292"/>
      <c r="BV247" s="368"/>
      <c r="BW247" s="368"/>
      <c r="BX247" s="292"/>
      <c r="BY247" s="292"/>
      <c r="BZ247" s="292"/>
    </row>
    <row r="248" spans="1:78" x14ac:dyDescent="0.25">
      <c r="A248" s="464"/>
      <c r="B248" s="464"/>
      <c r="C248" s="464"/>
      <c r="D248" s="464"/>
      <c r="E248" s="464"/>
      <c r="F248" s="465"/>
      <c r="G248" s="465"/>
      <c r="H248" s="292"/>
      <c r="I248" s="190"/>
      <c r="J248" s="190"/>
      <c r="K248" s="190"/>
      <c r="L248" s="292"/>
      <c r="M248" s="190"/>
      <c r="N248" s="461"/>
      <c r="O248" s="461"/>
      <c r="P248" s="695"/>
      <c r="Q248" s="696"/>
      <c r="R248" s="292"/>
      <c r="S248" s="292"/>
      <c r="T248" s="697"/>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695"/>
      <c r="AU248" s="190"/>
      <c r="AV248" s="190"/>
      <c r="AW248" s="695"/>
      <c r="AX248" s="190"/>
      <c r="AY248" s="190"/>
      <c r="AZ248" s="190"/>
      <c r="BA248" s="190"/>
      <c r="BB248" s="190"/>
      <c r="BC248" s="190"/>
      <c r="BD248" s="190"/>
      <c r="BE248" s="190"/>
      <c r="BF248" s="190"/>
      <c r="BG248" s="190"/>
      <c r="BH248" s="190"/>
      <c r="BI248" s="190"/>
      <c r="BJ248" s="190"/>
      <c r="BK248" s="292"/>
      <c r="BL248" s="462"/>
      <c r="BM248" s="462"/>
      <c r="BN248" s="599"/>
      <c r="BO248" s="292"/>
      <c r="BP248" s="292"/>
      <c r="BQ248" s="292"/>
      <c r="BR248" s="292"/>
      <c r="BS248" s="292"/>
      <c r="BT248" s="292"/>
      <c r="BU248" s="292"/>
      <c r="BV248" s="368"/>
      <c r="BW248" s="368"/>
      <c r="BX248" s="292"/>
      <c r="BY248" s="292"/>
      <c r="BZ248" s="292"/>
    </row>
    <row r="249" spans="1:78" x14ac:dyDescent="0.25">
      <c r="A249" s="464"/>
      <c r="B249" s="464"/>
      <c r="C249" s="464"/>
      <c r="D249" s="464"/>
      <c r="E249" s="464"/>
      <c r="F249" s="465"/>
      <c r="G249" s="465"/>
      <c r="H249" s="292"/>
      <c r="I249" s="190"/>
      <c r="J249" s="190"/>
      <c r="K249" s="190"/>
      <c r="L249" s="292"/>
      <c r="M249" s="190"/>
      <c r="N249" s="461"/>
      <c r="O249" s="461"/>
      <c r="P249" s="695"/>
      <c r="Q249" s="696"/>
      <c r="R249" s="292"/>
      <c r="S249" s="292"/>
      <c r="T249" s="697"/>
      <c r="U249" s="190"/>
      <c r="V249" s="190"/>
      <c r="W249" s="190"/>
      <c r="X249" s="190"/>
      <c r="Y249" s="190"/>
      <c r="Z249" s="190"/>
      <c r="AA249" s="190"/>
      <c r="AB249" s="190"/>
      <c r="AC249" s="190"/>
      <c r="AD249" s="190"/>
      <c r="AE249" s="190"/>
      <c r="AF249" s="190"/>
      <c r="AG249" s="190"/>
      <c r="AH249" s="190"/>
      <c r="AI249" s="190"/>
      <c r="AJ249" s="190"/>
      <c r="AK249" s="190"/>
      <c r="AL249" s="190"/>
      <c r="AM249" s="190"/>
      <c r="AN249" s="190"/>
      <c r="AO249" s="190"/>
      <c r="AP249" s="190"/>
      <c r="AQ249" s="190"/>
      <c r="AR249" s="190"/>
      <c r="AS249" s="190"/>
      <c r="AT249" s="695"/>
      <c r="AU249" s="190"/>
      <c r="AV249" s="190"/>
      <c r="AW249" s="695"/>
      <c r="AX249" s="190"/>
      <c r="AY249" s="190"/>
      <c r="AZ249" s="190"/>
      <c r="BA249" s="190"/>
      <c r="BB249" s="190"/>
      <c r="BC249" s="190"/>
      <c r="BD249" s="190"/>
      <c r="BE249" s="190"/>
      <c r="BF249" s="190"/>
      <c r="BG249" s="190"/>
      <c r="BH249" s="190"/>
      <c r="BI249" s="190"/>
      <c r="BJ249" s="190"/>
      <c r="BK249" s="292"/>
      <c r="BL249" s="462"/>
      <c r="BM249" s="462"/>
      <c r="BN249" s="599"/>
      <c r="BO249" s="292"/>
      <c r="BP249" s="292"/>
      <c r="BQ249" s="292"/>
      <c r="BR249" s="292"/>
      <c r="BS249" s="292"/>
      <c r="BT249" s="292"/>
      <c r="BU249" s="292"/>
      <c r="BV249" s="368"/>
      <c r="BW249" s="368"/>
      <c r="BX249" s="292"/>
      <c r="BY249" s="292"/>
      <c r="BZ249" s="292"/>
    </row>
    <row r="250" spans="1:78" x14ac:dyDescent="0.25">
      <c r="A250" s="464"/>
      <c r="B250" s="464"/>
      <c r="C250" s="464"/>
      <c r="D250" s="464"/>
      <c r="E250" s="464"/>
      <c r="F250" s="465"/>
      <c r="G250" s="465"/>
      <c r="H250" s="292"/>
      <c r="I250" s="190"/>
      <c r="J250" s="190"/>
      <c r="K250" s="190"/>
      <c r="L250" s="292"/>
      <c r="M250" s="190"/>
      <c r="N250" s="461"/>
      <c r="O250" s="461"/>
      <c r="P250" s="695"/>
      <c r="Q250" s="696"/>
      <c r="R250" s="292"/>
      <c r="S250" s="292"/>
      <c r="T250" s="697"/>
      <c r="U250" s="190"/>
      <c r="V250" s="190"/>
      <c r="W250" s="190"/>
      <c r="X250" s="190"/>
      <c r="Y250" s="190"/>
      <c r="Z250" s="190"/>
      <c r="AA250" s="190"/>
      <c r="AB250" s="190"/>
      <c r="AC250" s="190"/>
      <c r="AD250" s="190"/>
      <c r="AE250" s="190"/>
      <c r="AF250" s="190"/>
      <c r="AG250" s="190"/>
      <c r="AH250" s="190"/>
      <c r="AI250" s="190"/>
      <c r="AJ250" s="190"/>
      <c r="AK250" s="190"/>
      <c r="AL250" s="190"/>
      <c r="AM250" s="190"/>
      <c r="AN250" s="190"/>
      <c r="AO250" s="190"/>
      <c r="AP250" s="190"/>
      <c r="AQ250" s="190"/>
      <c r="AR250" s="190"/>
      <c r="AS250" s="190"/>
      <c r="AT250" s="695"/>
      <c r="AU250" s="190"/>
      <c r="AV250" s="190"/>
      <c r="AW250" s="695"/>
      <c r="AX250" s="190"/>
      <c r="AY250" s="190"/>
      <c r="AZ250" s="190"/>
      <c r="BA250" s="190"/>
      <c r="BB250" s="190"/>
      <c r="BC250" s="190"/>
      <c r="BD250" s="190"/>
      <c r="BE250" s="190"/>
      <c r="BF250" s="190"/>
      <c r="BG250" s="190"/>
      <c r="BH250" s="190"/>
      <c r="BI250" s="190"/>
      <c r="BJ250" s="190"/>
      <c r="BK250" s="292"/>
      <c r="BL250" s="462"/>
      <c r="BM250" s="462"/>
      <c r="BN250" s="599"/>
      <c r="BO250" s="292"/>
      <c r="BP250" s="292"/>
      <c r="BQ250" s="292"/>
      <c r="BR250" s="292"/>
      <c r="BS250" s="292"/>
      <c r="BT250" s="292"/>
      <c r="BU250" s="292"/>
      <c r="BV250" s="368"/>
      <c r="BW250" s="368"/>
      <c r="BX250" s="292"/>
      <c r="BY250" s="292"/>
      <c r="BZ250" s="292"/>
    </row>
    <row r="251" spans="1:78" x14ac:dyDescent="0.25">
      <c r="A251" s="464"/>
      <c r="B251" s="464"/>
      <c r="C251" s="464"/>
      <c r="D251" s="464"/>
      <c r="E251" s="464"/>
      <c r="F251" s="465"/>
      <c r="G251" s="465"/>
      <c r="H251" s="292"/>
      <c r="I251" s="190"/>
      <c r="J251" s="190"/>
      <c r="K251" s="190"/>
      <c r="L251" s="292"/>
      <c r="M251" s="190"/>
      <c r="N251" s="461"/>
      <c r="O251" s="461"/>
      <c r="P251" s="695"/>
      <c r="Q251" s="696"/>
      <c r="R251" s="292"/>
      <c r="S251" s="292"/>
      <c r="T251" s="697"/>
      <c r="U251" s="190"/>
      <c r="V251" s="190"/>
      <c r="W251" s="190"/>
      <c r="X251" s="190"/>
      <c r="Y251" s="190"/>
      <c r="Z251" s="190"/>
      <c r="AA251" s="190"/>
      <c r="AB251" s="190"/>
      <c r="AC251" s="190"/>
      <c r="AD251" s="190"/>
      <c r="AE251" s="190"/>
      <c r="AF251" s="190"/>
      <c r="AG251" s="190"/>
      <c r="AH251" s="190"/>
      <c r="AI251" s="190"/>
      <c r="AJ251" s="190"/>
      <c r="AK251" s="190"/>
      <c r="AL251" s="190"/>
      <c r="AM251" s="190"/>
      <c r="AN251" s="190"/>
      <c r="AO251" s="190"/>
      <c r="AP251" s="190"/>
      <c r="AQ251" s="190"/>
      <c r="AR251" s="190"/>
      <c r="AS251" s="190"/>
      <c r="AT251" s="695"/>
      <c r="AU251" s="190"/>
      <c r="AV251" s="190"/>
      <c r="AW251" s="695"/>
      <c r="AX251" s="190"/>
      <c r="AY251" s="190"/>
      <c r="AZ251" s="190"/>
      <c r="BA251" s="190"/>
      <c r="BB251" s="190"/>
      <c r="BC251" s="190"/>
      <c r="BD251" s="190"/>
      <c r="BE251" s="190"/>
      <c r="BF251" s="190"/>
      <c r="BG251" s="190"/>
      <c r="BH251" s="190"/>
      <c r="BI251" s="190"/>
      <c r="BJ251" s="190"/>
      <c r="BK251" s="292"/>
      <c r="BL251" s="462"/>
      <c r="BM251" s="462"/>
      <c r="BN251" s="599"/>
      <c r="BO251" s="292"/>
      <c r="BP251" s="292"/>
      <c r="BQ251" s="292"/>
      <c r="BR251" s="292"/>
      <c r="BS251" s="292"/>
      <c r="BT251" s="292"/>
      <c r="BU251" s="292"/>
      <c r="BV251" s="368"/>
      <c r="BW251" s="368"/>
      <c r="BX251" s="292"/>
      <c r="BY251" s="292"/>
      <c r="BZ251" s="292"/>
    </row>
    <row r="252" spans="1:78" x14ac:dyDescent="0.25">
      <c r="A252" s="464"/>
      <c r="B252" s="464"/>
      <c r="C252" s="464"/>
      <c r="D252" s="464"/>
      <c r="E252" s="464"/>
      <c r="F252" s="465"/>
      <c r="G252" s="465"/>
      <c r="H252" s="292"/>
      <c r="I252" s="190"/>
      <c r="J252" s="190"/>
      <c r="K252" s="190"/>
      <c r="L252" s="292"/>
      <c r="M252" s="190"/>
      <c r="N252" s="461"/>
      <c r="O252" s="461"/>
      <c r="P252" s="695"/>
      <c r="Q252" s="696"/>
      <c r="R252" s="292"/>
      <c r="S252" s="292"/>
      <c r="T252" s="697"/>
      <c r="U252" s="190"/>
      <c r="V252" s="190"/>
      <c r="W252" s="190"/>
      <c r="X252" s="190"/>
      <c r="Y252" s="190"/>
      <c r="Z252" s="190"/>
      <c r="AA252" s="190"/>
      <c r="AB252" s="190"/>
      <c r="AC252" s="190"/>
      <c r="AD252" s="190"/>
      <c r="AE252" s="190"/>
      <c r="AF252" s="190"/>
      <c r="AG252" s="190"/>
      <c r="AH252" s="190"/>
      <c r="AI252" s="190"/>
      <c r="AJ252" s="190"/>
      <c r="AK252" s="190"/>
      <c r="AL252" s="190"/>
      <c r="AM252" s="190"/>
      <c r="AN252" s="190"/>
      <c r="AO252" s="190"/>
      <c r="AP252" s="190"/>
      <c r="AQ252" s="190"/>
      <c r="AR252" s="190"/>
      <c r="AS252" s="190"/>
      <c r="AT252" s="695"/>
      <c r="AU252" s="190"/>
      <c r="AV252" s="190"/>
      <c r="AW252" s="695"/>
      <c r="AX252" s="190"/>
      <c r="AY252" s="190"/>
      <c r="AZ252" s="190"/>
      <c r="BA252" s="190"/>
      <c r="BB252" s="190"/>
      <c r="BC252" s="190"/>
      <c r="BD252" s="190"/>
      <c r="BE252" s="190"/>
      <c r="BF252" s="190"/>
      <c r="BG252" s="190"/>
      <c r="BH252" s="190"/>
      <c r="BI252" s="190"/>
      <c r="BJ252" s="190"/>
      <c r="BK252" s="292"/>
      <c r="BL252" s="462"/>
      <c r="BM252" s="462"/>
      <c r="BN252" s="599"/>
      <c r="BO252" s="292"/>
      <c r="BP252" s="292"/>
      <c r="BQ252" s="292"/>
      <c r="BR252" s="292"/>
      <c r="BS252" s="292"/>
      <c r="BT252" s="292"/>
      <c r="BU252" s="292"/>
      <c r="BV252" s="368"/>
      <c r="BW252" s="368"/>
      <c r="BX252" s="292"/>
      <c r="BY252" s="292"/>
      <c r="BZ252" s="292"/>
    </row>
    <row r="253" spans="1:78" x14ac:dyDescent="0.25">
      <c r="A253" s="464"/>
      <c r="B253" s="464"/>
      <c r="C253" s="464"/>
      <c r="D253" s="464"/>
      <c r="E253" s="464"/>
      <c r="F253" s="465"/>
      <c r="G253" s="465"/>
      <c r="H253" s="292"/>
      <c r="I253" s="190"/>
      <c r="J253" s="190"/>
      <c r="K253" s="190"/>
      <c r="L253" s="292"/>
      <c r="M253" s="190"/>
      <c r="N253" s="461"/>
      <c r="O253" s="461"/>
      <c r="P253" s="695"/>
      <c r="Q253" s="696"/>
      <c r="R253" s="292"/>
      <c r="S253" s="292"/>
      <c r="T253" s="697"/>
      <c r="U253" s="190"/>
      <c r="V253" s="190"/>
      <c r="W253" s="190"/>
      <c r="X253" s="190"/>
      <c r="Y253" s="190"/>
      <c r="Z253" s="190"/>
      <c r="AA253" s="190"/>
      <c r="AB253" s="190"/>
      <c r="AC253" s="190"/>
      <c r="AD253" s="190"/>
      <c r="AE253" s="190"/>
      <c r="AF253" s="190"/>
      <c r="AG253" s="190"/>
      <c r="AH253" s="190"/>
      <c r="AI253" s="190"/>
      <c r="AJ253" s="190"/>
      <c r="AK253" s="190"/>
      <c r="AL253" s="190"/>
      <c r="AM253" s="190"/>
      <c r="AN253" s="190"/>
      <c r="AO253" s="190"/>
      <c r="AP253" s="190"/>
      <c r="AQ253" s="190"/>
      <c r="AR253" s="190"/>
      <c r="AS253" s="190"/>
      <c r="AT253" s="695"/>
      <c r="AU253" s="190"/>
      <c r="AV253" s="190"/>
      <c r="AW253" s="695"/>
      <c r="AX253" s="190"/>
      <c r="AY253" s="190"/>
      <c r="AZ253" s="190"/>
      <c r="BA253" s="190"/>
      <c r="BB253" s="190"/>
      <c r="BC253" s="190"/>
      <c r="BD253" s="190"/>
      <c r="BE253" s="190"/>
      <c r="BF253" s="190"/>
      <c r="BG253" s="190"/>
      <c r="BH253" s="190"/>
      <c r="BI253" s="190"/>
      <c r="BJ253" s="190"/>
      <c r="BK253" s="292"/>
      <c r="BL253" s="462"/>
      <c r="BM253" s="462"/>
      <c r="BN253" s="599"/>
      <c r="BO253" s="292"/>
      <c r="BP253" s="292"/>
      <c r="BQ253" s="292"/>
      <c r="BR253" s="292"/>
      <c r="BS253" s="292"/>
      <c r="BT253" s="292"/>
      <c r="BU253" s="292"/>
      <c r="BV253" s="368"/>
      <c r="BW253" s="368"/>
      <c r="BX253" s="292"/>
      <c r="BY253" s="292"/>
      <c r="BZ253" s="292"/>
    </row>
    <row r="254" spans="1:78" x14ac:dyDescent="0.25">
      <c r="A254" s="464"/>
      <c r="B254" s="464"/>
      <c r="C254" s="464"/>
      <c r="D254" s="464"/>
      <c r="E254" s="464"/>
      <c r="F254" s="465"/>
      <c r="G254" s="465"/>
      <c r="H254" s="292"/>
      <c r="I254" s="190"/>
      <c r="J254" s="190"/>
      <c r="K254" s="190"/>
      <c r="L254" s="292"/>
      <c r="M254" s="190"/>
      <c r="N254" s="461"/>
      <c r="O254" s="461"/>
      <c r="P254" s="695"/>
      <c r="Q254" s="696"/>
      <c r="R254" s="292"/>
      <c r="S254" s="292"/>
      <c r="T254" s="697"/>
      <c r="U254" s="190"/>
      <c r="V254" s="190"/>
      <c r="W254" s="190"/>
      <c r="X254" s="190"/>
      <c r="Y254" s="190"/>
      <c r="Z254" s="190"/>
      <c r="AA254" s="190"/>
      <c r="AB254" s="190"/>
      <c r="AC254" s="190"/>
      <c r="AD254" s="190"/>
      <c r="AE254" s="190"/>
      <c r="AF254" s="190"/>
      <c r="AG254" s="190"/>
      <c r="AH254" s="190"/>
      <c r="AI254" s="190"/>
      <c r="AJ254" s="190"/>
      <c r="AK254" s="190"/>
      <c r="AL254" s="190"/>
      <c r="AM254" s="190"/>
      <c r="AN254" s="190"/>
      <c r="AO254" s="190"/>
      <c r="AP254" s="190"/>
      <c r="AQ254" s="190"/>
      <c r="AR254" s="190"/>
      <c r="AS254" s="190"/>
      <c r="AT254" s="695"/>
      <c r="AU254" s="190"/>
      <c r="AV254" s="190"/>
      <c r="AW254" s="695"/>
      <c r="AX254" s="190"/>
      <c r="AY254" s="190"/>
      <c r="AZ254" s="190"/>
      <c r="BA254" s="190"/>
      <c r="BB254" s="190"/>
      <c r="BC254" s="190"/>
      <c r="BD254" s="190"/>
      <c r="BE254" s="190"/>
      <c r="BF254" s="190"/>
      <c r="BG254" s="190"/>
      <c r="BH254" s="190"/>
      <c r="BI254" s="190"/>
      <c r="BJ254" s="190"/>
      <c r="BK254" s="292"/>
      <c r="BL254" s="462"/>
      <c r="BM254" s="462"/>
      <c r="BN254" s="599"/>
      <c r="BO254" s="292"/>
      <c r="BP254" s="292"/>
      <c r="BQ254" s="292"/>
      <c r="BR254" s="292"/>
      <c r="BS254" s="292"/>
      <c r="BT254" s="292"/>
      <c r="BU254" s="292"/>
      <c r="BV254" s="368"/>
      <c r="BW254" s="368"/>
      <c r="BX254" s="292"/>
      <c r="BY254" s="292"/>
      <c r="BZ254" s="292"/>
    </row>
    <row r="255" spans="1:78" x14ac:dyDescent="0.25">
      <c r="A255" s="464"/>
      <c r="B255" s="464"/>
      <c r="C255" s="464"/>
      <c r="D255" s="464"/>
      <c r="E255" s="464"/>
      <c r="F255" s="465"/>
      <c r="G255" s="465"/>
      <c r="H255" s="292"/>
      <c r="I255" s="190"/>
      <c r="J255" s="190"/>
      <c r="K255" s="190"/>
      <c r="L255" s="292"/>
      <c r="M255" s="190"/>
      <c r="N255" s="461"/>
      <c r="O255" s="461"/>
      <c r="P255" s="695"/>
      <c r="Q255" s="696"/>
      <c r="R255" s="292"/>
      <c r="S255" s="292"/>
      <c r="T255" s="697"/>
      <c r="U255" s="190"/>
      <c r="V255" s="190"/>
      <c r="W255" s="190"/>
      <c r="X255" s="190"/>
      <c r="Y255" s="190"/>
      <c r="Z255" s="190"/>
      <c r="AA255" s="190"/>
      <c r="AB255" s="190"/>
      <c r="AC255" s="190"/>
      <c r="AD255" s="190"/>
      <c r="AE255" s="190"/>
      <c r="AF255" s="190"/>
      <c r="AG255" s="190"/>
      <c r="AH255" s="190"/>
      <c r="AI255" s="190"/>
      <c r="AJ255" s="190"/>
      <c r="AK255" s="190"/>
      <c r="AL255" s="190"/>
      <c r="AM255" s="190"/>
      <c r="AN255" s="190"/>
      <c r="AO255" s="190"/>
      <c r="AP255" s="190"/>
      <c r="AQ255" s="190"/>
      <c r="AR255" s="190"/>
      <c r="AS255" s="190"/>
      <c r="AT255" s="695"/>
      <c r="AU255" s="190"/>
      <c r="AV255" s="190"/>
      <c r="AW255" s="695"/>
      <c r="AX255" s="190"/>
      <c r="AY255" s="190"/>
      <c r="AZ255" s="190"/>
      <c r="BA255" s="190"/>
      <c r="BB255" s="190"/>
      <c r="BC255" s="190"/>
      <c r="BD255" s="190"/>
      <c r="BE255" s="190"/>
      <c r="BF255" s="190"/>
      <c r="BG255" s="190"/>
      <c r="BH255" s="190"/>
      <c r="BI255" s="190"/>
      <c r="BJ255" s="190"/>
      <c r="BK255" s="292"/>
      <c r="BL255" s="462"/>
      <c r="BM255" s="462"/>
      <c r="BN255" s="599"/>
      <c r="BO255" s="292"/>
      <c r="BP255" s="292"/>
      <c r="BQ255" s="292"/>
      <c r="BR255" s="292"/>
      <c r="BS255" s="292"/>
      <c r="BT255" s="292"/>
      <c r="BU255" s="292"/>
      <c r="BV255" s="368"/>
      <c r="BW255" s="368"/>
      <c r="BX255" s="292"/>
      <c r="BY255" s="292"/>
      <c r="BZ255" s="292"/>
    </row>
    <row r="256" spans="1:78" x14ac:dyDescent="0.25">
      <c r="A256" s="464"/>
      <c r="B256" s="464"/>
      <c r="C256" s="464"/>
      <c r="D256" s="464"/>
      <c r="E256" s="464"/>
      <c r="F256" s="465"/>
      <c r="G256" s="465"/>
      <c r="H256" s="292"/>
      <c r="I256" s="190"/>
      <c r="J256" s="190"/>
      <c r="K256" s="190"/>
      <c r="L256" s="292"/>
      <c r="M256" s="190"/>
      <c r="N256" s="461"/>
      <c r="O256" s="461"/>
      <c r="P256" s="695"/>
      <c r="Q256" s="696"/>
      <c r="R256" s="292"/>
      <c r="S256" s="292"/>
      <c r="T256" s="697"/>
      <c r="U256" s="190"/>
      <c r="V256" s="190"/>
      <c r="W256" s="190"/>
      <c r="X256" s="190"/>
      <c r="Y256" s="190"/>
      <c r="Z256" s="190"/>
      <c r="AA256" s="190"/>
      <c r="AB256" s="190"/>
      <c r="AC256" s="190"/>
      <c r="AD256" s="190"/>
      <c r="AE256" s="190"/>
      <c r="AF256" s="190"/>
      <c r="AG256" s="190"/>
      <c r="AH256" s="190"/>
      <c r="AI256" s="190"/>
      <c r="AJ256" s="190"/>
      <c r="AK256" s="190"/>
      <c r="AL256" s="190"/>
      <c r="AM256" s="190"/>
      <c r="AN256" s="190"/>
      <c r="AO256" s="190"/>
      <c r="AP256" s="190"/>
      <c r="AQ256" s="190"/>
      <c r="AR256" s="190"/>
      <c r="AS256" s="190"/>
      <c r="AT256" s="695"/>
      <c r="AU256" s="190"/>
      <c r="AV256" s="190"/>
      <c r="AW256" s="695"/>
      <c r="AX256" s="190"/>
      <c r="AY256" s="190"/>
      <c r="AZ256" s="190"/>
      <c r="BA256" s="190"/>
      <c r="BB256" s="190"/>
      <c r="BC256" s="190"/>
      <c r="BD256" s="190"/>
      <c r="BE256" s="190"/>
      <c r="BF256" s="190"/>
      <c r="BG256" s="190"/>
      <c r="BH256" s="190"/>
      <c r="BI256" s="190"/>
      <c r="BJ256" s="190"/>
      <c r="BK256" s="292"/>
      <c r="BL256" s="462"/>
      <c r="BM256" s="462"/>
      <c r="BN256" s="599"/>
      <c r="BO256" s="292"/>
      <c r="BP256" s="292"/>
      <c r="BQ256" s="292"/>
      <c r="BR256" s="292"/>
      <c r="BS256" s="292"/>
      <c r="BT256" s="292"/>
      <c r="BU256" s="292"/>
      <c r="BV256" s="368"/>
      <c r="BW256" s="368"/>
      <c r="BX256" s="292"/>
      <c r="BY256" s="292"/>
      <c r="BZ256" s="292"/>
    </row>
    <row r="257" spans="1:78" x14ac:dyDescent="0.25">
      <c r="A257" s="464"/>
      <c r="B257" s="464"/>
      <c r="C257" s="464"/>
      <c r="D257" s="464"/>
      <c r="E257" s="464"/>
      <c r="F257" s="465"/>
      <c r="G257" s="465"/>
      <c r="H257" s="292"/>
      <c r="I257" s="190"/>
      <c r="J257" s="190"/>
      <c r="K257" s="190"/>
      <c r="L257" s="292"/>
      <c r="M257" s="190"/>
      <c r="N257" s="461"/>
      <c r="O257" s="461"/>
      <c r="P257" s="695"/>
      <c r="Q257" s="696"/>
      <c r="R257" s="292"/>
      <c r="S257" s="292"/>
      <c r="T257" s="697"/>
      <c r="U257" s="190"/>
      <c r="V257" s="190"/>
      <c r="W257" s="190"/>
      <c r="X257" s="190"/>
      <c r="Y257" s="190"/>
      <c r="Z257" s="190"/>
      <c r="AA257" s="190"/>
      <c r="AB257" s="190"/>
      <c r="AC257" s="190"/>
      <c r="AD257" s="190"/>
      <c r="AE257" s="190"/>
      <c r="AF257" s="190"/>
      <c r="AG257" s="190"/>
      <c r="AH257" s="190"/>
      <c r="AI257" s="190"/>
      <c r="AJ257" s="190"/>
      <c r="AK257" s="190"/>
      <c r="AL257" s="190"/>
      <c r="AM257" s="190"/>
      <c r="AN257" s="190"/>
      <c r="AO257" s="190"/>
      <c r="AP257" s="190"/>
      <c r="AQ257" s="190"/>
      <c r="AR257" s="190"/>
      <c r="AS257" s="190"/>
      <c r="AT257" s="695"/>
      <c r="AU257" s="190"/>
      <c r="AV257" s="190"/>
      <c r="AW257" s="695"/>
      <c r="AX257" s="190"/>
      <c r="AY257" s="190"/>
      <c r="AZ257" s="190"/>
      <c r="BA257" s="190"/>
      <c r="BB257" s="190"/>
      <c r="BC257" s="190"/>
      <c r="BD257" s="190"/>
      <c r="BE257" s="190"/>
      <c r="BF257" s="190"/>
      <c r="BG257" s="190"/>
      <c r="BH257" s="190"/>
      <c r="BI257" s="190"/>
      <c r="BJ257" s="190"/>
      <c r="BK257" s="292"/>
      <c r="BL257" s="462"/>
      <c r="BM257" s="462"/>
      <c r="BN257" s="599"/>
      <c r="BO257" s="292"/>
      <c r="BP257" s="292"/>
      <c r="BQ257" s="292"/>
      <c r="BR257" s="292"/>
      <c r="BS257" s="292"/>
      <c r="BT257" s="292"/>
      <c r="BU257" s="292"/>
      <c r="BV257" s="368"/>
      <c r="BW257" s="368"/>
      <c r="BX257" s="292"/>
      <c r="BY257" s="292"/>
      <c r="BZ257" s="292"/>
    </row>
    <row r="258" spans="1:78" x14ac:dyDescent="0.25">
      <c r="A258" s="464"/>
      <c r="B258" s="464"/>
      <c r="C258" s="464"/>
      <c r="D258" s="464"/>
      <c r="E258" s="464"/>
      <c r="F258" s="465"/>
      <c r="G258" s="465"/>
      <c r="H258" s="292"/>
      <c r="I258" s="190"/>
      <c r="J258" s="190"/>
      <c r="K258" s="190"/>
      <c r="L258" s="292"/>
      <c r="M258" s="190"/>
      <c r="N258" s="461"/>
      <c r="O258" s="461"/>
      <c r="P258" s="695"/>
      <c r="Q258" s="696"/>
      <c r="R258" s="292"/>
      <c r="S258" s="292"/>
      <c r="T258" s="697"/>
      <c r="U258" s="190"/>
      <c r="V258" s="190"/>
      <c r="W258" s="190"/>
      <c r="X258" s="190"/>
      <c r="Y258" s="190"/>
      <c r="Z258" s="190"/>
      <c r="AA258" s="190"/>
      <c r="AB258" s="190"/>
      <c r="AC258" s="190"/>
      <c r="AD258" s="190"/>
      <c r="AE258" s="190"/>
      <c r="AF258" s="190"/>
      <c r="AG258" s="190"/>
      <c r="AH258" s="190"/>
      <c r="AI258" s="190"/>
      <c r="AJ258" s="190"/>
      <c r="AK258" s="190"/>
      <c r="AL258" s="190"/>
      <c r="AM258" s="190"/>
      <c r="AN258" s="190"/>
      <c r="AO258" s="190"/>
      <c r="AP258" s="190"/>
      <c r="AQ258" s="190"/>
      <c r="AR258" s="190"/>
      <c r="AS258" s="190"/>
      <c r="AT258" s="695"/>
      <c r="AU258" s="190"/>
      <c r="AV258" s="190"/>
      <c r="AW258" s="695"/>
      <c r="AX258" s="190"/>
      <c r="AY258" s="190"/>
      <c r="AZ258" s="190"/>
      <c r="BA258" s="190"/>
      <c r="BB258" s="190"/>
      <c r="BC258" s="190"/>
      <c r="BD258" s="190"/>
      <c r="BE258" s="190"/>
      <c r="BF258" s="190"/>
      <c r="BG258" s="190"/>
      <c r="BH258" s="190"/>
      <c r="BI258" s="190"/>
      <c r="BJ258" s="190"/>
      <c r="BK258" s="292"/>
      <c r="BL258" s="462"/>
      <c r="BM258" s="462"/>
      <c r="BN258" s="599"/>
      <c r="BO258" s="292"/>
      <c r="BP258" s="292"/>
      <c r="BQ258" s="292"/>
      <c r="BR258" s="292"/>
      <c r="BS258" s="292"/>
      <c r="BT258" s="292"/>
      <c r="BU258" s="292"/>
      <c r="BV258" s="368"/>
      <c r="BW258" s="368"/>
      <c r="BX258" s="292"/>
      <c r="BY258" s="292"/>
      <c r="BZ258" s="292"/>
    </row>
    <row r="259" spans="1:78" x14ac:dyDescent="0.25">
      <c r="A259" s="464"/>
      <c r="B259" s="464"/>
      <c r="C259" s="464"/>
      <c r="D259" s="464"/>
      <c r="E259" s="464"/>
      <c r="F259" s="465"/>
      <c r="G259" s="465"/>
      <c r="H259" s="292"/>
      <c r="I259" s="190"/>
      <c r="J259" s="190"/>
      <c r="K259" s="190"/>
      <c r="L259" s="292"/>
      <c r="M259" s="190"/>
      <c r="N259" s="461"/>
      <c r="O259" s="461"/>
      <c r="P259" s="695"/>
      <c r="Q259" s="696"/>
      <c r="R259" s="292"/>
      <c r="S259" s="292"/>
      <c r="T259" s="697"/>
      <c r="U259" s="190"/>
      <c r="V259" s="190"/>
      <c r="W259" s="190"/>
      <c r="X259" s="190"/>
      <c r="Y259" s="190"/>
      <c r="Z259" s="190"/>
      <c r="AA259" s="190"/>
      <c r="AB259" s="190"/>
      <c r="AC259" s="190"/>
      <c r="AD259" s="190"/>
      <c r="AE259" s="190"/>
      <c r="AF259" s="190"/>
      <c r="AG259" s="190"/>
      <c r="AH259" s="190"/>
      <c r="AI259" s="190"/>
      <c r="AJ259" s="190"/>
      <c r="AK259" s="190"/>
      <c r="AL259" s="190"/>
      <c r="AM259" s="190"/>
      <c r="AN259" s="190"/>
      <c r="AO259" s="190"/>
      <c r="AP259" s="190"/>
      <c r="AQ259" s="190"/>
      <c r="AR259" s="190"/>
      <c r="AS259" s="190"/>
      <c r="AT259" s="695"/>
      <c r="AU259" s="190"/>
      <c r="AV259" s="190"/>
      <c r="AW259" s="695"/>
      <c r="AX259" s="190"/>
      <c r="AY259" s="190"/>
      <c r="AZ259" s="190"/>
      <c r="BA259" s="190"/>
      <c r="BB259" s="190"/>
      <c r="BC259" s="190"/>
      <c r="BD259" s="190"/>
      <c r="BE259" s="190"/>
      <c r="BF259" s="190"/>
      <c r="BG259" s="190"/>
      <c r="BH259" s="190"/>
      <c r="BI259" s="190"/>
      <c r="BJ259" s="190"/>
      <c r="BK259" s="292"/>
      <c r="BL259" s="462"/>
      <c r="BM259" s="462"/>
      <c r="BN259" s="599"/>
      <c r="BO259" s="292"/>
      <c r="BP259" s="292"/>
      <c r="BQ259" s="292"/>
      <c r="BR259" s="292"/>
      <c r="BS259" s="292"/>
      <c r="BT259" s="292"/>
      <c r="BU259" s="292"/>
      <c r="BV259" s="368"/>
      <c r="BW259" s="368"/>
      <c r="BX259" s="292"/>
      <c r="BY259" s="292"/>
      <c r="BZ259" s="292"/>
    </row>
    <row r="260" spans="1:78" x14ac:dyDescent="0.25">
      <c r="A260" s="464"/>
      <c r="B260" s="464"/>
      <c r="C260" s="464"/>
      <c r="D260" s="464"/>
      <c r="E260" s="464"/>
      <c r="F260" s="465"/>
      <c r="G260" s="465"/>
      <c r="H260" s="292"/>
      <c r="I260" s="190"/>
      <c r="J260" s="190"/>
      <c r="K260" s="190"/>
      <c r="L260" s="292"/>
      <c r="M260" s="190"/>
      <c r="N260" s="461"/>
      <c r="O260" s="461"/>
      <c r="P260" s="695"/>
      <c r="Q260" s="696"/>
      <c r="R260" s="292"/>
      <c r="S260" s="292"/>
      <c r="T260" s="697"/>
      <c r="U260" s="190"/>
      <c r="V260" s="190"/>
      <c r="W260" s="190"/>
      <c r="X260" s="190"/>
      <c r="Y260" s="190"/>
      <c r="Z260" s="190"/>
      <c r="AA260" s="190"/>
      <c r="AB260" s="190"/>
      <c r="AC260" s="190"/>
      <c r="AD260" s="190"/>
      <c r="AE260" s="190"/>
      <c r="AF260" s="190"/>
      <c r="AG260" s="190"/>
      <c r="AH260" s="190"/>
      <c r="AI260" s="190"/>
      <c r="AJ260" s="190"/>
      <c r="AK260" s="190"/>
      <c r="AL260" s="190"/>
      <c r="AM260" s="190"/>
      <c r="AN260" s="190"/>
      <c r="AO260" s="190"/>
      <c r="AP260" s="190"/>
      <c r="AQ260" s="190"/>
      <c r="AR260" s="190"/>
      <c r="AS260" s="190"/>
      <c r="AT260" s="695"/>
      <c r="AU260" s="190"/>
      <c r="AV260" s="190"/>
      <c r="AW260" s="695"/>
      <c r="AX260" s="190"/>
      <c r="AY260" s="190"/>
      <c r="AZ260" s="190"/>
      <c r="BA260" s="190"/>
      <c r="BB260" s="190"/>
      <c r="BC260" s="190"/>
      <c r="BD260" s="190"/>
      <c r="BE260" s="190"/>
      <c r="BF260" s="190"/>
      <c r="BG260" s="190"/>
      <c r="BH260" s="190"/>
      <c r="BI260" s="190"/>
      <c r="BJ260" s="190"/>
      <c r="BK260" s="292"/>
      <c r="BL260" s="462"/>
      <c r="BM260" s="462"/>
      <c r="BN260" s="599"/>
      <c r="BO260" s="292"/>
      <c r="BP260" s="292"/>
      <c r="BQ260" s="292"/>
      <c r="BR260" s="292"/>
      <c r="BS260" s="292"/>
      <c r="BT260" s="292"/>
      <c r="BU260" s="292"/>
      <c r="BV260" s="368"/>
      <c r="BW260" s="368"/>
      <c r="BX260" s="292"/>
      <c r="BY260" s="292"/>
      <c r="BZ260" s="292"/>
    </row>
    <row r="261" spans="1:78" x14ac:dyDescent="0.25">
      <c r="A261" s="464"/>
      <c r="B261" s="464"/>
      <c r="C261" s="464"/>
      <c r="D261" s="464"/>
      <c r="E261" s="464"/>
      <c r="F261" s="465"/>
      <c r="G261" s="465"/>
      <c r="H261" s="292"/>
      <c r="I261" s="190"/>
      <c r="J261" s="190"/>
      <c r="K261" s="190"/>
      <c r="L261" s="292"/>
      <c r="M261" s="190"/>
      <c r="N261" s="461"/>
      <c r="O261" s="461"/>
      <c r="P261" s="695"/>
      <c r="Q261" s="696"/>
      <c r="R261" s="292"/>
      <c r="S261" s="292"/>
      <c r="T261" s="697"/>
      <c r="U261" s="190"/>
      <c r="V261" s="190"/>
      <c r="W261" s="190"/>
      <c r="X261" s="190"/>
      <c r="Y261" s="190"/>
      <c r="Z261" s="190"/>
      <c r="AA261" s="190"/>
      <c r="AB261" s="190"/>
      <c r="AC261" s="190"/>
      <c r="AD261" s="190"/>
      <c r="AE261" s="190"/>
      <c r="AF261" s="190"/>
      <c r="AG261" s="190"/>
      <c r="AH261" s="190"/>
      <c r="AI261" s="190"/>
      <c r="AJ261" s="190"/>
      <c r="AK261" s="190"/>
      <c r="AL261" s="190"/>
      <c r="AM261" s="190"/>
      <c r="AN261" s="190"/>
      <c r="AO261" s="190"/>
      <c r="AP261" s="190"/>
      <c r="AQ261" s="190"/>
      <c r="AR261" s="190"/>
      <c r="AS261" s="190"/>
      <c r="AT261" s="695"/>
      <c r="AU261" s="190"/>
      <c r="AV261" s="190"/>
      <c r="AW261" s="695"/>
      <c r="AX261" s="190"/>
      <c r="AY261" s="190"/>
      <c r="AZ261" s="190"/>
      <c r="BA261" s="190"/>
      <c r="BB261" s="190"/>
      <c r="BC261" s="190"/>
      <c r="BD261" s="190"/>
      <c r="BE261" s="190"/>
      <c r="BF261" s="190"/>
      <c r="BG261" s="190"/>
      <c r="BH261" s="190"/>
      <c r="BI261" s="190"/>
      <c r="BJ261" s="190"/>
      <c r="BK261" s="292"/>
      <c r="BL261" s="462"/>
      <c r="BM261" s="462"/>
      <c r="BN261" s="599"/>
      <c r="BO261" s="292"/>
      <c r="BP261" s="292"/>
      <c r="BQ261" s="292"/>
      <c r="BR261" s="292"/>
      <c r="BS261" s="292"/>
      <c r="BT261" s="292"/>
      <c r="BU261" s="292"/>
      <c r="BV261" s="368"/>
      <c r="BW261" s="368"/>
      <c r="BX261" s="292"/>
      <c r="BY261" s="292"/>
      <c r="BZ261" s="292"/>
    </row>
    <row r="262" spans="1:78" x14ac:dyDescent="0.25">
      <c r="A262" s="464"/>
      <c r="B262" s="464"/>
      <c r="C262" s="464"/>
      <c r="D262" s="464"/>
      <c r="E262" s="464"/>
      <c r="F262" s="465"/>
      <c r="G262" s="465"/>
      <c r="H262" s="292"/>
      <c r="I262" s="190"/>
      <c r="J262" s="190"/>
      <c r="K262" s="190"/>
      <c r="L262" s="292"/>
      <c r="M262" s="190"/>
      <c r="N262" s="461"/>
      <c r="O262" s="461"/>
      <c r="P262" s="695"/>
      <c r="Q262" s="696"/>
      <c r="R262" s="292"/>
      <c r="S262" s="292"/>
      <c r="T262" s="697"/>
      <c r="U262" s="190"/>
      <c r="V262" s="190"/>
      <c r="W262" s="190"/>
      <c r="X262" s="190"/>
      <c r="Y262" s="190"/>
      <c r="Z262" s="190"/>
      <c r="AA262" s="190"/>
      <c r="AB262" s="190"/>
      <c r="AC262" s="190"/>
      <c r="AD262" s="190"/>
      <c r="AE262" s="190"/>
      <c r="AF262" s="190"/>
      <c r="AG262" s="190"/>
      <c r="AH262" s="190"/>
      <c r="AI262" s="190"/>
      <c r="AJ262" s="190"/>
      <c r="AK262" s="190"/>
      <c r="AL262" s="190"/>
      <c r="AM262" s="190"/>
      <c r="AN262" s="190"/>
      <c r="AO262" s="190"/>
      <c r="AP262" s="190"/>
      <c r="AQ262" s="190"/>
      <c r="AR262" s="190"/>
      <c r="AS262" s="190"/>
      <c r="AT262" s="695"/>
      <c r="AU262" s="190"/>
      <c r="AV262" s="190"/>
      <c r="AW262" s="695"/>
      <c r="AX262" s="190"/>
      <c r="AY262" s="190"/>
      <c r="AZ262" s="190"/>
      <c r="BA262" s="190"/>
      <c r="BB262" s="190"/>
      <c r="BC262" s="190"/>
      <c r="BD262" s="190"/>
      <c r="BE262" s="190"/>
      <c r="BF262" s="190"/>
      <c r="BG262" s="190"/>
      <c r="BH262" s="190"/>
      <c r="BI262" s="190"/>
      <c r="BJ262" s="190"/>
      <c r="BK262" s="292"/>
      <c r="BL262" s="462"/>
      <c r="BM262" s="462"/>
      <c r="BN262" s="599"/>
      <c r="BO262" s="292"/>
      <c r="BP262" s="292"/>
      <c r="BQ262" s="292"/>
      <c r="BR262" s="292"/>
      <c r="BS262" s="292"/>
      <c r="BT262" s="292"/>
      <c r="BU262" s="292"/>
      <c r="BV262" s="368"/>
      <c r="BW262" s="368"/>
      <c r="BX262" s="292"/>
      <c r="BY262" s="292"/>
      <c r="BZ262" s="292"/>
    </row>
    <row r="263" spans="1:78" x14ac:dyDescent="0.25">
      <c r="A263" s="464"/>
      <c r="B263" s="464"/>
      <c r="C263" s="464"/>
      <c r="D263" s="464"/>
      <c r="E263" s="464"/>
      <c r="F263" s="465"/>
      <c r="G263" s="465"/>
      <c r="H263" s="292"/>
      <c r="I263" s="190"/>
      <c r="J263" s="190"/>
      <c r="K263" s="190"/>
      <c r="L263" s="292"/>
      <c r="M263" s="190"/>
      <c r="N263" s="461"/>
      <c r="O263" s="461"/>
      <c r="P263" s="695"/>
      <c r="Q263" s="696"/>
      <c r="R263" s="292"/>
      <c r="S263" s="292"/>
      <c r="T263" s="697"/>
      <c r="U263" s="190"/>
      <c r="V263" s="190"/>
      <c r="W263" s="190"/>
      <c r="X263" s="190"/>
      <c r="Y263" s="190"/>
      <c r="Z263" s="190"/>
      <c r="AA263" s="190"/>
      <c r="AB263" s="190"/>
      <c r="AC263" s="190"/>
      <c r="AD263" s="190"/>
      <c r="AE263" s="190"/>
      <c r="AF263" s="190"/>
      <c r="AG263" s="190"/>
      <c r="AH263" s="190"/>
      <c r="AI263" s="190"/>
      <c r="AJ263" s="190"/>
      <c r="AK263" s="190"/>
      <c r="AL263" s="190"/>
      <c r="AM263" s="190"/>
      <c r="AN263" s="190"/>
      <c r="AO263" s="190"/>
      <c r="AP263" s="190"/>
      <c r="AQ263" s="190"/>
      <c r="AR263" s="190"/>
      <c r="AS263" s="190"/>
      <c r="AT263" s="695"/>
      <c r="AU263" s="190"/>
      <c r="AV263" s="190"/>
      <c r="AW263" s="695"/>
      <c r="AX263" s="190"/>
      <c r="AY263" s="190"/>
      <c r="AZ263" s="190"/>
      <c r="BA263" s="190"/>
      <c r="BB263" s="190"/>
      <c r="BC263" s="190"/>
      <c r="BD263" s="190"/>
      <c r="BE263" s="190"/>
      <c r="BF263" s="190"/>
      <c r="BG263" s="190"/>
      <c r="BH263" s="190"/>
      <c r="BI263" s="190"/>
      <c r="BJ263" s="190"/>
      <c r="BK263" s="292"/>
      <c r="BL263" s="462"/>
      <c r="BM263" s="462"/>
      <c r="BN263" s="599"/>
      <c r="BO263" s="292"/>
      <c r="BP263" s="292"/>
      <c r="BQ263" s="292"/>
      <c r="BR263" s="292"/>
      <c r="BS263" s="292"/>
      <c r="BT263" s="292"/>
      <c r="BU263" s="292"/>
      <c r="BV263" s="368"/>
      <c r="BW263" s="368"/>
      <c r="BX263" s="292"/>
      <c r="BY263" s="292"/>
      <c r="BZ263" s="292"/>
    </row>
    <row r="264" spans="1:78" x14ac:dyDescent="0.25">
      <c r="A264" s="464"/>
      <c r="B264" s="464"/>
      <c r="C264" s="464"/>
      <c r="D264" s="464"/>
      <c r="E264" s="464"/>
      <c r="F264" s="465"/>
      <c r="G264" s="465"/>
      <c r="H264" s="292"/>
      <c r="I264" s="190"/>
      <c r="J264" s="190"/>
      <c r="K264" s="190"/>
      <c r="L264" s="292"/>
      <c r="M264" s="190"/>
      <c r="N264" s="461"/>
      <c r="O264" s="461"/>
      <c r="P264" s="695"/>
      <c r="Q264" s="696"/>
      <c r="R264" s="292"/>
      <c r="S264" s="292"/>
      <c r="T264" s="697"/>
      <c r="U264" s="190"/>
      <c r="V264" s="190"/>
      <c r="W264" s="190"/>
      <c r="X264" s="190"/>
      <c r="Y264" s="190"/>
      <c r="Z264" s="190"/>
      <c r="AA264" s="190"/>
      <c r="AB264" s="190"/>
      <c r="AC264" s="190"/>
      <c r="AD264" s="190"/>
      <c r="AE264" s="190"/>
      <c r="AF264" s="190"/>
      <c r="AG264" s="190"/>
      <c r="AH264" s="190"/>
      <c r="AI264" s="190"/>
      <c r="AJ264" s="190"/>
      <c r="AK264" s="190"/>
      <c r="AL264" s="190"/>
      <c r="AM264" s="190"/>
      <c r="AN264" s="190"/>
      <c r="AO264" s="190"/>
      <c r="AP264" s="190"/>
      <c r="AQ264" s="190"/>
      <c r="AR264" s="190"/>
      <c r="AS264" s="190"/>
      <c r="AT264" s="695"/>
      <c r="AU264" s="190"/>
      <c r="AV264" s="190"/>
      <c r="AW264" s="695"/>
      <c r="AX264" s="190"/>
      <c r="AY264" s="190"/>
      <c r="AZ264" s="190"/>
      <c r="BA264" s="190"/>
      <c r="BB264" s="190"/>
      <c r="BC264" s="190"/>
      <c r="BD264" s="190"/>
      <c r="BE264" s="190"/>
      <c r="BF264" s="190"/>
      <c r="BG264" s="190"/>
      <c r="BH264" s="190"/>
      <c r="BI264" s="190"/>
      <c r="BJ264" s="190"/>
      <c r="BK264" s="292"/>
      <c r="BL264" s="462"/>
      <c r="BM264" s="462"/>
      <c r="BN264" s="599"/>
      <c r="BO264" s="292"/>
      <c r="BP264" s="292"/>
      <c r="BQ264" s="292"/>
      <c r="BR264" s="292"/>
      <c r="BS264" s="292"/>
      <c r="BT264" s="292"/>
      <c r="BU264" s="292"/>
      <c r="BV264" s="368"/>
      <c r="BW264" s="368"/>
      <c r="BX264" s="292"/>
      <c r="BY264" s="292"/>
      <c r="BZ264" s="292"/>
    </row>
    <row r="265" spans="1:78" x14ac:dyDescent="0.25">
      <c r="A265" s="464"/>
      <c r="B265" s="464"/>
      <c r="C265" s="464"/>
      <c r="D265" s="464"/>
      <c r="E265" s="464"/>
      <c r="F265" s="465"/>
      <c r="G265" s="465"/>
      <c r="H265" s="292"/>
      <c r="I265" s="190"/>
      <c r="J265" s="190"/>
      <c r="K265" s="190"/>
      <c r="L265" s="292"/>
      <c r="M265" s="190"/>
      <c r="N265" s="461"/>
      <c r="O265" s="461"/>
      <c r="P265" s="695"/>
      <c r="Q265" s="696"/>
      <c r="R265" s="292"/>
      <c r="S265" s="292"/>
      <c r="T265" s="697"/>
      <c r="U265" s="190"/>
      <c r="V265" s="190"/>
      <c r="W265" s="190"/>
      <c r="X265" s="190"/>
      <c r="Y265" s="190"/>
      <c r="Z265" s="190"/>
      <c r="AA265" s="190"/>
      <c r="AB265" s="190"/>
      <c r="AC265" s="190"/>
      <c r="AD265" s="190"/>
      <c r="AE265" s="190"/>
      <c r="AF265" s="190"/>
      <c r="AG265" s="190"/>
      <c r="AH265" s="190"/>
      <c r="AI265" s="190"/>
      <c r="AJ265" s="190"/>
      <c r="AK265" s="190"/>
      <c r="AL265" s="190"/>
      <c r="AM265" s="190"/>
      <c r="AN265" s="190"/>
      <c r="AO265" s="190"/>
      <c r="AP265" s="190"/>
      <c r="AQ265" s="190"/>
      <c r="AR265" s="190"/>
      <c r="AS265" s="190"/>
      <c r="AT265" s="695"/>
      <c r="AU265" s="190"/>
      <c r="AV265" s="190"/>
      <c r="AW265" s="695"/>
      <c r="AX265" s="190"/>
      <c r="AY265" s="190"/>
      <c r="AZ265" s="190"/>
      <c r="BA265" s="190"/>
      <c r="BB265" s="190"/>
      <c r="BC265" s="190"/>
      <c r="BD265" s="190"/>
      <c r="BE265" s="190"/>
      <c r="BF265" s="190"/>
      <c r="BG265" s="190"/>
      <c r="BH265" s="190"/>
      <c r="BI265" s="190"/>
      <c r="BJ265" s="190"/>
      <c r="BK265" s="292"/>
      <c r="BL265" s="462"/>
      <c r="BM265" s="462"/>
      <c r="BN265" s="599"/>
      <c r="BO265" s="292"/>
      <c r="BP265" s="292"/>
      <c r="BQ265" s="292"/>
      <c r="BR265" s="292"/>
      <c r="BS265" s="292"/>
      <c r="BT265" s="292"/>
      <c r="BU265" s="292"/>
      <c r="BV265" s="368"/>
      <c r="BW265" s="368"/>
      <c r="BX265" s="292"/>
      <c r="BY265" s="292"/>
      <c r="BZ265" s="292"/>
    </row>
    <row r="266" spans="1:78" x14ac:dyDescent="0.25">
      <c r="A266" s="464"/>
      <c r="B266" s="464"/>
      <c r="C266" s="464"/>
      <c r="D266" s="464"/>
      <c r="E266" s="464"/>
      <c r="F266" s="465"/>
      <c r="G266" s="465"/>
      <c r="H266" s="292"/>
      <c r="I266" s="190"/>
      <c r="J266" s="190"/>
      <c r="K266" s="190"/>
      <c r="L266" s="292"/>
      <c r="M266" s="190"/>
      <c r="N266" s="461"/>
      <c r="O266" s="461"/>
      <c r="P266" s="695"/>
      <c r="Q266" s="696"/>
      <c r="R266" s="292"/>
      <c r="S266" s="292"/>
      <c r="T266" s="697"/>
      <c r="U266" s="190"/>
      <c r="V266" s="190"/>
      <c r="W266" s="190"/>
      <c r="X266" s="190"/>
      <c r="Y266" s="190"/>
      <c r="Z266" s="190"/>
      <c r="AA266" s="190"/>
      <c r="AB266" s="190"/>
      <c r="AC266" s="190"/>
      <c r="AD266" s="190"/>
      <c r="AE266" s="190"/>
      <c r="AF266" s="190"/>
      <c r="AG266" s="190"/>
      <c r="AH266" s="190"/>
      <c r="AI266" s="190"/>
      <c r="AJ266" s="190"/>
      <c r="AK266" s="190"/>
      <c r="AL266" s="190"/>
      <c r="AM266" s="190"/>
      <c r="AN266" s="190"/>
      <c r="AO266" s="190"/>
      <c r="AP266" s="190"/>
      <c r="AQ266" s="190"/>
      <c r="AR266" s="190"/>
      <c r="AS266" s="190"/>
      <c r="AT266" s="695"/>
      <c r="AU266" s="190"/>
      <c r="AV266" s="190"/>
      <c r="AW266" s="695"/>
      <c r="AX266" s="190"/>
      <c r="AY266" s="190"/>
      <c r="AZ266" s="190"/>
      <c r="BA266" s="190"/>
      <c r="BB266" s="190"/>
      <c r="BC266" s="190"/>
      <c r="BD266" s="190"/>
      <c r="BE266" s="190"/>
      <c r="BF266" s="190"/>
      <c r="BG266" s="190"/>
      <c r="BH266" s="190"/>
      <c r="BI266" s="190"/>
      <c r="BJ266" s="190"/>
      <c r="BK266" s="292"/>
      <c r="BL266" s="462"/>
      <c r="BM266" s="462"/>
      <c r="BN266" s="599"/>
      <c r="BO266" s="292"/>
      <c r="BP266" s="292"/>
      <c r="BQ266" s="292"/>
      <c r="BR266" s="292"/>
      <c r="BS266" s="292"/>
      <c r="BT266" s="292"/>
      <c r="BU266" s="292"/>
      <c r="BV266" s="368"/>
      <c r="BW266" s="368"/>
      <c r="BX266" s="292"/>
      <c r="BY266" s="292"/>
      <c r="BZ266" s="292"/>
    </row>
    <row r="267" spans="1:78" x14ac:dyDescent="0.25">
      <c r="A267" s="464"/>
      <c r="B267" s="464"/>
      <c r="C267" s="464"/>
      <c r="D267" s="464"/>
      <c r="E267" s="464"/>
      <c r="F267" s="465"/>
      <c r="G267" s="465"/>
      <c r="H267" s="292"/>
      <c r="I267" s="190"/>
      <c r="J267" s="190"/>
      <c r="K267" s="190"/>
      <c r="L267" s="292"/>
      <c r="M267" s="190"/>
      <c r="N267" s="461"/>
      <c r="O267" s="461"/>
      <c r="P267" s="695"/>
      <c r="Q267" s="696"/>
      <c r="R267" s="292"/>
      <c r="S267" s="292"/>
      <c r="T267" s="697"/>
      <c r="U267" s="190"/>
      <c r="V267" s="190"/>
      <c r="W267" s="190"/>
      <c r="X267" s="190"/>
      <c r="Y267" s="190"/>
      <c r="Z267" s="190"/>
      <c r="AA267" s="190"/>
      <c r="AB267" s="190"/>
      <c r="AC267" s="190"/>
      <c r="AD267" s="190"/>
      <c r="AE267" s="190"/>
      <c r="AF267" s="190"/>
      <c r="AG267" s="190"/>
      <c r="AH267" s="190"/>
      <c r="AI267" s="190"/>
      <c r="AJ267" s="190"/>
      <c r="AK267" s="190"/>
      <c r="AL267" s="190"/>
      <c r="AM267" s="190"/>
      <c r="AN267" s="190"/>
      <c r="AO267" s="190"/>
      <c r="AP267" s="190"/>
      <c r="AQ267" s="190"/>
      <c r="AR267" s="190"/>
      <c r="AS267" s="190"/>
      <c r="AT267" s="695"/>
      <c r="AU267" s="190"/>
      <c r="AV267" s="190"/>
      <c r="AW267" s="695"/>
      <c r="AX267" s="190"/>
      <c r="AY267" s="190"/>
      <c r="AZ267" s="190"/>
      <c r="BA267" s="190"/>
      <c r="BB267" s="190"/>
      <c r="BC267" s="190"/>
      <c r="BD267" s="190"/>
      <c r="BE267" s="190"/>
      <c r="BF267" s="190"/>
      <c r="BG267" s="190"/>
      <c r="BH267" s="190"/>
      <c r="BI267" s="190"/>
      <c r="BJ267" s="190"/>
      <c r="BK267" s="292"/>
      <c r="BL267" s="462"/>
      <c r="BM267" s="462"/>
      <c r="BN267" s="599"/>
      <c r="BO267" s="292"/>
      <c r="BP267" s="292"/>
      <c r="BQ267" s="292"/>
      <c r="BR267" s="292"/>
      <c r="BS267" s="292"/>
      <c r="BT267" s="292"/>
      <c r="BU267" s="292"/>
      <c r="BV267" s="368"/>
      <c r="BW267" s="368"/>
      <c r="BX267" s="292"/>
      <c r="BY267" s="292"/>
      <c r="BZ267" s="292"/>
    </row>
    <row r="268" spans="1:78" x14ac:dyDescent="0.25">
      <c r="A268" s="464"/>
      <c r="B268" s="464"/>
      <c r="C268" s="464"/>
      <c r="D268" s="464"/>
      <c r="E268" s="464"/>
      <c r="F268" s="465"/>
      <c r="G268" s="465"/>
      <c r="H268" s="292"/>
      <c r="I268" s="190"/>
      <c r="J268" s="190"/>
      <c r="K268" s="190"/>
      <c r="L268" s="292"/>
      <c r="M268" s="190"/>
      <c r="N268" s="461"/>
      <c r="O268" s="461"/>
      <c r="P268" s="695"/>
      <c r="Q268" s="696"/>
      <c r="R268" s="292"/>
      <c r="S268" s="292"/>
      <c r="T268" s="697"/>
      <c r="U268" s="190"/>
      <c r="V268" s="190"/>
      <c r="W268" s="190"/>
      <c r="X268" s="190"/>
      <c r="Y268" s="190"/>
      <c r="Z268" s="190"/>
      <c r="AA268" s="190"/>
      <c r="AB268" s="190"/>
      <c r="AC268" s="190"/>
      <c r="AD268" s="190"/>
      <c r="AE268" s="190"/>
      <c r="AF268" s="190"/>
      <c r="AG268" s="190"/>
      <c r="AH268" s="190"/>
      <c r="AI268" s="190"/>
      <c r="AJ268" s="190"/>
      <c r="AK268" s="190"/>
      <c r="AL268" s="190"/>
      <c r="AM268" s="190"/>
      <c r="AN268" s="190"/>
      <c r="AO268" s="190"/>
      <c r="AP268" s="190"/>
      <c r="AQ268" s="190"/>
      <c r="AR268" s="190"/>
      <c r="AS268" s="190"/>
      <c r="AT268" s="695"/>
      <c r="AU268" s="190"/>
      <c r="AV268" s="190"/>
      <c r="AW268" s="695"/>
      <c r="AX268" s="190"/>
      <c r="AY268" s="190"/>
      <c r="AZ268" s="190"/>
      <c r="BA268" s="190"/>
      <c r="BB268" s="190"/>
      <c r="BC268" s="190"/>
      <c r="BD268" s="190"/>
      <c r="BE268" s="190"/>
      <c r="BF268" s="190"/>
      <c r="BG268" s="190"/>
      <c r="BH268" s="190"/>
      <c r="BI268" s="190"/>
      <c r="BJ268" s="190"/>
      <c r="BK268" s="292"/>
      <c r="BL268" s="462"/>
      <c r="BM268" s="462"/>
      <c r="BN268" s="599"/>
      <c r="BO268" s="292"/>
      <c r="BP268" s="292"/>
      <c r="BQ268" s="292"/>
      <c r="BR268" s="292"/>
      <c r="BS268" s="292"/>
      <c r="BT268" s="292"/>
      <c r="BU268" s="292"/>
      <c r="BV268" s="368"/>
      <c r="BW268" s="368"/>
      <c r="BX268" s="292"/>
      <c r="BY268" s="292"/>
      <c r="BZ268" s="292"/>
    </row>
    <row r="269" spans="1:78" x14ac:dyDescent="0.25">
      <c r="A269" s="464"/>
      <c r="B269" s="464"/>
      <c r="C269" s="464"/>
      <c r="D269" s="464"/>
      <c r="E269" s="464"/>
      <c r="F269" s="465"/>
      <c r="G269" s="465"/>
      <c r="H269" s="292"/>
      <c r="I269" s="190"/>
      <c r="J269" s="190"/>
      <c r="K269" s="190"/>
      <c r="L269" s="292"/>
      <c r="M269" s="190"/>
      <c r="N269" s="461"/>
      <c r="O269" s="461"/>
      <c r="P269" s="695"/>
      <c r="Q269" s="696"/>
      <c r="R269" s="292"/>
      <c r="S269" s="292"/>
      <c r="T269" s="697"/>
      <c r="U269" s="190"/>
      <c r="V269" s="190"/>
      <c r="W269" s="190"/>
      <c r="X269" s="190"/>
      <c r="Y269" s="190"/>
      <c r="Z269" s="190"/>
      <c r="AA269" s="190"/>
      <c r="AB269" s="190"/>
      <c r="AC269" s="190"/>
      <c r="AD269" s="190"/>
      <c r="AE269" s="190"/>
      <c r="AF269" s="190"/>
      <c r="AG269" s="190"/>
      <c r="AH269" s="190"/>
      <c r="AI269" s="190"/>
      <c r="AJ269" s="190"/>
      <c r="AK269" s="190"/>
      <c r="AL269" s="190"/>
      <c r="AM269" s="190"/>
      <c r="AN269" s="190"/>
      <c r="AO269" s="190"/>
      <c r="AP269" s="190"/>
      <c r="AQ269" s="190"/>
      <c r="AR269" s="190"/>
      <c r="AS269" s="190"/>
      <c r="AT269" s="695"/>
      <c r="AU269" s="190"/>
      <c r="AV269" s="190"/>
      <c r="AW269" s="695"/>
      <c r="AX269" s="190"/>
      <c r="AY269" s="190"/>
      <c r="AZ269" s="190"/>
      <c r="BA269" s="190"/>
      <c r="BB269" s="190"/>
      <c r="BC269" s="190"/>
      <c r="BD269" s="190"/>
      <c r="BE269" s="190"/>
      <c r="BF269" s="190"/>
      <c r="BG269" s="190"/>
      <c r="BH269" s="190"/>
      <c r="BI269" s="190"/>
      <c r="BJ269" s="190"/>
      <c r="BK269" s="292"/>
      <c r="BL269" s="462"/>
      <c r="BM269" s="462"/>
      <c r="BN269" s="599"/>
      <c r="BO269" s="292"/>
      <c r="BP269" s="292"/>
      <c r="BQ269" s="292"/>
      <c r="BR269" s="292"/>
      <c r="BS269" s="292"/>
      <c r="BT269" s="292"/>
      <c r="BU269" s="292"/>
      <c r="BV269" s="368"/>
      <c r="BW269" s="368"/>
      <c r="BX269" s="292"/>
      <c r="BY269" s="292"/>
      <c r="BZ269" s="292"/>
    </row>
    <row r="270" spans="1:78" x14ac:dyDescent="0.25">
      <c r="A270" s="464"/>
      <c r="B270" s="464"/>
      <c r="C270" s="464"/>
      <c r="D270" s="464"/>
      <c r="E270" s="464"/>
      <c r="F270" s="465"/>
      <c r="G270" s="465"/>
      <c r="H270" s="292"/>
      <c r="I270" s="190"/>
      <c r="J270" s="190"/>
      <c r="K270" s="190"/>
      <c r="L270" s="292"/>
      <c r="M270" s="190"/>
      <c r="N270" s="461"/>
      <c r="O270" s="461"/>
      <c r="P270" s="695"/>
      <c r="Q270" s="696"/>
      <c r="R270" s="292"/>
      <c r="S270" s="292"/>
      <c r="T270" s="697"/>
      <c r="U270" s="190"/>
      <c r="V270" s="190"/>
      <c r="W270" s="190"/>
      <c r="X270" s="190"/>
      <c r="Y270" s="190"/>
      <c r="Z270" s="190"/>
      <c r="AA270" s="190"/>
      <c r="AB270" s="190"/>
      <c r="AC270" s="190"/>
      <c r="AD270" s="190"/>
      <c r="AE270" s="190"/>
      <c r="AF270" s="190"/>
      <c r="AG270" s="190"/>
      <c r="AH270" s="190"/>
      <c r="AI270" s="190"/>
      <c r="AJ270" s="190"/>
      <c r="AK270" s="190"/>
      <c r="AL270" s="190"/>
      <c r="AM270" s="190"/>
      <c r="AN270" s="190"/>
      <c r="AO270" s="190"/>
      <c r="AP270" s="190"/>
      <c r="AQ270" s="190"/>
      <c r="AR270" s="190"/>
      <c r="AS270" s="190"/>
      <c r="AT270" s="695"/>
      <c r="AU270" s="190"/>
      <c r="AV270" s="190"/>
      <c r="AW270" s="695"/>
      <c r="AX270" s="190"/>
      <c r="AY270" s="190"/>
      <c r="AZ270" s="190"/>
      <c r="BA270" s="190"/>
      <c r="BB270" s="190"/>
      <c r="BC270" s="190"/>
      <c r="BD270" s="190"/>
      <c r="BE270" s="190"/>
      <c r="BF270" s="190"/>
      <c r="BG270" s="190"/>
      <c r="BH270" s="190"/>
      <c r="BI270" s="190"/>
      <c r="BJ270" s="190"/>
      <c r="BK270" s="292"/>
      <c r="BL270" s="462"/>
      <c r="BM270" s="462"/>
      <c r="BN270" s="599"/>
      <c r="BO270" s="292"/>
      <c r="BP270" s="292"/>
      <c r="BQ270" s="292"/>
      <c r="BR270" s="292"/>
      <c r="BS270" s="292"/>
      <c r="BT270" s="292"/>
      <c r="BU270" s="292"/>
      <c r="BV270" s="368"/>
      <c r="BW270" s="368"/>
      <c r="BX270" s="292"/>
      <c r="BY270" s="292"/>
      <c r="BZ270" s="292"/>
    </row>
    <row r="271" spans="1:78" x14ac:dyDescent="0.25">
      <c r="A271" s="464"/>
      <c r="B271" s="464"/>
      <c r="C271" s="464"/>
      <c r="D271" s="464"/>
      <c r="E271" s="464"/>
      <c r="F271" s="465"/>
      <c r="G271" s="465"/>
      <c r="H271" s="292"/>
      <c r="I271" s="190"/>
      <c r="J271" s="190"/>
      <c r="K271" s="190"/>
      <c r="L271" s="292"/>
      <c r="M271" s="190"/>
      <c r="N271" s="461"/>
      <c r="O271" s="461"/>
      <c r="P271" s="695"/>
      <c r="Q271" s="696"/>
      <c r="R271" s="292"/>
      <c r="S271" s="292"/>
      <c r="T271" s="697"/>
      <c r="U271" s="190"/>
      <c r="V271" s="190"/>
      <c r="W271" s="190"/>
      <c r="X271" s="190"/>
      <c r="Y271" s="190"/>
      <c r="Z271" s="190"/>
      <c r="AA271" s="190"/>
      <c r="AB271" s="190"/>
      <c r="AC271" s="190"/>
      <c r="AD271" s="190"/>
      <c r="AE271" s="190"/>
      <c r="AF271" s="190"/>
      <c r="AG271" s="190"/>
      <c r="AH271" s="190"/>
      <c r="AI271" s="190"/>
      <c r="AJ271" s="190"/>
      <c r="AK271" s="190"/>
      <c r="AL271" s="190"/>
      <c r="AM271" s="190"/>
      <c r="AN271" s="190"/>
      <c r="AO271" s="190"/>
      <c r="AP271" s="190"/>
      <c r="AQ271" s="190"/>
      <c r="AR271" s="190"/>
      <c r="AS271" s="190"/>
      <c r="AT271" s="695"/>
      <c r="AU271" s="190"/>
      <c r="AV271" s="190"/>
      <c r="AW271" s="695"/>
      <c r="AX271" s="190"/>
      <c r="AY271" s="190"/>
      <c r="AZ271" s="190"/>
      <c r="BA271" s="190"/>
      <c r="BB271" s="190"/>
      <c r="BC271" s="190"/>
      <c r="BD271" s="190"/>
      <c r="BE271" s="190"/>
      <c r="BF271" s="190"/>
      <c r="BG271" s="190"/>
      <c r="BH271" s="190"/>
      <c r="BI271" s="190"/>
      <c r="BJ271" s="190"/>
      <c r="BK271" s="292"/>
      <c r="BL271" s="462"/>
      <c r="BM271" s="462"/>
      <c r="BN271" s="599"/>
      <c r="BO271" s="292"/>
      <c r="BP271" s="292"/>
      <c r="BQ271" s="292"/>
      <c r="BR271" s="292"/>
      <c r="BS271" s="292"/>
      <c r="BT271" s="292"/>
      <c r="BU271" s="292"/>
      <c r="BV271" s="368"/>
      <c r="BW271" s="368"/>
      <c r="BX271" s="292"/>
      <c r="BY271" s="292"/>
      <c r="BZ271" s="292"/>
    </row>
    <row r="272" spans="1:78" x14ac:dyDescent="0.25">
      <c r="A272" s="464"/>
      <c r="B272" s="464"/>
      <c r="C272" s="464"/>
      <c r="D272" s="464"/>
      <c r="E272" s="464"/>
      <c r="F272" s="465"/>
      <c r="G272" s="465"/>
      <c r="H272" s="292"/>
      <c r="I272" s="190"/>
      <c r="J272" s="190"/>
      <c r="K272" s="190"/>
      <c r="L272" s="292"/>
      <c r="M272" s="190"/>
      <c r="N272" s="461"/>
      <c r="O272" s="461"/>
      <c r="P272" s="695"/>
      <c r="Q272" s="696"/>
      <c r="R272" s="292"/>
      <c r="S272" s="292"/>
      <c r="T272" s="697"/>
      <c r="U272" s="190"/>
      <c r="V272" s="190"/>
      <c r="W272" s="190"/>
      <c r="X272" s="190"/>
      <c r="Y272" s="190"/>
      <c r="Z272" s="190"/>
      <c r="AA272" s="190"/>
      <c r="AB272" s="190"/>
      <c r="AC272" s="190"/>
      <c r="AD272" s="190"/>
      <c r="AE272" s="190"/>
      <c r="AF272" s="190"/>
      <c r="AG272" s="190"/>
      <c r="AH272" s="190"/>
      <c r="AI272" s="190"/>
      <c r="AJ272" s="190"/>
      <c r="AK272" s="190"/>
      <c r="AL272" s="190"/>
      <c r="AM272" s="190"/>
      <c r="AN272" s="190"/>
      <c r="AO272" s="190"/>
      <c r="AP272" s="190"/>
      <c r="AQ272" s="190"/>
      <c r="AR272" s="190"/>
      <c r="AS272" s="190"/>
      <c r="AT272" s="695"/>
      <c r="AU272" s="190"/>
      <c r="AV272" s="190"/>
      <c r="AW272" s="695"/>
      <c r="AX272" s="190"/>
      <c r="AY272" s="190"/>
      <c r="AZ272" s="190"/>
      <c r="BA272" s="190"/>
      <c r="BB272" s="190"/>
      <c r="BC272" s="190"/>
      <c r="BD272" s="190"/>
      <c r="BE272" s="190"/>
      <c r="BF272" s="190"/>
      <c r="BG272" s="190"/>
      <c r="BH272" s="190"/>
      <c r="BI272" s="190"/>
      <c r="BJ272" s="190"/>
      <c r="BK272" s="292"/>
      <c r="BL272" s="462"/>
      <c r="BM272" s="462"/>
      <c r="BN272" s="599"/>
      <c r="BO272" s="292"/>
      <c r="BP272" s="292"/>
      <c r="BQ272" s="292"/>
      <c r="BR272" s="292"/>
      <c r="BS272" s="292"/>
      <c r="BT272" s="292"/>
      <c r="BU272" s="292"/>
      <c r="BV272" s="368"/>
      <c r="BW272" s="368"/>
      <c r="BX272" s="292"/>
      <c r="BY272" s="292"/>
      <c r="BZ272" s="292"/>
    </row>
    <row r="273" spans="1:78" x14ac:dyDescent="0.25">
      <c r="A273" s="464"/>
      <c r="B273" s="464"/>
      <c r="C273" s="464"/>
      <c r="D273" s="464"/>
      <c r="E273" s="464"/>
      <c r="F273" s="465"/>
      <c r="G273" s="465"/>
      <c r="H273" s="292"/>
      <c r="I273" s="190"/>
      <c r="J273" s="190"/>
      <c r="K273" s="190"/>
      <c r="L273" s="292"/>
      <c r="M273" s="190"/>
      <c r="N273" s="461"/>
      <c r="O273" s="461"/>
      <c r="P273" s="695"/>
      <c r="Q273" s="696"/>
      <c r="R273" s="292"/>
      <c r="S273" s="292"/>
      <c r="T273" s="697"/>
      <c r="U273" s="190"/>
      <c r="V273" s="190"/>
      <c r="W273" s="190"/>
      <c r="X273" s="190"/>
      <c r="Y273" s="190"/>
      <c r="Z273" s="190"/>
      <c r="AA273" s="190"/>
      <c r="AB273" s="190"/>
      <c r="AC273" s="190"/>
      <c r="AD273" s="190"/>
      <c r="AE273" s="190"/>
      <c r="AF273" s="190"/>
      <c r="AG273" s="190"/>
      <c r="AH273" s="190"/>
      <c r="AI273" s="190"/>
      <c r="AJ273" s="190"/>
      <c r="AK273" s="190"/>
      <c r="AL273" s="190"/>
      <c r="AM273" s="190"/>
      <c r="AN273" s="190"/>
      <c r="AO273" s="190"/>
      <c r="AP273" s="190"/>
      <c r="AQ273" s="190"/>
      <c r="AR273" s="190"/>
      <c r="AS273" s="190"/>
      <c r="AT273" s="695"/>
      <c r="AU273" s="190"/>
      <c r="AV273" s="190"/>
      <c r="AW273" s="695"/>
      <c r="AX273" s="190"/>
      <c r="AY273" s="190"/>
      <c r="AZ273" s="190"/>
      <c r="BA273" s="190"/>
      <c r="BB273" s="190"/>
      <c r="BC273" s="190"/>
      <c r="BD273" s="190"/>
      <c r="BE273" s="190"/>
      <c r="BF273" s="190"/>
      <c r="BG273" s="190"/>
      <c r="BH273" s="190"/>
      <c r="BI273" s="190"/>
      <c r="BJ273" s="190"/>
      <c r="BK273" s="292"/>
      <c r="BL273" s="462"/>
      <c r="BM273" s="462"/>
      <c r="BN273" s="599"/>
      <c r="BO273" s="292"/>
      <c r="BP273" s="292"/>
      <c r="BQ273" s="292"/>
      <c r="BR273" s="292"/>
      <c r="BS273" s="292"/>
      <c r="BT273" s="292"/>
      <c r="BU273" s="292"/>
      <c r="BV273" s="368"/>
      <c r="BW273" s="368"/>
      <c r="BX273" s="292"/>
      <c r="BY273" s="292"/>
      <c r="BZ273" s="292"/>
    </row>
    <row r="274" spans="1:78" x14ac:dyDescent="0.25">
      <c r="A274" s="464"/>
      <c r="B274" s="464"/>
      <c r="C274" s="464"/>
      <c r="D274" s="464"/>
      <c r="E274" s="464"/>
      <c r="F274" s="465"/>
      <c r="G274" s="465"/>
      <c r="H274" s="292"/>
      <c r="I274" s="190"/>
      <c r="J274" s="190"/>
      <c r="K274" s="190"/>
      <c r="L274" s="292"/>
      <c r="M274" s="190"/>
      <c r="N274" s="461"/>
      <c r="O274" s="461"/>
      <c r="P274" s="695"/>
      <c r="Q274" s="696"/>
      <c r="R274" s="292"/>
      <c r="S274" s="292"/>
      <c r="T274" s="697"/>
      <c r="U274" s="190"/>
      <c r="V274" s="190"/>
      <c r="W274" s="190"/>
      <c r="X274" s="190"/>
      <c r="Y274" s="190"/>
      <c r="Z274" s="190"/>
      <c r="AA274" s="190"/>
      <c r="AB274" s="190"/>
      <c r="AC274" s="190"/>
      <c r="AD274" s="190"/>
      <c r="AE274" s="190"/>
      <c r="AF274" s="190"/>
      <c r="AG274" s="190"/>
      <c r="AH274" s="190"/>
      <c r="AI274" s="190"/>
      <c r="AJ274" s="190"/>
      <c r="AK274" s="190"/>
      <c r="AL274" s="190"/>
      <c r="AM274" s="190"/>
      <c r="AN274" s="190"/>
      <c r="AO274" s="190"/>
      <c r="AP274" s="190"/>
      <c r="AQ274" s="190"/>
      <c r="AR274" s="190"/>
      <c r="AS274" s="190"/>
      <c r="AT274" s="695"/>
      <c r="AU274" s="190"/>
      <c r="AV274" s="190"/>
      <c r="AW274" s="695"/>
      <c r="AX274" s="190"/>
      <c r="AY274" s="190"/>
      <c r="AZ274" s="190"/>
      <c r="BA274" s="190"/>
      <c r="BB274" s="190"/>
      <c r="BC274" s="190"/>
      <c r="BD274" s="190"/>
      <c r="BE274" s="190"/>
      <c r="BF274" s="190"/>
      <c r="BG274" s="190"/>
      <c r="BH274" s="190"/>
      <c r="BI274" s="190"/>
      <c r="BJ274" s="190"/>
      <c r="BK274" s="292"/>
      <c r="BL274" s="462"/>
      <c r="BM274" s="462"/>
      <c r="BN274" s="599"/>
      <c r="BO274" s="292"/>
      <c r="BP274" s="292"/>
      <c r="BQ274" s="292"/>
      <c r="BR274" s="292"/>
      <c r="BS274" s="292"/>
      <c r="BT274" s="292"/>
      <c r="BU274" s="292"/>
      <c r="BV274" s="368"/>
      <c r="BW274" s="368"/>
      <c r="BX274" s="292"/>
      <c r="BY274" s="292"/>
      <c r="BZ274" s="292"/>
    </row>
    <row r="275" spans="1:78" x14ac:dyDescent="0.25">
      <c r="A275" s="464"/>
      <c r="B275" s="464"/>
      <c r="C275" s="464"/>
      <c r="D275" s="464"/>
      <c r="E275" s="464"/>
      <c r="F275" s="465"/>
      <c r="G275" s="465"/>
      <c r="H275" s="292"/>
      <c r="I275" s="190"/>
      <c r="J275" s="190"/>
      <c r="K275" s="190"/>
      <c r="L275" s="292"/>
      <c r="M275" s="190"/>
      <c r="N275" s="461"/>
      <c r="O275" s="461"/>
      <c r="P275" s="695"/>
      <c r="Q275" s="696"/>
      <c r="R275" s="292"/>
      <c r="S275" s="292"/>
      <c r="T275" s="697"/>
      <c r="U275" s="190"/>
      <c r="V275" s="190"/>
      <c r="W275" s="190"/>
      <c r="X275" s="190"/>
      <c r="Y275" s="190"/>
      <c r="Z275" s="190"/>
      <c r="AA275" s="190"/>
      <c r="AB275" s="190"/>
      <c r="AC275" s="190"/>
      <c r="AD275" s="190"/>
      <c r="AE275" s="190"/>
      <c r="AF275" s="190"/>
      <c r="AG275" s="190"/>
      <c r="AH275" s="190"/>
      <c r="AI275" s="190"/>
      <c r="AJ275" s="190"/>
      <c r="AK275" s="190"/>
      <c r="AL275" s="190"/>
      <c r="AM275" s="190"/>
      <c r="AN275" s="190"/>
      <c r="AO275" s="190"/>
      <c r="AP275" s="190"/>
      <c r="AQ275" s="190"/>
      <c r="AR275" s="190"/>
      <c r="AS275" s="190"/>
      <c r="AT275" s="695"/>
      <c r="AU275" s="190"/>
      <c r="AV275" s="190"/>
      <c r="AW275" s="695"/>
      <c r="AX275" s="190"/>
      <c r="AY275" s="190"/>
      <c r="AZ275" s="190"/>
      <c r="BA275" s="190"/>
      <c r="BB275" s="190"/>
      <c r="BC275" s="190"/>
      <c r="BD275" s="190"/>
      <c r="BE275" s="190"/>
      <c r="BF275" s="190"/>
      <c r="BG275" s="190"/>
      <c r="BH275" s="190"/>
      <c r="BI275" s="190"/>
      <c r="BJ275" s="190"/>
      <c r="BK275" s="292"/>
      <c r="BL275" s="462"/>
      <c r="BM275" s="462"/>
      <c r="BN275" s="599"/>
      <c r="BO275" s="292"/>
      <c r="BP275" s="292"/>
      <c r="BQ275" s="292"/>
      <c r="BR275" s="292"/>
      <c r="BS275" s="292"/>
      <c r="BT275" s="292"/>
      <c r="BU275" s="292"/>
      <c r="BV275" s="368"/>
      <c r="BW275" s="368"/>
      <c r="BX275" s="292"/>
      <c r="BY275" s="292"/>
      <c r="BZ275" s="292"/>
    </row>
    <row r="276" spans="1:78" x14ac:dyDescent="0.25">
      <c r="A276" s="464"/>
      <c r="B276" s="464"/>
      <c r="C276" s="464"/>
      <c r="D276" s="464"/>
      <c r="E276" s="464"/>
      <c r="F276" s="465"/>
      <c r="G276" s="465"/>
      <c r="H276" s="292"/>
      <c r="I276" s="190"/>
      <c r="J276" s="190"/>
      <c r="K276" s="190"/>
      <c r="L276" s="292"/>
      <c r="M276" s="190"/>
      <c r="N276" s="461"/>
      <c r="O276" s="461"/>
      <c r="P276" s="695"/>
      <c r="Q276" s="696"/>
      <c r="R276" s="292"/>
      <c r="S276" s="292"/>
      <c r="T276" s="697"/>
      <c r="U276" s="190"/>
      <c r="V276" s="190"/>
      <c r="W276" s="190"/>
      <c r="X276" s="190"/>
      <c r="Y276" s="190"/>
      <c r="Z276" s="190"/>
      <c r="AA276" s="190"/>
      <c r="AB276" s="190"/>
      <c r="AC276" s="190"/>
      <c r="AD276" s="190"/>
      <c r="AE276" s="190"/>
      <c r="AF276" s="190"/>
      <c r="AG276" s="190"/>
      <c r="AH276" s="190"/>
      <c r="AI276" s="190"/>
      <c r="AJ276" s="190"/>
      <c r="AK276" s="190"/>
      <c r="AL276" s="190"/>
      <c r="AM276" s="190"/>
      <c r="AN276" s="190"/>
      <c r="AO276" s="190"/>
      <c r="AP276" s="190"/>
      <c r="AQ276" s="190"/>
      <c r="AR276" s="190"/>
      <c r="AS276" s="190"/>
      <c r="AT276" s="695"/>
      <c r="AU276" s="190"/>
      <c r="AV276" s="190"/>
      <c r="AW276" s="695"/>
      <c r="AX276" s="190"/>
      <c r="AY276" s="190"/>
      <c r="AZ276" s="190"/>
      <c r="BA276" s="190"/>
      <c r="BB276" s="190"/>
      <c r="BC276" s="190"/>
      <c r="BD276" s="190"/>
      <c r="BE276" s="190"/>
      <c r="BF276" s="190"/>
      <c r="BG276" s="190"/>
      <c r="BH276" s="190"/>
      <c r="BI276" s="190"/>
      <c r="BJ276" s="190"/>
      <c r="BK276" s="292"/>
      <c r="BL276" s="462"/>
      <c r="BM276" s="462"/>
      <c r="BN276" s="599"/>
      <c r="BO276" s="292"/>
      <c r="BP276" s="292"/>
      <c r="BQ276" s="292"/>
      <c r="BR276" s="292"/>
      <c r="BS276" s="292"/>
      <c r="BT276" s="292"/>
      <c r="BU276" s="292"/>
      <c r="BV276" s="368"/>
      <c r="BW276" s="368"/>
      <c r="BX276" s="292"/>
      <c r="BY276" s="292"/>
      <c r="BZ276" s="292"/>
    </row>
    <row r="277" spans="1:78" x14ac:dyDescent="0.25">
      <c r="A277" s="464"/>
      <c r="B277" s="464"/>
      <c r="C277" s="464"/>
      <c r="D277" s="464"/>
      <c r="E277" s="464"/>
      <c r="F277" s="465"/>
      <c r="G277" s="465"/>
      <c r="H277" s="292"/>
      <c r="I277" s="190"/>
      <c r="J277" s="190"/>
      <c r="K277" s="190"/>
      <c r="L277" s="292"/>
      <c r="M277" s="190"/>
      <c r="N277" s="461"/>
      <c r="O277" s="461"/>
      <c r="P277" s="695"/>
      <c r="Q277" s="696"/>
      <c r="R277" s="292"/>
      <c r="S277" s="292"/>
      <c r="T277" s="697"/>
      <c r="U277" s="190"/>
      <c r="V277" s="190"/>
      <c r="W277" s="190"/>
      <c r="X277" s="190"/>
      <c r="Y277" s="190"/>
      <c r="Z277" s="190"/>
      <c r="AA277" s="190"/>
      <c r="AB277" s="190"/>
      <c r="AC277" s="190"/>
      <c r="AD277" s="190"/>
      <c r="AE277" s="190"/>
      <c r="AF277" s="190"/>
      <c r="AG277" s="190"/>
      <c r="AH277" s="190"/>
      <c r="AI277" s="190"/>
      <c r="AJ277" s="190"/>
      <c r="AK277" s="190"/>
      <c r="AL277" s="190"/>
      <c r="AM277" s="190"/>
      <c r="AN277" s="190"/>
      <c r="AO277" s="190"/>
      <c r="AP277" s="190"/>
      <c r="AQ277" s="190"/>
      <c r="AR277" s="190"/>
      <c r="AS277" s="190"/>
      <c r="AT277" s="695"/>
      <c r="AU277" s="190"/>
      <c r="AV277" s="190"/>
      <c r="AW277" s="695"/>
      <c r="AX277" s="190"/>
      <c r="AY277" s="190"/>
      <c r="AZ277" s="190"/>
      <c r="BA277" s="190"/>
      <c r="BB277" s="190"/>
      <c r="BC277" s="190"/>
      <c r="BD277" s="190"/>
      <c r="BE277" s="190"/>
      <c r="BF277" s="190"/>
      <c r="BG277" s="190"/>
      <c r="BH277" s="190"/>
      <c r="BI277" s="190"/>
      <c r="BJ277" s="190"/>
      <c r="BK277" s="292"/>
      <c r="BL277" s="462"/>
      <c r="BM277" s="462"/>
      <c r="BN277" s="599"/>
      <c r="BO277" s="292"/>
      <c r="BP277" s="292"/>
      <c r="BQ277" s="292"/>
      <c r="BR277" s="292"/>
      <c r="BS277" s="292"/>
      <c r="BT277" s="292"/>
      <c r="BU277" s="292"/>
      <c r="BV277" s="368"/>
      <c r="BW277" s="368"/>
      <c r="BX277" s="292"/>
      <c r="BY277" s="292"/>
      <c r="BZ277" s="292"/>
    </row>
    <row r="278" spans="1:78" x14ac:dyDescent="0.25">
      <c r="A278" s="464"/>
      <c r="B278" s="464"/>
      <c r="C278" s="464"/>
      <c r="D278" s="464"/>
      <c r="E278" s="464"/>
      <c r="F278" s="465"/>
      <c r="G278" s="465"/>
      <c r="H278" s="292"/>
      <c r="I278" s="190"/>
      <c r="J278" s="190"/>
      <c r="K278" s="190"/>
      <c r="L278" s="292"/>
      <c r="M278" s="190"/>
      <c r="N278" s="461"/>
      <c r="O278" s="461"/>
      <c r="P278" s="695"/>
      <c r="Q278" s="696"/>
      <c r="R278" s="292"/>
      <c r="S278" s="292"/>
      <c r="T278" s="697"/>
      <c r="U278" s="190"/>
      <c r="V278" s="190"/>
      <c r="W278" s="190"/>
      <c r="X278" s="190"/>
      <c r="Y278" s="190"/>
      <c r="Z278" s="190"/>
      <c r="AA278" s="190"/>
      <c r="AB278" s="190"/>
      <c r="AC278" s="190"/>
      <c r="AD278" s="190"/>
      <c r="AE278" s="190"/>
      <c r="AF278" s="190"/>
      <c r="AG278" s="190"/>
      <c r="AH278" s="190"/>
      <c r="AI278" s="190"/>
      <c r="AJ278" s="190"/>
      <c r="AK278" s="190"/>
      <c r="AL278" s="190"/>
      <c r="AM278" s="190"/>
      <c r="AN278" s="190"/>
      <c r="AO278" s="190"/>
      <c r="AP278" s="190"/>
      <c r="AQ278" s="190"/>
      <c r="AR278" s="190"/>
      <c r="AS278" s="190"/>
      <c r="AT278" s="695"/>
      <c r="AU278" s="190"/>
      <c r="AV278" s="190"/>
      <c r="AW278" s="695"/>
      <c r="AX278" s="190"/>
      <c r="AY278" s="190"/>
      <c r="AZ278" s="190"/>
      <c r="BA278" s="190"/>
      <c r="BB278" s="190"/>
      <c r="BC278" s="190"/>
      <c r="BD278" s="190"/>
      <c r="BE278" s="190"/>
      <c r="BF278" s="190"/>
      <c r="BG278" s="190"/>
      <c r="BH278" s="190"/>
      <c r="BI278" s="190"/>
      <c r="BJ278" s="190"/>
      <c r="BK278" s="292"/>
      <c r="BL278" s="462"/>
      <c r="BM278" s="462"/>
      <c r="BN278" s="599"/>
      <c r="BO278" s="292"/>
      <c r="BP278" s="292"/>
      <c r="BQ278" s="292"/>
      <c r="BR278" s="292"/>
      <c r="BS278" s="292"/>
      <c r="BT278" s="292"/>
      <c r="BU278" s="292"/>
      <c r="BV278" s="368"/>
      <c r="BW278" s="368"/>
      <c r="BX278" s="292"/>
      <c r="BY278" s="292"/>
      <c r="BZ278" s="292"/>
    </row>
    <row r="279" spans="1:78" x14ac:dyDescent="0.25">
      <c r="A279" s="464"/>
      <c r="B279" s="464"/>
      <c r="C279" s="464"/>
      <c r="D279" s="464"/>
      <c r="E279" s="464"/>
      <c r="F279" s="465"/>
      <c r="G279" s="465"/>
      <c r="H279" s="292"/>
      <c r="I279" s="190"/>
      <c r="J279" s="190"/>
      <c r="K279" s="190"/>
      <c r="L279" s="292"/>
      <c r="M279" s="190"/>
      <c r="N279" s="461"/>
      <c r="O279" s="461"/>
      <c r="P279" s="695"/>
      <c r="Q279" s="696"/>
      <c r="R279" s="292"/>
      <c r="S279" s="292"/>
      <c r="T279" s="697"/>
      <c r="U279" s="190"/>
      <c r="V279" s="190"/>
      <c r="W279" s="190"/>
      <c r="X279" s="190"/>
      <c r="Y279" s="190"/>
      <c r="Z279" s="190"/>
      <c r="AA279" s="190"/>
      <c r="AB279" s="190"/>
      <c r="AC279" s="190"/>
      <c r="AD279" s="190"/>
      <c r="AE279" s="190"/>
      <c r="AF279" s="190"/>
      <c r="AG279" s="190"/>
      <c r="AH279" s="190"/>
      <c r="AI279" s="190"/>
      <c r="AJ279" s="190"/>
      <c r="AK279" s="190"/>
      <c r="AL279" s="190"/>
      <c r="AM279" s="190"/>
      <c r="AN279" s="190"/>
      <c r="AO279" s="190"/>
      <c r="AP279" s="190"/>
      <c r="AQ279" s="190"/>
      <c r="AR279" s="190"/>
      <c r="AS279" s="190"/>
      <c r="AT279" s="695"/>
      <c r="AU279" s="190"/>
      <c r="AV279" s="190"/>
      <c r="AW279" s="695"/>
      <c r="AX279" s="190"/>
      <c r="AY279" s="190"/>
      <c r="AZ279" s="190"/>
      <c r="BA279" s="190"/>
      <c r="BB279" s="190"/>
      <c r="BC279" s="190"/>
      <c r="BD279" s="190"/>
      <c r="BE279" s="190"/>
      <c r="BF279" s="190"/>
      <c r="BG279" s="190"/>
      <c r="BH279" s="190"/>
      <c r="BI279" s="190"/>
      <c r="BJ279" s="190"/>
      <c r="BK279" s="292"/>
      <c r="BL279" s="462"/>
      <c r="BM279" s="462"/>
      <c r="BN279" s="599"/>
      <c r="BO279" s="292"/>
      <c r="BP279" s="292"/>
      <c r="BQ279" s="292"/>
      <c r="BR279" s="292"/>
      <c r="BS279" s="292"/>
      <c r="BT279" s="292"/>
      <c r="BU279" s="292"/>
      <c r="BV279" s="368"/>
      <c r="BW279" s="368"/>
      <c r="BX279" s="292"/>
      <c r="BY279" s="292"/>
      <c r="BZ279" s="292"/>
    </row>
    <row r="280" spans="1:78" x14ac:dyDescent="0.25">
      <c r="A280" s="464"/>
      <c r="B280" s="464"/>
      <c r="C280" s="464"/>
      <c r="D280" s="464"/>
      <c r="E280" s="464"/>
      <c r="F280" s="465"/>
      <c r="G280" s="465"/>
      <c r="H280" s="292"/>
      <c r="I280" s="190"/>
      <c r="J280" s="190"/>
      <c r="K280" s="190"/>
      <c r="L280" s="292"/>
      <c r="M280" s="190"/>
      <c r="N280" s="461"/>
      <c r="O280" s="461"/>
      <c r="P280" s="695"/>
      <c r="Q280" s="696"/>
      <c r="R280" s="292"/>
      <c r="S280" s="292"/>
      <c r="T280" s="697"/>
      <c r="U280" s="190"/>
      <c r="V280" s="190"/>
      <c r="W280" s="190"/>
      <c r="X280" s="190"/>
      <c r="Y280" s="190"/>
      <c r="Z280" s="190"/>
      <c r="AA280" s="190"/>
      <c r="AB280" s="190"/>
      <c r="AC280" s="190"/>
      <c r="AD280" s="190"/>
      <c r="AE280" s="190"/>
      <c r="AF280" s="190"/>
      <c r="AG280" s="190"/>
      <c r="AH280" s="190"/>
      <c r="AI280" s="190"/>
      <c r="AJ280" s="190"/>
      <c r="AK280" s="190"/>
      <c r="AL280" s="190"/>
      <c r="AM280" s="190"/>
      <c r="AN280" s="190"/>
      <c r="AO280" s="190"/>
      <c r="AP280" s="190"/>
      <c r="AQ280" s="190"/>
      <c r="AR280" s="190"/>
      <c r="AS280" s="190"/>
      <c r="AT280" s="695"/>
      <c r="AU280" s="190"/>
      <c r="AV280" s="190"/>
      <c r="AW280" s="695"/>
      <c r="AX280" s="190"/>
      <c r="AY280" s="190"/>
      <c r="AZ280" s="190"/>
      <c r="BA280" s="190"/>
      <c r="BB280" s="190"/>
      <c r="BC280" s="190"/>
      <c r="BD280" s="190"/>
      <c r="BE280" s="190"/>
      <c r="BF280" s="190"/>
      <c r="BG280" s="190"/>
      <c r="BH280" s="190"/>
      <c r="BI280" s="190"/>
      <c r="BJ280" s="190"/>
      <c r="BK280" s="292"/>
      <c r="BL280" s="462"/>
      <c r="BM280" s="462"/>
      <c r="BN280" s="599"/>
      <c r="BO280" s="292"/>
      <c r="BP280" s="292"/>
      <c r="BQ280" s="292"/>
      <c r="BR280" s="292"/>
      <c r="BS280" s="292"/>
      <c r="BT280" s="292"/>
      <c r="BU280" s="292"/>
      <c r="BV280" s="368"/>
      <c r="BW280" s="368"/>
      <c r="BX280" s="292"/>
      <c r="BY280" s="292"/>
      <c r="BZ280" s="292"/>
    </row>
    <row r="281" spans="1:78" x14ac:dyDescent="0.25">
      <c r="A281" s="464"/>
      <c r="B281" s="464"/>
      <c r="C281" s="464"/>
      <c r="D281" s="464"/>
      <c r="E281" s="464"/>
      <c r="F281" s="465"/>
      <c r="G281" s="465"/>
      <c r="H281" s="292"/>
      <c r="I281" s="190"/>
      <c r="J281" s="190"/>
      <c r="K281" s="190"/>
      <c r="L281" s="292"/>
      <c r="M281" s="190"/>
      <c r="N281" s="461"/>
      <c r="O281" s="461"/>
      <c r="P281" s="695"/>
      <c r="Q281" s="696"/>
      <c r="R281" s="292"/>
      <c r="S281" s="292"/>
      <c r="T281" s="697"/>
      <c r="U281" s="190"/>
      <c r="V281" s="190"/>
      <c r="W281" s="190"/>
      <c r="X281" s="190"/>
      <c r="Y281" s="190"/>
      <c r="Z281" s="190"/>
      <c r="AA281" s="190"/>
      <c r="AB281" s="190"/>
      <c r="AC281" s="190"/>
      <c r="AD281" s="190"/>
      <c r="AE281" s="190"/>
      <c r="AF281" s="190"/>
      <c r="AG281" s="190"/>
      <c r="AH281" s="190"/>
      <c r="AI281" s="190"/>
      <c r="AJ281" s="190"/>
      <c r="AK281" s="190"/>
      <c r="AL281" s="190"/>
      <c r="AM281" s="190"/>
      <c r="AN281" s="190"/>
      <c r="AO281" s="190"/>
      <c r="AP281" s="190"/>
      <c r="AQ281" s="190"/>
      <c r="AR281" s="190"/>
      <c r="AS281" s="190"/>
      <c r="AT281" s="695"/>
      <c r="AU281" s="190"/>
      <c r="AV281" s="190"/>
      <c r="AW281" s="695"/>
      <c r="AX281" s="190"/>
      <c r="AY281" s="190"/>
      <c r="AZ281" s="190"/>
      <c r="BA281" s="190"/>
      <c r="BB281" s="190"/>
      <c r="BC281" s="190"/>
      <c r="BD281" s="190"/>
      <c r="BE281" s="190"/>
      <c r="BF281" s="190"/>
      <c r="BG281" s="190"/>
      <c r="BH281" s="190"/>
      <c r="BI281" s="190"/>
      <c r="BJ281" s="190"/>
      <c r="BK281" s="292"/>
      <c r="BL281" s="462"/>
      <c r="BM281" s="462"/>
      <c r="BN281" s="599"/>
      <c r="BO281" s="292"/>
      <c r="BP281" s="292"/>
      <c r="BQ281" s="292"/>
      <c r="BR281" s="292"/>
      <c r="BS281" s="292"/>
      <c r="BT281" s="292"/>
      <c r="BU281" s="292"/>
      <c r="BV281" s="368"/>
      <c r="BW281" s="368"/>
      <c r="BX281" s="292"/>
      <c r="BY281" s="292"/>
      <c r="BZ281" s="292"/>
    </row>
    <row r="282" spans="1:78" x14ac:dyDescent="0.25">
      <c r="A282" s="464"/>
      <c r="B282" s="464"/>
      <c r="C282" s="464"/>
      <c r="D282" s="464"/>
      <c r="E282" s="464"/>
      <c r="F282" s="465"/>
      <c r="G282" s="465"/>
      <c r="H282" s="292"/>
      <c r="I282" s="190"/>
      <c r="J282" s="190"/>
      <c r="K282" s="190"/>
      <c r="L282" s="292"/>
      <c r="M282" s="190"/>
      <c r="N282" s="461"/>
      <c r="O282" s="461"/>
      <c r="P282" s="695"/>
      <c r="Q282" s="696"/>
      <c r="R282" s="292"/>
      <c r="S282" s="292"/>
      <c r="T282" s="697"/>
      <c r="U282" s="190"/>
      <c r="V282" s="190"/>
      <c r="W282" s="190"/>
      <c r="X282" s="190"/>
      <c r="Y282" s="190"/>
      <c r="Z282" s="190"/>
      <c r="AA282" s="190"/>
      <c r="AB282" s="190"/>
      <c r="AC282" s="190"/>
      <c r="AD282" s="190"/>
      <c r="AE282" s="190"/>
      <c r="AF282" s="190"/>
      <c r="AG282" s="190"/>
      <c r="AH282" s="190"/>
      <c r="AI282" s="190"/>
      <c r="AJ282" s="190"/>
      <c r="AK282" s="190"/>
      <c r="AL282" s="190"/>
      <c r="AM282" s="190"/>
      <c r="AN282" s="190"/>
      <c r="AO282" s="190"/>
      <c r="AP282" s="190"/>
      <c r="AQ282" s="190"/>
      <c r="AR282" s="190"/>
      <c r="AS282" s="190"/>
      <c r="AT282" s="695"/>
      <c r="AU282" s="190"/>
      <c r="AV282" s="190"/>
      <c r="AW282" s="695"/>
      <c r="AX282" s="190"/>
      <c r="AY282" s="190"/>
      <c r="AZ282" s="190"/>
      <c r="BA282" s="190"/>
      <c r="BB282" s="190"/>
      <c r="BC282" s="190"/>
      <c r="BD282" s="190"/>
      <c r="BE282" s="190"/>
      <c r="BF282" s="190"/>
      <c r="BG282" s="190"/>
      <c r="BH282" s="190"/>
      <c r="BI282" s="190"/>
      <c r="BJ282" s="190"/>
      <c r="BK282" s="292"/>
      <c r="BL282" s="462"/>
      <c r="BM282" s="462"/>
      <c r="BN282" s="599"/>
      <c r="BO282" s="292"/>
      <c r="BP282" s="292"/>
      <c r="BQ282" s="292"/>
      <c r="BR282" s="292"/>
      <c r="BS282" s="292"/>
      <c r="BT282" s="292"/>
      <c r="BU282" s="292"/>
      <c r="BV282" s="368"/>
      <c r="BW282" s="368"/>
      <c r="BX282" s="292"/>
      <c r="BY282" s="292"/>
      <c r="BZ282" s="292"/>
    </row>
    <row r="283" spans="1:78" x14ac:dyDescent="0.25">
      <c r="A283" s="464"/>
      <c r="B283" s="464"/>
      <c r="C283" s="464"/>
      <c r="D283" s="464"/>
      <c r="E283" s="464"/>
      <c r="F283" s="465"/>
      <c r="G283" s="465"/>
      <c r="H283" s="292"/>
      <c r="I283" s="190"/>
      <c r="J283" s="190"/>
      <c r="K283" s="190"/>
      <c r="L283" s="292"/>
      <c r="M283" s="190"/>
      <c r="N283" s="461"/>
      <c r="O283" s="461"/>
      <c r="P283" s="695"/>
      <c r="Q283" s="696"/>
      <c r="R283" s="292"/>
      <c r="S283" s="292"/>
      <c r="T283" s="697"/>
      <c r="U283" s="190"/>
      <c r="V283" s="190"/>
      <c r="W283" s="190"/>
      <c r="X283" s="190"/>
      <c r="Y283" s="190"/>
      <c r="Z283" s="190"/>
      <c r="AA283" s="190"/>
      <c r="AB283" s="190"/>
      <c r="AC283" s="190"/>
      <c r="AD283" s="190"/>
      <c r="AE283" s="190"/>
      <c r="AF283" s="190"/>
      <c r="AG283" s="190"/>
      <c r="AH283" s="190"/>
      <c r="AI283" s="190"/>
      <c r="AJ283" s="190"/>
      <c r="AK283" s="190"/>
      <c r="AL283" s="190"/>
      <c r="AM283" s="190"/>
      <c r="AN283" s="190"/>
      <c r="AO283" s="190"/>
      <c r="AP283" s="190"/>
      <c r="AQ283" s="190"/>
      <c r="AR283" s="190"/>
      <c r="AS283" s="190"/>
      <c r="AT283" s="695"/>
      <c r="AU283" s="190"/>
      <c r="AV283" s="190"/>
      <c r="AW283" s="695"/>
      <c r="AX283" s="190"/>
      <c r="AY283" s="190"/>
      <c r="AZ283" s="190"/>
      <c r="BA283" s="190"/>
      <c r="BB283" s="190"/>
      <c r="BC283" s="190"/>
      <c r="BD283" s="190"/>
      <c r="BE283" s="190"/>
      <c r="BF283" s="190"/>
      <c r="BG283" s="190"/>
      <c r="BH283" s="190"/>
      <c r="BI283" s="190"/>
      <c r="BJ283" s="190"/>
      <c r="BK283" s="292"/>
      <c r="BL283" s="462"/>
      <c r="BM283" s="462"/>
      <c r="BN283" s="599"/>
      <c r="BO283" s="292"/>
      <c r="BP283" s="292"/>
      <c r="BQ283" s="292"/>
      <c r="BR283" s="292"/>
      <c r="BS283" s="292"/>
      <c r="BT283" s="292"/>
      <c r="BU283" s="292"/>
      <c r="BV283" s="368"/>
      <c r="BW283" s="368"/>
      <c r="BX283" s="292"/>
      <c r="BY283" s="292"/>
      <c r="BZ283" s="292"/>
    </row>
    <row r="284" spans="1:78" x14ac:dyDescent="0.25">
      <c r="A284" s="464"/>
      <c r="B284" s="464"/>
      <c r="C284" s="464"/>
      <c r="D284" s="464"/>
      <c r="E284" s="464"/>
      <c r="F284" s="465"/>
      <c r="G284" s="465"/>
      <c r="H284" s="292"/>
      <c r="I284" s="190"/>
      <c r="J284" s="190"/>
      <c r="K284" s="190"/>
      <c r="L284" s="292"/>
      <c r="M284" s="190"/>
      <c r="N284" s="461"/>
      <c r="O284" s="461"/>
      <c r="P284" s="695"/>
      <c r="Q284" s="696"/>
      <c r="R284" s="292"/>
      <c r="S284" s="292"/>
      <c r="T284" s="697"/>
      <c r="U284" s="190"/>
      <c r="V284" s="190"/>
      <c r="W284" s="190"/>
      <c r="X284" s="190"/>
      <c r="Y284" s="190"/>
      <c r="Z284" s="190"/>
      <c r="AA284" s="190"/>
      <c r="AB284" s="190"/>
      <c r="AC284" s="190"/>
      <c r="AD284" s="190"/>
      <c r="AE284" s="190"/>
      <c r="AF284" s="190"/>
      <c r="AG284" s="190"/>
      <c r="AH284" s="190"/>
      <c r="AI284" s="190"/>
      <c r="AJ284" s="190"/>
      <c r="AK284" s="190"/>
      <c r="AL284" s="190"/>
      <c r="AM284" s="190"/>
      <c r="AN284" s="190"/>
      <c r="AO284" s="190"/>
      <c r="AP284" s="190"/>
      <c r="AQ284" s="190"/>
      <c r="AR284" s="190"/>
      <c r="AS284" s="190"/>
      <c r="AT284" s="695"/>
      <c r="AU284" s="190"/>
      <c r="AV284" s="190"/>
      <c r="AW284" s="695"/>
      <c r="AX284" s="190"/>
      <c r="AY284" s="190"/>
      <c r="AZ284" s="190"/>
      <c r="BA284" s="190"/>
      <c r="BB284" s="190"/>
      <c r="BC284" s="190"/>
      <c r="BD284" s="190"/>
      <c r="BE284" s="190"/>
      <c r="BF284" s="190"/>
      <c r="BG284" s="190"/>
      <c r="BH284" s="190"/>
      <c r="BI284" s="190"/>
      <c r="BJ284" s="190"/>
      <c r="BK284" s="292"/>
      <c r="BL284" s="462"/>
      <c r="BM284" s="462"/>
      <c r="BN284" s="599"/>
      <c r="BO284" s="292"/>
      <c r="BP284" s="292"/>
      <c r="BQ284" s="292"/>
      <c r="BR284" s="292"/>
      <c r="BS284" s="292"/>
      <c r="BT284" s="292"/>
      <c r="BU284" s="292"/>
      <c r="BV284" s="368"/>
      <c r="BW284" s="368"/>
      <c r="BX284" s="292"/>
      <c r="BY284" s="292"/>
      <c r="BZ284" s="292"/>
    </row>
    <row r="285" spans="1:78" x14ac:dyDescent="0.25">
      <c r="A285" s="464"/>
      <c r="B285" s="464"/>
      <c r="C285" s="464"/>
      <c r="D285" s="464"/>
      <c r="E285" s="464"/>
      <c r="F285" s="465"/>
      <c r="G285" s="465"/>
      <c r="H285" s="292"/>
      <c r="I285" s="190"/>
      <c r="J285" s="190"/>
      <c r="K285" s="190"/>
      <c r="L285" s="292"/>
      <c r="M285" s="190"/>
      <c r="N285" s="461"/>
      <c r="O285" s="461"/>
      <c r="P285" s="695"/>
      <c r="Q285" s="696"/>
      <c r="R285" s="292"/>
      <c r="S285" s="292"/>
      <c r="T285" s="697"/>
      <c r="U285" s="190"/>
      <c r="V285" s="190"/>
      <c r="W285" s="190"/>
      <c r="X285" s="190"/>
      <c r="Y285" s="190"/>
      <c r="Z285" s="190"/>
      <c r="AA285" s="190"/>
      <c r="AB285" s="190"/>
      <c r="AC285" s="190"/>
      <c r="AD285" s="190"/>
      <c r="AE285" s="190"/>
      <c r="AF285" s="190"/>
      <c r="AG285" s="190"/>
      <c r="AH285" s="190"/>
      <c r="AI285" s="190"/>
      <c r="AJ285" s="190"/>
      <c r="AK285" s="190"/>
      <c r="AL285" s="190"/>
      <c r="AM285" s="190"/>
      <c r="AN285" s="190"/>
      <c r="AO285" s="190"/>
      <c r="AP285" s="190"/>
      <c r="AQ285" s="190"/>
      <c r="AR285" s="190"/>
      <c r="AS285" s="190"/>
      <c r="AT285" s="695"/>
      <c r="AU285" s="190"/>
      <c r="AV285" s="190"/>
      <c r="AW285" s="695"/>
      <c r="AX285" s="190"/>
      <c r="AY285" s="190"/>
      <c r="AZ285" s="190"/>
      <c r="BA285" s="190"/>
      <c r="BB285" s="190"/>
      <c r="BC285" s="190"/>
      <c r="BD285" s="190"/>
      <c r="BE285" s="190"/>
      <c r="BF285" s="190"/>
      <c r="BG285" s="190"/>
      <c r="BH285" s="190"/>
      <c r="BI285" s="190"/>
      <c r="BJ285" s="190"/>
      <c r="BK285" s="292"/>
      <c r="BL285" s="462"/>
      <c r="BM285" s="462"/>
      <c r="BN285" s="599"/>
      <c r="BO285" s="292"/>
      <c r="BP285" s="292"/>
      <c r="BQ285" s="292"/>
      <c r="BR285" s="292"/>
      <c r="BS285" s="292"/>
      <c r="BT285" s="292"/>
      <c r="BU285" s="292"/>
      <c r="BV285" s="368"/>
      <c r="BW285" s="368"/>
      <c r="BX285" s="292"/>
      <c r="BY285" s="292"/>
      <c r="BZ285" s="292"/>
    </row>
    <row r="286" spans="1:78" x14ac:dyDescent="0.25">
      <c r="A286" s="464"/>
      <c r="B286" s="464"/>
      <c r="C286" s="464"/>
      <c r="D286" s="464"/>
      <c r="E286" s="464"/>
      <c r="F286" s="465"/>
      <c r="G286" s="465"/>
      <c r="H286" s="292"/>
      <c r="I286" s="190"/>
      <c r="J286" s="190"/>
      <c r="K286" s="190"/>
      <c r="L286" s="292"/>
      <c r="M286" s="190"/>
      <c r="N286" s="461"/>
      <c r="O286" s="461"/>
      <c r="P286" s="695"/>
      <c r="Q286" s="696"/>
      <c r="R286" s="292"/>
      <c r="S286" s="292"/>
      <c r="T286" s="697"/>
      <c r="U286" s="190"/>
      <c r="V286" s="190"/>
      <c r="W286" s="190"/>
      <c r="X286" s="190"/>
      <c r="Y286" s="190"/>
      <c r="Z286" s="190"/>
      <c r="AA286" s="190"/>
      <c r="AB286" s="190"/>
      <c r="AC286" s="190"/>
      <c r="AD286" s="190"/>
      <c r="AE286" s="190"/>
      <c r="AF286" s="190"/>
      <c r="AG286" s="190"/>
      <c r="AH286" s="190"/>
      <c r="AI286" s="190"/>
      <c r="AJ286" s="190"/>
      <c r="AK286" s="190"/>
      <c r="AL286" s="190"/>
      <c r="AM286" s="190"/>
      <c r="AN286" s="190"/>
      <c r="AO286" s="190"/>
      <c r="AP286" s="190"/>
      <c r="AQ286" s="190"/>
      <c r="AR286" s="190"/>
      <c r="AS286" s="190"/>
      <c r="AT286" s="695"/>
      <c r="AU286" s="190"/>
      <c r="AV286" s="190"/>
      <c r="AW286" s="695"/>
      <c r="AX286" s="190"/>
      <c r="AY286" s="190"/>
      <c r="AZ286" s="190"/>
      <c r="BA286" s="190"/>
      <c r="BB286" s="190"/>
      <c r="BC286" s="190"/>
      <c r="BD286" s="190"/>
      <c r="BE286" s="190"/>
      <c r="BF286" s="190"/>
      <c r="BG286" s="190"/>
      <c r="BH286" s="190"/>
      <c r="BI286" s="190"/>
      <c r="BJ286" s="190"/>
      <c r="BK286" s="292"/>
      <c r="BL286" s="462"/>
      <c r="BM286" s="462"/>
      <c r="BN286" s="599"/>
      <c r="BO286" s="292"/>
      <c r="BP286" s="292"/>
      <c r="BQ286" s="292"/>
      <c r="BR286" s="292"/>
      <c r="BS286" s="292"/>
      <c r="BT286" s="292"/>
      <c r="BU286" s="292"/>
      <c r="BV286" s="368"/>
      <c r="BW286" s="368"/>
      <c r="BX286" s="292"/>
      <c r="BY286" s="292"/>
      <c r="BZ286" s="292"/>
    </row>
    <row r="287" spans="1:78" x14ac:dyDescent="0.25">
      <c r="A287" s="464"/>
      <c r="B287" s="464"/>
      <c r="C287" s="464"/>
      <c r="D287" s="464"/>
      <c r="E287" s="464"/>
      <c r="F287" s="465"/>
      <c r="G287" s="465"/>
      <c r="H287" s="292"/>
      <c r="I287" s="190"/>
      <c r="J287" s="190"/>
      <c r="K287" s="190"/>
      <c r="L287" s="292"/>
      <c r="M287" s="190"/>
      <c r="N287" s="461"/>
      <c r="O287" s="461"/>
      <c r="P287" s="695"/>
      <c r="Q287" s="696"/>
      <c r="R287" s="292"/>
      <c r="S287" s="292"/>
      <c r="T287" s="697"/>
      <c r="U287" s="190"/>
      <c r="V287" s="190"/>
      <c r="W287" s="190"/>
      <c r="X287" s="190"/>
      <c r="Y287" s="190"/>
      <c r="Z287" s="190"/>
      <c r="AA287" s="190"/>
      <c r="AB287" s="190"/>
      <c r="AC287" s="190"/>
      <c r="AD287" s="190"/>
      <c r="AE287" s="190"/>
      <c r="AF287" s="190"/>
      <c r="AG287" s="190"/>
      <c r="AH287" s="190"/>
      <c r="AI287" s="190"/>
      <c r="AJ287" s="190"/>
      <c r="AK287" s="190"/>
      <c r="AL287" s="190"/>
      <c r="AM287" s="190"/>
      <c r="AN287" s="190"/>
      <c r="AO287" s="190"/>
      <c r="AP287" s="190"/>
      <c r="AQ287" s="190"/>
      <c r="AR287" s="190"/>
      <c r="AS287" s="190"/>
      <c r="AT287" s="695"/>
      <c r="AU287" s="190"/>
      <c r="AV287" s="190"/>
      <c r="AW287" s="695"/>
      <c r="AX287" s="190"/>
      <c r="AY287" s="190"/>
      <c r="AZ287" s="190"/>
      <c r="BA287" s="190"/>
      <c r="BB287" s="190"/>
      <c r="BC287" s="190"/>
      <c r="BD287" s="190"/>
      <c r="BE287" s="190"/>
      <c r="BF287" s="190"/>
      <c r="BG287" s="190"/>
      <c r="BH287" s="190"/>
      <c r="BI287" s="190"/>
      <c r="BJ287" s="190"/>
      <c r="BK287" s="292"/>
      <c r="BL287" s="462"/>
      <c r="BM287" s="462"/>
      <c r="BN287" s="599"/>
      <c r="BO287" s="292"/>
      <c r="BP287" s="292"/>
      <c r="BQ287" s="292"/>
      <c r="BR287" s="292"/>
      <c r="BS287" s="292"/>
      <c r="BT287" s="292"/>
      <c r="BU287" s="292"/>
      <c r="BV287" s="368"/>
      <c r="BW287" s="368"/>
      <c r="BX287" s="292"/>
      <c r="BY287" s="292"/>
      <c r="BZ287" s="292"/>
    </row>
    <row r="288" spans="1:78" x14ac:dyDescent="0.25">
      <c r="A288" s="464"/>
      <c r="B288" s="464"/>
      <c r="C288" s="464"/>
      <c r="D288" s="464"/>
      <c r="E288" s="464"/>
      <c r="F288" s="465"/>
      <c r="G288" s="465"/>
      <c r="H288" s="292"/>
      <c r="I288" s="190"/>
      <c r="J288" s="190"/>
      <c r="K288" s="190"/>
      <c r="L288" s="292"/>
      <c r="M288" s="190"/>
      <c r="N288" s="461"/>
      <c r="O288" s="461"/>
      <c r="P288" s="695"/>
      <c r="Q288" s="696"/>
      <c r="R288" s="292"/>
      <c r="S288" s="292"/>
      <c r="T288" s="697"/>
      <c r="U288" s="190"/>
      <c r="V288" s="190"/>
      <c r="W288" s="190"/>
      <c r="X288" s="190"/>
      <c r="Y288" s="190"/>
      <c r="Z288" s="190"/>
      <c r="AA288" s="190"/>
      <c r="AB288" s="190"/>
      <c r="AC288" s="190"/>
      <c r="AD288" s="190"/>
      <c r="AE288" s="190"/>
      <c r="AF288" s="190"/>
      <c r="AG288" s="190"/>
      <c r="AH288" s="190"/>
      <c r="AI288" s="190"/>
      <c r="AJ288" s="190"/>
      <c r="AK288" s="190"/>
      <c r="AL288" s="190"/>
      <c r="AM288" s="190"/>
      <c r="AN288" s="190"/>
      <c r="AO288" s="190"/>
      <c r="AP288" s="190"/>
      <c r="AQ288" s="190"/>
      <c r="AR288" s="190"/>
      <c r="AS288" s="190"/>
      <c r="AT288" s="695"/>
      <c r="AU288" s="190"/>
      <c r="AV288" s="190"/>
      <c r="AW288" s="695"/>
      <c r="AX288" s="190"/>
      <c r="AY288" s="190"/>
      <c r="AZ288" s="190"/>
      <c r="BA288" s="190"/>
      <c r="BB288" s="190"/>
      <c r="BC288" s="190"/>
      <c r="BD288" s="190"/>
      <c r="BE288" s="190"/>
      <c r="BF288" s="190"/>
      <c r="BG288" s="190"/>
      <c r="BH288" s="190"/>
      <c r="BI288" s="190"/>
      <c r="BJ288" s="190"/>
      <c r="BK288" s="292"/>
      <c r="BL288" s="462"/>
      <c r="BM288" s="462"/>
      <c r="BN288" s="599"/>
      <c r="BO288" s="292"/>
      <c r="BP288" s="292"/>
      <c r="BQ288" s="292"/>
      <c r="BR288" s="292"/>
      <c r="BS288" s="292"/>
      <c r="BT288" s="292"/>
      <c r="BU288" s="292"/>
      <c r="BV288" s="368"/>
      <c r="BW288" s="368"/>
      <c r="BX288" s="292"/>
      <c r="BY288" s="292"/>
      <c r="BZ288" s="292"/>
    </row>
    <row r="289" spans="1:78" x14ac:dyDescent="0.25">
      <c r="A289" s="464"/>
      <c r="B289" s="464"/>
      <c r="C289" s="464"/>
      <c r="D289" s="464"/>
      <c r="E289" s="464"/>
      <c r="F289" s="465"/>
      <c r="G289" s="465"/>
      <c r="H289" s="292"/>
      <c r="I289" s="190"/>
      <c r="J289" s="190"/>
      <c r="K289" s="190"/>
      <c r="L289" s="292"/>
      <c r="M289" s="190"/>
      <c r="N289" s="461"/>
      <c r="O289" s="461"/>
      <c r="P289" s="695"/>
      <c r="Q289" s="696"/>
      <c r="R289" s="292"/>
      <c r="S289" s="292"/>
      <c r="T289" s="697"/>
      <c r="U289" s="190"/>
      <c r="V289" s="190"/>
      <c r="W289" s="190"/>
      <c r="X289" s="190"/>
      <c r="Y289" s="190"/>
      <c r="Z289" s="190"/>
      <c r="AA289" s="190"/>
      <c r="AB289" s="190"/>
      <c r="AC289" s="190"/>
      <c r="AD289" s="190"/>
      <c r="AE289" s="190"/>
      <c r="AF289" s="190"/>
      <c r="AG289" s="190"/>
      <c r="AH289" s="190"/>
      <c r="AI289" s="190"/>
      <c r="AJ289" s="190"/>
      <c r="AK289" s="190"/>
      <c r="AL289" s="190"/>
      <c r="AM289" s="190"/>
      <c r="AN289" s="190"/>
      <c r="AO289" s="190"/>
      <c r="AP289" s="190"/>
      <c r="AQ289" s="190"/>
      <c r="AR289" s="190"/>
      <c r="AS289" s="190"/>
      <c r="AT289" s="695"/>
      <c r="AU289" s="190"/>
      <c r="AV289" s="190"/>
      <c r="AW289" s="695"/>
      <c r="AX289" s="190"/>
      <c r="AY289" s="190"/>
      <c r="AZ289" s="190"/>
      <c r="BA289" s="190"/>
      <c r="BB289" s="190"/>
      <c r="BC289" s="190"/>
      <c r="BD289" s="190"/>
      <c r="BE289" s="190"/>
      <c r="BF289" s="190"/>
      <c r="BG289" s="190"/>
      <c r="BH289" s="190"/>
      <c r="BI289" s="190"/>
      <c r="BJ289" s="190"/>
      <c r="BK289" s="292"/>
      <c r="BL289" s="462"/>
      <c r="BM289" s="462"/>
      <c r="BN289" s="599"/>
      <c r="BO289" s="292"/>
      <c r="BP289" s="292"/>
      <c r="BQ289" s="292"/>
      <c r="BR289" s="292"/>
      <c r="BS289" s="292"/>
      <c r="BT289" s="292"/>
      <c r="BU289" s="292"/>
      <c r="BV289" s="368"/>
      <c r="BW289" s="368"/>
      <c r="BX289" s="292"/>
      <c r="BY289" s="292"/>
      <c r="BZ289" s="292"/>
    </row>
    <row r="290" spans="1:78" x14ac:dyDescent="0.25">
      <c r="A290" s="464"/>
      <c r="B290" s="464"/>
      <c r="C290" s="464"/>
      <c r="D290" s="464"/>
      <c r="E290" s="464"/>
      <c r="F290" s="465"/>
      <c r="G290" s="465"/>
      <c r="H290" s="292"/>
      <c r="I290" s="190"/>
      <c r="J290" s="190"/>
      <c r="K290" s="190"/>
      <c r="L290" s="292"/>
      <c r="M290" s="190"/>
      <c r="N290" s="461"/>
      <c r="O290" s="461"/>
      <c r="P290" s="695"/>
      <c r="Q290" s="696"/>
      <c r="R290" s="292"/>
      <c r="S290" s="292"/>
      <c r="T290" s="697"/>
      <c r="U290" s="190"/>
      <c r="V290" s="190"/>
      <c r="W290" s="190"/>
      <c r="X290" s="190"/>
      <c r="Y290" s="190"/>
      <c r="Z290" s="190"/>
      <c r="AA290" s="190"/>
      <c r="AB290" s="190"/>
      <c r="AC290" s="190"/>
      <c r="AD290" s="190"/>
      <c r="AE290" s="190"/>
      <c r="AF290" s="190"/>
      <c r="AG290" s="190"/>
      <c r="AH290" s="190"/>
      <c r="AI290" s="190"/>
      <c r="AJ290" s="190"/>
      <c r="AK290" s="190"/>
      <c r="AL290" s="190"/>
      <c r="AM290" s="190"/>
      <c r="AN290" s="190"/>
      <c r="AO290" s="190"/>
      <c r="AP290" s="190"/>
      <c r="AQ290" s="190"/>
      <c r="AR290" s="190"/>
      <c r="AS290" s="190"/>
      <c r="AT290" s="695"/>
      <c r="AU290" s="190"/>
      <c r="AV290" s="190"/>
      <c r="AW290" s="695"/>
      <c r="AX290" s="190"/>
      <c r="AY290" s="190"/>
      <c r="AZ290" s="190"/>
      <c r="BA290" s="190"/>
      <c r="BB290" s="190"/>
      <c r="BC290" s="190"/>
      <c r="BD290" s="190"/>
      <c r="BE290" s="190"/>
      <c r="BF290" s="190"/>
      <c r="BG290" s="190"/>
      <c r="BH290" s="190"/>
      <c r="BI290" s="190"/>
      <c r="BJ290" s="190"/>
      <c r="BK290" s="292"/>
      <c r="BL290" s="462"/>
      <c r="BM290" s="462"/>
      <c r="BN290" s="599"/>
      <c r="BO290" s="292"/>
      <c r="BP290" s="292"/>
      <c r="BQ290" s="292"/>
      <c r="BR290" s="292"/>
      <c r="BS290" s="292"/>
      <c r="BT290" s="292"/>
      <c r="BU290" s="292"/>
      <c r="BV290" s="368"/>
      <c r="BW290" s="368"/>
      <c r="BX290" s="292"/>
      <c r="BY290" s="292"/>
      <c r="BZ290" s="292"/>
    </row>
    <row r="291" spans="1:78" x14ac:dyDescent="0.25">
      <c r="A291" s="464"/>
      <c r="B291" s="464"/>
      <c r="C291" s="464"/>
      <c r="D291" s="464"/>
      <c r="E291" s="464"/>
      <c r="F291" s="465"/>
      <c r="G291" s="465"/>
      <c r="H291" s="292"/>
      <c r="I291" s="190"/>
      <c r="J291" s="190"/>
      <c r="K291" s="190"/>
      <c r="L291" s="292"/>
      <c r="M291" s="190"/>
      <c r="N291" s="461"/>
      <c r="O291" s="461"/>
      <c r="P291" s="695"/>
      <c r="Q291" s="696"/>
      <c r="R291" s="292"/>
      <c r="S291" s="292"/>
      <c r="T291" s="697"/>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695"/>
      <c r="AU291" s="190"/>
      <c r="AV291" s="190"/>
      <c r="AW291" s="695"/>
      <c r="AX291" s="190"/>
      <c r="AY291" s="190"/>
      <c r="AZ291" s="190"/>
      <c r="BA291" s="190"/>
      <c r="BB291" s="190"/>
      <c r="BC291" s="190"/>
      <c r="BD291" s="190"/>
      <c r="BE291" s="190"/>
      <c r="BF291" s="190"/>
      <c r="BG291" s="190"/>
      <c r="BH291" s="190"/>
      <c r="BI291" s="190"/>
      <c r="BJ291" s="190"/>
      <c r="BK291" s="292"/>
      <c r="BL291" s="462"/>
      <c r="BM291" s="462"/>
      <c r="BN291" s="599"/>
      <c r="BO291" s="292"/>
      <c r="BP291" s="292"/>
      <c r="BQ291" s="292"/>
      <c r="BR291" s="292"/>
      <c r="BS291" s="292"/>
      <c r="BT291" s="292"/>
      <c r="BU291" s="292"/>
      <c r="BV291" s="368"/>
      <c r="BW291" s="368"/>
      <c r="BX291" s="292"/>
      <c r="BY291" s="292"/>
      <c r="BZ291" s="292"/>
    </row>
    <row r="292" spans="1:78" x14ac:dyDescent="0.25">
      <c r="A292" s="464"/>
      <c r="B292" s="464"/>
      <c r="C292" s="464"/>
      <c r="D292" s="464"/>
      <c r="E292" s="464"/>
      <c r="F292" s="465"/>
      <c r="G292" s="465"/>
      <c r="H292" s="292"/>
      <c r="I292" s="190"/>
      <c r="J292" s="190"/>
      <c r="K292" s="190"/>
      <c r="L292" s="292"/>
      <c r="M292" s="190"/>
      <c r="N292" s="461"/>
      <c r="O292" s="461"/>
      <c r="P292" s="695"/>
      <c r="Q292" s="696"/>
      <c r="R292" s="292"/>
      <c r="S292" s="292"/>
      <c r="T292" s="697"/>
      <c r="U292" s="190"/>
      <c r="V292" s="190"/>
      <c r="W292" s="190"/>
      <c r="X292" s="190"/>
      <c r="Y292" s="190"/>
      <c r="Z292" s="190"/>
      <c r="AA292" s="190"/>
      <c r="AB292" s="190"/>
      <c r="AC292" s="190"/>
      <c r="AD292" s="190"/>
      <c r="AE292" s="190"/>
      <c r="AF292" s="190"/>
      <c r="AG292" s="190"/>
      <c r="AH292" s="190"/>
      <c r="AI292" s="190"/>
      <c r="AJ292" s="190"/>
      <c r="AK292" s="190"/>
      <c r="AL292" s="190"/>
      <c r="AM292" s="190"/>
      <c r="AN292" s="190"/>
      <c r="AO292" s="190"/>
      <c r="AP292" s="190"/>
      <c r="AQ292" s="190"/>
      <c r="AR292" s="190"/>
      <c r="AS292" s="190"/>
      <c r="AT292" s="695"/>
      <c r="AU292" s="190"/>
      <c r="AV292" s="190"/>
      <c r="AW292" s="695"/>
      <c r="AX292" s="190"/>
      <c r="AY292" s="190"/>
      <c r="AZ292" s="190"/>
      <c r="BA292" s="190"/>
      <c r="BB292" s="190"/>
      <c r="BC292" s="190"/>
      <c r="BD292" s="190"/>
      <c r="BE292" s="190"/>
      <c r="BF292" s="190"/>
      <c r="BG292" s="190"/>
      <c r="BH292" s="190"/>
      <c r="BI292" s="190"/>
      <c r="BJ292" s="190"/>
      <c r="BK292" s="292"/>
      <c r="BL292" s="462"/>
      <c r="BM292" s="462"/>
      <c r="BN292" s="599"/>
      <c r="BO292" s="292"/>
      <c r="BP292" s="292"/>
      <c r="BQ292" s="292"/>
      <c r="BR292" s="292"/>
      <c r="BS292" s="292"/>
      <c r="BT292" s="292"/>
      <c r="BU292" s="292"/>
      <c r="BV292" s="368"/>
      <c r="BW292" s="368"/>
      <c r="BX292" s="292"/>
      <c r="BY292" s="292"/>
      <c r="BZ292" s="292"/>
    </row>
    <row r="293" spans="1:78" x14ac:dyDescent="0.25">
      <c r="A293" s="464"/>
      <c r="B293" s="464"/>
      <c r="C293" s="464"/>
      <c r="D293" s="464"/>
      <c r="E293" s="464"/>
      <c r="F293" s="465"/>
      <c r="G293" s="465"/>
      <c r="H293" s="292"/>
      <c r="I293" s="190"/>
      <c r="J293" s="190"/>
      <c r="K293" s="190"/>
      <c r="L293" s="292"/>
      <c r="M293" s="190"/>
      <c r="N293" s="461"/>
      <c r="O293" s="461"/>
      <c r="P293" s="695"/>
      <c r="Q293" s="696"/>
      <c r="R293" s="292"/>
      <c r="S293" s="292"/>
      <c r="T293" s="697"/>
      <c r="U293" s="190"/>
      <c r="V293" s="190"/>
      <c r="W293" s="190"/>
      <c r="X293" s="190"/>
      <c r="Y293" s="190"/>
      <c r="Z293" s="190"/>
      <c r="AA293" s="190"/>
      <c r="AB293" s="190"/>
      <c r="AC293" s="190"/>
      <c r="AD293" s="190"/>
      <c r="AE293" s="190"/>
      <c r="AF293" s="190"/>
      <c r="AG293" s="190"/>
      <c r="AH293" s="190"/>
      <c r="AI293" s="190"/>
      <c r="AJ293" s="190"/>
      <c r="AK293" s="190"/>
      <c r="AL293" s="190"/>
      <c r="AM293" s="190"/>
      <c r="AN293" s="190"/>
      <c r="AO293" s="190"/>
      <c r="AP293" s="190"/>
      <c r="AQ293" s="190"/>
      <c r="AR293" s="190"/>
      <c r="AS293" s="190"/>
      <c r="AT293" s="695"/>
      <c r="AU293" s="190"/>
      <c r="AV293" s="190"/>
      <c r="AW293" s="695"/>
      <c r="AX293" s="190"/>
      <c r="AY293" s="190"/>
      <c r="AZ293" s="190"/>
      <c r="BA293" s="190"/>
      <c r="BB293" s="190"/>
      <c r="BC293" s="190"/>
      <c r="BD293" s="190"/>
      <c r="BE293" s="190"/>
      <c r="BF293" s="190"/>
      <c r="BG293" s="190"/>
      <c r="BH293" s="190"/>
      <c r="BI293" s="190"/>
      <c r="BJ293" s="190"/>
      <c r="BK293" s="292"/>
      <c r="BL293" s="462"/>
      <c r="BM293" s="462"/>
      <c r="BN293" s="599"/>
      <c r="BO293" s="292"/>
      <c r="BP293" s="292"/>
      <c r="BQ293" s="292"/>
      <c r="BR293" s="292"/>
      <c r="BS293" s="292"/>
      <c r="BT293" s="292"/>
      <c r="BU293" s="292"/>
      <c r="BV293" s="368"/>
      <c r="BW293" s="368"/>
      <c r="BX293" s="292"/>
      <c r="BY293" s="292"/>
      <c r="BZ293" s="292"/>
    </row>
    <row r="294" spans="1:78" x14ac:dyDescent="0.25">
      <c r="A294" s="464"/>
      <c r="B294" s="464"/>
      <c r="C294" s="464"/>
      <c r="D294" s="464"/>
      <c r="E294" s="464"/>
      <c r="F294" s="465"/>
      <c r="G294" s="465"/>
      <c r="H294" s="292"/>
      <c r="I294" s="190"/>
      <c r="J294" s="190"/>
      <c r="K294" s="190"/>
      <c r="L294" s="292"/>
      <c r="M294" s="190"/>
      <c r="N294" s="461"/>
      <c r="O294" s="461"/>
      <c r="P294" s="695"/>
      <c r="Q294" s="696"/>
      <c r="R294" s="292"/>
      <c r="S294" s="292"/>
      <c r="T294" s="697"/>
      <c r="U294" s="190"/>
      <c r="V294" s="190"/>
      <c r="W294" s="190"/>
      <c r="X294" s="190"/>
      <c r="Y294" s="190"/>
      <c r="Z294" s="190"/>
      <c r="AA294" s="190"/>
      <c r="AB294" s="190"/>
      <c r="AC294" s="190"/>
      <c r="AD294" s="190"/>
      <c r="AE294" s="190"/>
      <c r="AF294" s="190"/>
      <c r="AG294" s="190"/>
      <c r="AH294" s="190"/>
      <c r="AI294" s="190"/>
      <c r="AJ294" s="190"/>
      <c r="AK294" s="190"/>
      <c r="AL294" s="190"/>
      <c r="AM294" s="190"/>
      <c r="AN294" s="190"/>
      <c r="AO294" s="190"/>
      <c r="AP294" s="190"/>
      <c r="AQ294" s="190"/>
      <c r="AR294" s="190"/>
      <c r="AS294" s="190"/>
      <c r="AT294" s="695"/>
      <c r="AU294" s="190"/>
      <c r="AV294" s="190"/>
      <c r="AW294" s="695"/>
      <c r="AX294" s="190"/>
      <c r="AY294" s="190"/>
      <c r="AZ294" s="190"/>
      <c r="BA294" s="190"/>
      <c r="BB294" s="190"/>
      <c r="BC294" s="190"/>
      <c r="BD294" s="190"/>
      <c r="BE294" s="190"/>
      <c r="BF294" s="190"/>
      <c r="BG294" s="190"/>
      <c r="BH294" s="190"/>
      <c r="BI294" s="190"/>
      <c r="BJ294" s="190"/>
      <c r="BK294" s="292"/>
      <c r="BL294" s="462"/>
      <c r="BM294" s="462"/>
      <c r="BN294" s="599"/>
      <c r="BO294" s="292"/>
      <c r="BP294" s="292"/>
      <c r="BQ294" s="292"/>
      <c r="BR294" s="292"/>
      <c r="BS294" s="292"/>
      <c r="BT294" s="292"/>
      <c r="BU294" s="292"/>
      <c r="BV294" s="368"/>
      <c r="BW294" s="368"/>
      <c r="BX294" s="292"/>
      <c r="BY294" s="292"/>
      <c r="BZ294" s="292"/>
    </row>
    <row r="295" spans="1:78" x14ac:dyDescent="0.25">
      <c r="A295" s="464"/>
      <c r="B295" s="464"/>
      <c r="C295" s="464"/>
      <c r="D295" s="464"/>
      <c r="E295" s="464"/>
      <c r="F295" s="465"/>
      <c r="G295" s="465"/>
      <c r="H295" s="292"/>
      <c r="I295" s="190"/>
      <c r="J295" s="190"/>
      <c r="K295" s="190"/>
      <c r="L295" s="292"/>
      <c r="M295" s="190"/>
      <c r="N295" s="461"/>
      <c r="O295" s="461"/>
      <c r="P295" s="695"/>
      <c r="Q295" s="696"/>
      <c r="R295" s="292"/>
      <c r="S295" s="292"/>
      <c r="T295" s="697"/>
      <c r="U295" s="190"/>
      <c r="V295" s="190"/>
      <c r="W295" s="190"/>
      <c r="X295" s="190"/>
      <c r="Y295" s="190"/>
      <c r="Z295" s="190"/>
      <c r="AA295" s="190"/>
      <c r="AB295" s="190"/>
      <c r="AC295" s="190"/>
      <c r="AD295" s="190"/>
      <c r="AE295" s="190"/>
      <c r="AF295" s="190"/>
      <c r="AG295" s="190"/>
      <c r="AH295" s="190"/>
      <c r="AI295" s="190"/>
      <c r="AJ295" s="190"/>
      <c r="AK295" s="190"/>
      <c r="AL295" s="190"/>
      <c r="AM295" s="190"/>
      <c r="AN295" s="190"/>
      <c r="AO295" s="190"/>
      <c r="AP295" s="190"/>
      <c r="AQ295" s="190"/>
      <c r="AR295" s="190"/>
      <c r="AS295" s="190"/>
      <c r="AT295" s="695"/>
      <c r="AU295" s="190"/>
      <c r="AV295" s="190"/>
      <c r="AW295" s="695"/>
      <c r="AX295" s="190"/>
      <c r="AY295" s="190"/>
      <c r="AZ295" s="190"/>
      <c r="BA295" s="190"/>
      <c r="BB295" s="190"/>
      <c r="BC295" s="190"/>
      <c r="BD295" s="190"/>
      <c r="BE295" s="190"/>
      <c r="BF295" s="190"/>
      <c r="BG295" s="190"/>
      <c r="BH295" s="190"/>
      <c r="BI295" s="190"/>
      <c r="BJ295" s="190"/>
      <c r="BK295" s="292"/>
      <c r="BL295" s="462"/>
      <c r="BM295" s="462"/>
      <c r="BN295" s="599"/>
      <c r="BO295" s="292"/>
      <c r="BP295" s="292"/>
      <c r="BQ295" s="292"/>
      <c r="BR295" s="292"/>
      <c r="BS295" s="292"/>
      <c r="BT295" s="292"/>
      <c r="BU295" s="292"/>
      <c r="BV295" s="368"/>
      <c r="BW295" s="368"/>
      <c r="BX295" s="292"/>
      <c r="BY295" s="292"/>
      <c r="BZ295" s="292"/>
    </row>
    <row r="296" spans="1:78" x14ac:dyDescent="0.25">
      <c r="A296" s="464"/>
      <c r="B296" s="464"/>
      <c r="C296" s="464"/>
      <c r="D296" s="464"/>
      <c r="E296" s="464"/>
      <c r="F296" s="465"/>
      <c r="G296" s="465"/>
      <c r="H296" s="292"/>
      <c r="I296" s="190"/>
      <c r="J296" s="190"/>
      <c r="K296" s="190"/>
      <c r="L296" s="292"/>
      <c r="M296" s="190"/>
      <c r="N296" s="461"/>
      <c r="O296" s="461"/>
      <c r="P296" s="695"/>
      <c r="Q296" s="696"/>
      <c r="R296" s="292"/>
      <c r="S296" s="292"/>
      <c r="T296" s="697"/>
      <c r="U296" s="190"/>
      <c r="V296" s="190"/>
      <c r="W296" s="190"/>
      <c r="X296" s="190"/>
      <c r="Y296" s="190"/>
      <c r="Z296" s="190"/>
      <c r="AA296" s="190"/>
      <c r="AB296" s="190"/>
      <c r="AC296" s="190"/>
      <c r="AD296" s="190"/>
      <c r="AE296" s="190"/>
      <c r="AF296" s="190"/>
      <c r="AG296" s="190"/>
      <c r="AH296" s="190"/>
      <c r="AI296" s="190"/>
      <c r="AJ296" s="190"/>
      <c r="AK296" s="190"/>
      <c r="AL296" s="190"/>
      <c r="AM296" s="190"/>
      <c r="AN296" s="190"/>
      <c r="AO296" s="190"/>
      <c r="AP296" s="190"/>
      <c r="AQ296" s="190"/>
      <c r="AR296" s="190"/>
      <c r="AS296" s="190"/>
      <c r="AT296" s="695"/>
      <c r="AU296" s="190"/>
      <c r="AV296" s="190"/>
      <c r="AW296" s="695"/>
      <c r="AX296" s="190"/>
      <c r="AY296" s="190"/>
      <c r="AZ296" s="190"/>
      <c r="BA296" s="190"/>
      <c r="BB296" s="190"/>
      <c r="BC296" s="190"/>
      <c r="BD296" s="190"/>
      <c r="BE296" s="190"/>
      <c r="BF296" s="190"/>
      <c r="BG296" s="190"/>
      <c r="BH296" s="190"/>
      <c r="BI296" s="190"/>
      <c r="BJ296" s="190"/>
      <c r="BK296" s="292"/>
      <c r="BL296" s="462"/>
      <c r="BM296" s="462"/>
      <c r="BN296" s="599"/>
      <c r="BO296" s="292"/>
      <c r="BP296" s="292"/>
      <c r="BQ296" s="292"/>
      <c r="BR296" s="292"/>
      <c r="BS296" s="292"/>
      <c r="BT296" s="292"/>
      <c r="BU296" s="292"/>
      <c r="BV296" s="368"/>
      <c r="BW296" s="368"/>
      <c r="BX296" s="292"/>
      <c r="BY296" s="292"/>
      <c r="BZ296" s="292"/>
    </row>
    <row r="297" spans="1:78" x14ac:dyDescent="0.25">
      <c r="A297" s="464"/>
      <c r="B297" s="464"/>
      <c r="C297" s="464"/>
      <c r="D297" s="464"/>
      <c r="E297" s="464"/>
      <c r="F297" s="465"/>
      <c r="G297" s="465"/>
      <c r="H297" s="292"/>
      <c r="I297" s="190"/>
      <c r="J297" s="190"/>
      <c r="K297" s="190"/>
      <c r="L297" s="292"/>
      <c r="M297" s="190"/>
      <c r="N297" s="461"/>
      <c r="O297" s="461"/>
      <c r="P297" s="695"/>
      <c r="Q297" s="696"/>
      <c r="R297" s="292"/>
      <c r="S297" s="292"/>
      <c r="T297" s="697"/>
      <c r="U297" s="190"/>
      <c r="V297" s="190"/>
      <c r="W297" s="190"/>
      <c r="X297" s="190"/>
      <c r="Y297" s="190"/>
      <c r="Z297" s="190"/>
      <c r="AA297" s="190"/>
      <c r="AB297" s="190"/>
      <c r="AC297" s="190"/>
      <c r="AD297" s="190"/>
      <c r="AE297" s="190"/>
      <c r="AF297" s="190"/>
      <c r="AG297" s="190"/>
      <c r="AH297" s="190"/>
      <c r="AI297" s="190"/>
      <c r="AJ297" s="190"/>
      <c r="AK297" s="190"/>
      <c r="AL297" s="190"/>
      <c r="AM297" s="190"/>
      <c r="AN297" s="190"/>
      <c r="AO297" s="190"/>
      <c r="AP297" s="190"/>
      <c r="AQ297" s="190"/>
      <c r="AR297" s="190"/>
      <c r="AS297" s="190"/>
      <c r="AT297" s="695"/>
      <c r="AU297" s="190"/>
      <c r="AV297" s="190"/>
      <c r="AW297" s="695"/>
      <c r="AX297" s="190"/>
      <c r="AY297" s="190"/>
      <c r="AZ297" s="190"/>
      <c r="BA297" s="190"/>
      <c r="BB297" s="190"/>
      <c r="BC297" s="190"/>
      <c r="BD297" s="190"/>
      <c r="BE297" s="190"/>
      <c r="BF297" s="190"/>
      <c r="BG297" s="190"/>
      <c r="BH297" s="190"/>
      <c r="BI297" s="190"/>
      <c r="BJ297" s="190"/>
      <c r="BK297" s="292"/>
      <c r="BL297" s="462"/>
      <c r="BM297" s="462"/>
      <c r="BN297" s="599"/>
      <c r="BO297" s="292"/>
      <c r="BP297" s="292"/>
      <c r="BQ297" s="292"/>
      <c r="BR297" s="292"/>
      <c r="BS297" s="292"/>
      <c r="BT297" s="292"/>
      <c r="BU297" s="292"/>
      <c r="BV297" s="368"/>
      <c r="BW297" s="368"/>
      <c r="BX297" s="292"/>
      <c r="BY297" s="292"/>
      <c r="BZ297" s="292"/>
    </row>
    <row r="298" spans="1:78" x14ac:dyDescent="0.25">
      <c r="A298" s="464"/>
      <c r="B298" s="464"/>
      <c r="C298" s="464"/>
      <c r="D298" s="464"/>
      <c r="E298" s="464"/>
      <c r="F298" s="465"/>
      <c r="G298" s="465"/>
      <c r="H298" s="292"/>
      <c r="I298" s="190"/>
      <c r="J298" s="190"/>
      <c r="K298" s="190"/>
      <c r="L298" s="292"/>
      <c r="M298" s="190"/>
      <c r="N298" s="461"/>
      <c r="O298" s="461"/>
      <c r="P298" s="695"/>
      <c r="Q298" s="696"/>
      <c r="R298" s="292"/>
      <c r="S298" s="292"/>
      <c r="T298" s="697"/>
      <c r="U298" s="190"/>
      <c r="V298" s="190"/>
      <c r="W298" s="190"/>
      <c r="X298" s="190"/>
      <c r="Y298" s="190"/>
      <c r="Z298" s="190"/>
      <c r="AA298" s="190"/>
      <c r="AB298" s="190"/>
      <c r="AC298" s="190"/>
      <c r="AD298" s="190"/>
      <c r="AE298" s="190"/>
      <c r="AF298" s="190"/>
      <c r="AG298" s="190"/>
      <c r="AH298" s="190"/>
      <c r="AI298" s="190"/>
      <c r="AJ298" s="190"/>
      <c r="AK298" s="190"/>
      <c r="AL298" s="190"/>
      <c r="AM298" s="190"/>
      <c r="AN298" s="190"/>
      <c r="AO298" s="190"/>
      <c r="AP298" s="190"/>
      <c r="AQ298" s="190"/>
      <c r="AR298" s="190"/>
      <c r="AS298" s="190"/>
      <c r="AT298" s="695"/>
      <c r="AU298" s="190"/>
      <c r="AV298" s="190"/>
      <c r="AW298" s="695"/>
      <c r="AX298" s="190"/>
      <c r="AY298" s="190"/>
      <c r="AZ298" s="190"/>
      <c r="BA298" s="190"/>
      <c r="BB298" s="190"/>
      <c r="BC298" s="190"/>
      <c r="BD298" s="190"/>
      <c r="BE298" s="190"/>
      <c r="BF298" s="190"/>
      <c r="BG298" s="190"/>
      <c r="BH298" s="190"/>
      <c r="BI298" s="190"/>
      <c r="BJ298" s="190"/>
      <c r="BK298" s="292"/>
      <c r="BL298" s="462"/>
      <c r="BM298" s="462"/>
      <c r="BN298" s="599"/>
      <c r="BO298" s="292"/>
      <c r="BP298" s="292"/>
      <c r="BQ298" s="292"/>
      <c r="BR298" s="292"/>
      <c r="BS298" s="292"/>
      <c r="BT298" s="292"/>
      <c r="BU298" s="292"/>
      <c r="BV298" s="368"/>
      <c r="BW298" s="368"/>
      <c r="BX298" s="292"/>
      <c r="BY298" s="292"/>
      <c r="BZ298" s="292"/>
    </row>
    <row r="299" spans="1:78" x14ac:dyDescent="0.25">
      <c r="A299" s="464"/>
      <c r="B299" s="464"/>
      <c r="C299" s="464"/>
      <c r="D299" s="464"/>
      <c r="E299" s="464"/>
      <c r="F299" s="465"/>
      <c r="G299" s="465"/>
      <c r="H299" s="292"/>
      <c r="I299" s="190"/>
      <c r="J299" s="190"/>
      <c r="K299" s="190"/>
      <c r="L299" s="292"/>
      <c r="M299" s="190"/>
      <c r="N299" s="461"/>
      <c r="O299" s="461"/>
      <c r="P299" s="695"/>
      <c r="Q299" s="696"/>
      <c r="R299" s="292"/>
      <c r="S299" s="292"/>
      <c r="T299" s="697"/>
      <c r="U299" s="190"/>
      <c r="V299" s="190"/>
      <c r="W299" s="190"/>
      <c r="X299" s="190"/>
      <c r="Y299" s="190"/>
      <c r="Z299" s="190"/>
      <c r="AA299" s="190"/>
      <c r="AB299" s="190"/>
      <c r="AC299" s="190"/>
      <c r="AD299" s="190"/>
      <c r="AE299" s="190"/>
      <c r="AF299" s="190"/>
      <c r="AG299" s="190"/>
      <c r="AH299" s="190"/>
      <c r="AI299" s="190"/>
      <c r="AJ299" s="190"/>
      <c r="AK299" s="190"/>
      <c r="AL299" s="190"/>
      <c r="AM299" s="190"/>
      <c r="AN299" s="190"/>
      <c r="AO299" s="190"/>
      <c r="AP299" s="190"/>
      <c r="AQ299" s="190"/>
      <c r="AR299" s="190"/>
      <c r="AS299" s="190"/>
      <c r="AT299" s="695"/>
      <c r="AU299" s="190"/>
      <c r="AV299" s="190"/>
      <c r="AW299" s="695"/>
      <c r="AX299" s="190"/>
      <c r="AY299" s="190"/>
      <c r="AZ299" s="190"/>
      <c r="BA299" s="190"/>
      <c r="BB299" s="190"/>
      <c r="BC299" s="190"/>
      <c r="BD299" s="190"/>
      <c r="BE299" s="190"/>
      <c r="BF299" s="190"/>
      <c r="BG299" s="190"/>
      <c r="BH299" s="190"/>
      <c r="BI299" s="190"/>
      <c r="BJ299" s="190"/>
      <c r="BK299" s="292"/>
      <c r="BL299" s="462"/>
      <c r="BM299" s="462"/>
      <c r="BN299" s="599"/>
      <c r="BO299" s="292"/>
      <c r="BP299" s="292"/>
      <c r="BQ299" s="292"/>
      <c r="BR299" s="292"/>
      <c r="BS299" s="292"/>
      <c r="BT299" s="292"/>
      <c r="BU299" s="292"/>
      <c r="BV299" s="368"/>
      <c r="BW299" s="368"/>
      <c r="BX299" s="292"/>
      <c r="BY299" s="292"/>
      <c r="BZ299" s="292"/>
    </row>
    <row r="300" spans="1:78" x14ac:dyDescent="0.25">
      <c r="A300" s="464"/>
      <c r="B300" s="464"/>
      <c r="C300" s="464"/>
      <c r="D300" s="464"/>
      <c r="E300" s="464"/>
      <c r="F300" s="465"/>
      <c r="G300" s="465"/>
      <c r="H300" s="292"/>
      <c r="I300" s="190"/>
      <c r="J300" s="190"/>
      <c r="K300" s="190"/>
      <c r="L300" s="292"/>
      <c r="M300" s="190"/>
      <c r="N300" s="461"/>
      <c r="O300" s="461"/>
      <c r="P300" s="695"/>
      <c r="Q300" s="696"/>
      <c r="R300" s="292"/>
      <c r="S300" s="292"/>
      <c r="T300" s="697"/>
      <c r="U300" s="190"/>
      <c r="V300" s="190"/>
      <c r="W300" s="190"/>
      <c r="X300" s="190"/>
      <c r="Y300" s="190"/>
      <c r="Z300" s="190"/>
      <c r="AA300" s="190"/>
      <c r="AB300" s="190"/>
      <c r="AC300" s="190"/>
      <c r="AD300" s="190"/>
      <c r="AE300" s="190"/>
      <c r="AF300" s="190"/>
      <c r="AG300" s="190"/>
      <c r="AH300" s="190"/>
      <c r="AI300" s="190"/>
      <c r="AJ300" s="190"/>
      <c r="AK300" s="190"/>
      <c r="AL300" s="190"/>
      <c r="AM300" s="190"/>
      <c r="AN300" s="190"/>
      <c r="AO300" s="190"/>
      <c r="AP300" s="190"/>
      <c r="AQ300" s="190"/>
      <c r="AR300" s="190"/>
      <c r="AS300" s="190"/>
      <c r="AT300" s="695"/>
      <c r="AU300" s="190"/>
      <c r="AV300" s="190"/>
      <c r="AW300" s="695"/>
      <c r="AX300" s="190"/>
      <c r="AY300" s="190"/>
      <c r="AZ300" s="190"/>
      <c r="BA300" s="190"/>
      <c r="BB300" s="190"/>
      <c r="BC300" s="190"/>
      <c r="BD300" s="190"/>
      <c r="BE300" s="190"/>
      <c r="BF300" s="190"/>
      <c r="BG300" s="190"/>
      <c r="BH300" s="190"/>
      <c r="BI300" s="190"/>
      <c r="BJ300" s="190"/>
      <c r="BK300" s="292"/>
      <c r="BL300" s="462"/>
      <c r="BM300" s="462"/>
      <c r="BN300" s="599"/>
      <c r="BO300" s="292"/>
      <c r="BP300" s="292"/>
      <c r="BQ300" s="292"/>
      <c r="BR300" s="292"/>
      <c r="BS300" s="292"/>
      <c r="BT300" s="292"/>
      <c r="BU300" s="292"/>
      <c r="BV300" s="368"/>
      <c r="BW300" s="368"/>
      <c r="BX300" s="292"/>
      <c r="BY300" s="292"/>
      <c r="BZ300" s="292"/>
    </row>
    <row r="301" spans="1:78" x14ac:dyDescent="0.25">
      <c r="A301" s="464"/>
      <c r="B301" s="464"/>
      <c r="C301" s="464"/>
      <c r="D301" s="464"/>
      <c r="E301" s="464"/>
      <c r="F301" s="465"/>
      <c r="G301" s="465"/>
      <c r="H301" s="292"/>
      <c r="I301" s="190"/>
      <c r="J301" s="190"/>
      <c r="K301" s="190"/>
      <c r="L301" s="292"/>
      <c r="M301" s="190"/>
      <c r="N301" s="461"/>
      <c r="O301" s="461"/>
      <c r="P301" s="695"/>
      <c r="Q301" s="696"/>
      <c r="R301" s="292"/>
      <c r="S301" s="292"/>
      <c r="T301" s="697"/>
      <c r="U301" s="190"/>
      <c r="V301" s="190"/>
      <c r="W301" s="190"/>
      <c r="X301" s="190"/>
      <c r="Y301" s="190"/>
      <c r="Z301" s="190"/>
      <c r="AA301" s="190"/>
      <c r="AB301" s="190"/>
      <c r="AC301" s="190"/>
      <c r="AD301" s="190"/>
      <c r="AE301" s="190"/>
      <c r="AF301" s="190"/>
      <c r="AG301" s="190"/>
      <c r="AH301" s="190"/>
      <c r="AI301" s="190"/>
      <c r="AJ301" s="190"/>
      <c r="AK301" s="190"/>
      <c r="AL301" s="190"/>
      <c r="AM301" s="190"/>
      <c r="AN301" s="190"/>
      <c r="AO301" s="190"/>
      <c r="AP301" s="190"/>
      <c r="AQ301" s="190"/>
      <c r="AR301" s="190"/>
      <c r="AS301" s="190"/>
      <c r="AT301" s="695"/>
      <c r="AU301" s="190"/>
      <c r="AV301" s="190"/>
      <c r="AW301" s="695"/>
      <c r="AX301" s="190"/>
      <c r="AY301" s="190"/>
      <c r="AZ301" s="190"/>
      <c r="BA301" s="190"/>
      <c r="BB301" s="190"/>
      <c r="BC301" s="190"/>
      <c r="BD301" s="190"/>
      <c r="BE301" s="190"/>
      <c r="BF301" s="190"/>
      <c r="BG301" s="190"/>
      <c r="BH301" s="190"/>
      <c r="BI301" s="190"/>
      <c r="BJ301" s="190"/>
      <c r="BK301" s="292"/>
      <c r="BL301" s="462"/>
      <c r="BM301" s="462"/>
      <c r="BN301" s="599"/>
      <c r="BO301" s="292"/>
      <c r="BP301" s="292"/>
      <c r="BQ301" s="292"/>
      <c r="BR301" s="292"/>
      <c r="BS301" s="292"/>
      <c r="BT301" s="292"/>
      <c r="BU301" s="292"/>
      <c r="BV301" s="368"/>
      <c r="BW301" s="368"/>
      <c r="BX301" s="292"/>
      <c r="BY301" s="292"/>
      <c r="BZ301" s="292"/>
    </row>
    <row r="302" spans="1:78" x14ac:dyDescent="0.25">
      <c r="A302" s="464"/>
      <c r="B302" s="464"/>
      <c r="C302" s="464"/>
      <c r="D302" s="464"/>
      <c r="E302" s="464"/>
      <c r="F302" s="465"/>
      <c r="G302" s="465"/>
      <c r="H302" s="292"/>
      <c r="I302" s="190"/>
      <c r="J302" s="190"/>
      <c r="K302" s="190"/>
      <c r="L302" s="292"/>
      <c r="M302" s="190"/>
      <c r="N302" s="461"/>
      <c r="O302" s="461"/>
      <c r="P302" s="695"/>
      <c r="Q302" s="696"/>
      <c r="R302" s="292"/>
      <c r="S302" s="292"/>
      <c r="T302" s="697"/>
      <c r="U302" s="190"/>
      <c r="V302" s="190"/>
      <c r="W302" s="190"/>
      <c r="X302" s="190"/>
      <c r="Y302" s="190"/>
      <c r="Z302" s="190"/>
      <c r="AA302" s="190"/>
      <c r="AB302" s="190"/>
      <c r="AC302" s="190"/>
      <c r="AD302" s="190"/>
      <c r="AE302" s="190"/>
      <c r="AF302" s="190"/>
      <c r="AG302" s="190"/>
      <c r="AH302" s="190"/>
      <c r="AI302" s="190"/>
      <c r="AJ302" s="190"/>
      <c r="AK302" s="190"/>
      <c r="AL302" s="190"/>
      <c r="AM302" s="190"/>
      <c r="AN302" s="190"/>
      <c r="AO302" s="190"/>
      <c r="AP302" s="190"/>
      <c r="AQ302" s="190"/>
      <c r="AR302" s="190"/>
      <c r="AS302" s="190"/>
      <c r="AT302" s="695"/>
      <c r="AU302" s="190"/>
      <c r="AV302" s="190"/>
      <c r="AW302" s="695"/>
      <c r="AX302" s="190"/>
      <c r="AY302" s="190"/>
      <c r="AZ302" s="190"/>
      <c r="BA302" s="190"/>
      <c r="BB302" s="190"/>
      <c r="BC302" s="190"/>
      <c r="BD302" s="190"/>
      <c r="BE302" s="190"/>
      <c r="BF302" s="190"/>
      <c r="BG302" s="190"/>
      <c r="BH302" s="190"/>
      <c r="BI302" s="190"/>
      <c r="BJ302" s="190"/>
      <c r="BK302" s="292"/>
      <c r="BL302" s="462"/>
      <c r="BM302" s="462"/>
      <c r="BN302" s="599"/>
      <c r="BO302" s="292"/>
      <c r="BP302" s="292"/>
      <c r="BQ302" s="292"/>
      <c r="BR302" s="292"/>
      <c r="BS302" s="292"/>
      <c r="BT302" s="292"/>
      <c r="BU302" s="292"/>
      <c r="BV302" s="368"/>
      <c r="BW302" s="368"/>
      <c r="BX302" s="292"/>
      <c r="BY302" s="292"/>
      <c r="BZ302" s="292"/>
    </row>
    <row r="303" spans="1:78" x14ac:dyDescent="0.25">
      <c r="A303" s="464"/>
      <c r="B303" s="464"/>
      <c r="C303" s="464"/>
      <c r="D303" s="464"/>
      <c r="E303" s="464"/>
      <c r="F303" s="465"/>
      <c r="G303" s="465"/>
      <c r="H303" s="292"/>
      <c r="I303" s="190"/>
      <c r="J303" s="190"/>
      <c r="K303" s="190"/>
      <c r="L303" s="292"/>
      <c r="M303" s="190"/>
      <c r="N303" s="461"/>
      <c r="O303" s="461"/>
      <c r="P303" s="695"/>
      <c r="Q303" s="696"/>
      <c r="R303" s="292"/>
      <c r="S303" s="292"/>
      <c r="T303" s="697"/>
      <c r="U303" s="190"/>
      <c r="V303" s="190"/>
      <c r="W303" s="190"/>
      <c r="X303" s="190"/>
      <c r="Y303" s="190"/>
      <c r="Z303" s="190"/>
      <c r="AA303" s="190"/>
      <c r="AB303" s="190"/>
      <c r="AC303" s="190"/>
      <c r="AD303" s="190"/>
      <c r="AE303" s="190"/>
      <c r="AF303" s="190"/>
      <c r="AG303" s="190"/>
      <c r="AH303" s="190"/>
      <c r="AI303" s="190"/>
      <c r="AJ303" s="190"/>
      <c r="AK303" s="190"/>
      <c r="AL303" s="190"/>
      <c r="AM303" s="190"/>
      <c r="AN303" s="190"/>
      <c r="AO303" s="190"/>
      <c r="AP303" s="190"/>
      <c r="AQ303" s="190"/>
      <c r="AR303" s="190"/>
      <c r="AS303" s="190"/>
      <c r="AT303" s="695"/>
      <c r="AU303" s="190"/>
      <c r="AV303" s="190"/>
      <c r="AW303" s="695"/>
      <c r="AX303" s="190"/>
      <c r="AY303" s="190"/>
      <c r="AZ303" s="190"/>
      <c r="BA303" s="190"/>
      <c r="BB303" s="190"/>
      <c r="BC303" s="190"/>
      <c r="BD303" s="190"/>
      <c r="BE303" s="190"/>
      <c r="BF303" s="190"/>
      <c r="BG303" s="190"/>
      <c r="BH303" s="190"/>
      <c r="BI303" s="190"/>
      <c r="BJ303" s="190"/>
      <c r="BK303" s="292"/>
      <c r="BL303" s="462"/>
      <c r="BM303" s="462"/>
      <c r="BN303" s="599"/>
      <c r="BO303" s="292"/>
      <c r="BP303" s="292"/>
      <c r="BQ303" s="292"/>
      <c r="BR303" s="292"/>
      <c r="BS303" s="292"/>
      <c r="BT303" s="292"/>
      <c r="BU303" s="292"/>
      <c r="BV303" s="368"/>
      <c r="BW303" s="368"/>
      <c r="BX303" s="292"/>
      <c r="BY303" s="292"/>
      <c r="BZ303" s="292"/>
    </row>
    <row r="304" spans="1:78" x14ac:dyDescent="0.25">
      <c r="A304" s="464"/>
      <c r="B304" s="464"/>
      <c r="C304" s="464"/>
      <c r="D304" s="464"/>
      <c r="E304" s="464"/>
      <c r="F304" s="465"/>
      <c r="G304" s="465"/>
      <c r="H304" s="292"/>
      <c r="I304" s="190"/>
      <c r="J304" s="190"/>
      <c r="K304" s="190"/>
      <c r="L304" s="292"/>
      <c r="M304" s="190"/>
      <c r="N304" s="461"/>
      <c r="O304" s="461"/>
      <c r="P304" s="695"/>
      <c r="Q304" s="696"/>
      <c r="R304" s="292"/>
      <c r="S304" s="292"/>
      <c r="T304" s="697"/>
      <c r="U304" s="190"/>
      <c r="V304" s="190"/>
      <c r="W304" s="190"/>
      <c r="X304" s="190"/>
      <c r="Y304" s="190"/>
      <c r="Z304" s="190"/>
      <c r="AA304" s="190"/>
      <c r="AB304" s="190"/>
      <c r="AC304" s="190"/>
      <c r="AD304" s="190"/>
      <c r="AE304" s="190"/>
      <c r="AF304" s="190"/>
      <c r="AG304" s="190"/>
      <c r="AH304" s="190"/>
      <c r="AI304" s="190"/>
      <c r="AJ304" s="190"/>
      <c r="AK304" s="190"/>
      <c r="AL304" s="190"/>
      <c r="AM304" s="190"/>
      <c r="AN304" s="190"/>
      <c r="AO304" s="190"/>
      <c r="AP304" s="190"/>
      <c r="AQ304" s="190"/>
      <c r="AR304" s="190"/>
      <c r="AS304" s="190"/>
      <c r="AT304" s="695"/>
      <c r="AU304" s="190"/>
      <c r="AV304" s="190"/>
      <c r="AW304" s="695"/>
      <c r="AX304" s="190"/>
      <c r="AY304" s="190"/>
      <c r="AZ304" s="190"/>
      <c r="BA304" s="190"/>
      <c r="BB304" s="190"/>
      <c r="BC304" s="190"/>
      <c r="BD304" s="190"/>
      <c r="BE304" s="190"/>
      <c r="BF304" s="190"/>
      <c r="BG304" s="190"/>
      <c r="BH304" s="190"/>
      <c r="BI304" s="190"/>
      <c r="BJ304" s="190"/>
      <c r="BK304" s="292"/>
      <c r="BL304" s="462"/>
      <c r="BM304" s="462"/>
      <c r="BN304" s="599"/>
      <c r="BO304" s="292"/>
      <c r="BP304" s="292"/>
      <c r="BQ304" s="292"/>
      <c r="BR304" s="292"/>
      <c r="BS304" s="292"/>
      <c r="BT304" s="292"/>
      <c r="BU304" s="292"/>
      <c r="BV304" s="368"/>
      <c r="BW304" s="368"/>
      <c r="BX304" s="292"/>
      <c r="BY304" s="292"/>
      <c r="BZ304" s="292"/>
    </row>
    <row r="305" spans="1:78" x14ac:dyDescent="0.25">
      <c r="A305" s="464"/>
      <c r="B305" s="464"/>
      <c r="C305" s="464"/>
      <c r="D305" s="464"/>
      <c r="E305" s="464"/>
      <c r="F305" s="465"/>
      <c r="G305" s="465"/>
      <c r="H305" s="292"/>
      <c r="I305" s="190"/>
      <c r="J305" s="190"/>
      <c r="K305" s="190"/>
      <c r="L305" s="292"/>
      <c r="M305" s="190"/>
      <c r="N305" s="461"/>
      <c r="O305" s="461"/>
      <c r="P305" s="695"/>
      <c r="Q305" s="696"/>
      <c r="R305" s="292"/>
      <c r="S305" s="292"/>
      <c r="T305" s="697"/>
      <c r="U305" s="190"/>
      <c r="V305" s="190"/>
      <c r="W305" s="190"/>
      <c r="X305" s="190"/>
      <c r="Y305" s="190"/>
      <c r="Z305" s="190"/>
      <c r="AA305" s="190"/>
      <c r="AB305" s="190"/>
      <c r="AC305" s="190"/>
      <c r="AD305" s="190"/>
      <c r="AE305" s="190"/>
      <c r="AF305" s="190"/>
      <c r="AG305" s="190"/>
      <c r="AH305" s="190"/>
      <c r="AI305" s="190"/>
      <c r="AJ305" s="190"/>
      <c r="AK305" s="190"/>
      <c r="AL305" s="190"/>
      <c r="AM305" s="190"/>
      <c r="AN305" s="190"/>
      <c r="AO305" s="190"/>
      <c r="AP305" s="190"/>
      <c r="AQ305" s="190"/>
      <c r="AR305" s="190"/>
      <c r="AS305" s="190"/>
      <c r="AT305" s="695"/>
      <c r="AU305" s="190"/>
      <c r="AV305" s="190"/>
      <c r="AW305" s="695"/>
      <c r="AX305" s="190"/>
      <c r="AY305" s="190"/>
      <c r="AZ305" s="190"/>
      <c r="BA305" s="190"/>
      <c r="BB305" s="190"/>
      <c r="BC305" s="190"/>
      <c r="BD305" s="190"/>
      <c r="BE305" s="190"/>
      <c r="BF305" s="190"/>
      <c r="BG305" s="190"/>
      <c r="BH305" s="190"/>
      <c r="BI305" s="190"/>
      <c r="BJ305" s="190"/>
      <c r="BK305" s="292"/>
      <c r="BL305" s="462"/>
      <c r="BM305" s="462"/>
      <c r="BN305" s="599"/>
      <c r="BO305" s="292"/>
      <c r="BP305" s="292"/>
      <c r="BQ305" s="292"/>
      <c r="BR305" s="292"/>
      <c r="BS305" s="292"/>
      <c r="BT305" s="292"/>
      <c r="BU305" s="292"/>
      <c r="BV305" s="368"/>
      <c r="BW305" s="368"/>
      <c r="BX305" s="292"/>
      <c r="BY305" s="292"/>
      <c r="BZ305" s="292"/>
    </row>
    <row r="306" spans="1:78" x14ac:dyDescent="0.25">
      <c r="A306" s="464"/>
      <c r="B306" s="464"/>
      <c r="C306" s="464"/>
      <c r="D306" s="464"/>
      <c r="E306" s="464"/>
      <c r="F306" s="465"/>
      <c r="G306" s="465"/>
      <c r="H306" s="292"/>
      <c r="I306" s="190"/>
      <c r="J306" s="190"/>
      <c r="K306" s="190"/>
      <c r="L306" s="292"/>
      <c r="M306" s="190"/>
      <c r="N306" s="461"/>
      <c r="O306" s="461"/>
      <c r="P306" s="695"/>
      <c r="Q306" s="696"/>
      <c r="R306" s="292"/>
      <c r="S306" s="292"/>
      <c r="T306" s="697"/>
      <c r="U306" s="190"/>
      <c r="V306" s="190"/>
      <c r="W306" s="190"/>
      <c r="X306" s="190"/>
      <c r="Y306" s="190"/>
      <c r="Z306" s="190"/>
      <c r="AA306" s="190"/>
      <c r="AB306" s="190"/>
      <c r="AC306" s="190"/>
      <c r="AD306" s="190"/>
      <c r="AE306" s="190"/>
      <c r="AF306" s="190"/>
      <c r="AG306" s="190"/>
      <c r="AH306" s="190"/>
      <c r="AI306" s="190"/>
      <c r="AJ306" s="190"/>
      <c r="AK306" s="190"/>
      <c r="AL306" s="190"/>
      <c r="AM306" s="190"/>
      <c r="AN306" s="190"/>
      <c r="AO306" s="190"/>
      <c r="AP306" s="190"/>
      <c r="AQ306" s="190"/>
      <c r="AR306" s="190"/>
      <c r="AS306" s="190"/>
      <c r="AT306" s="695"/>
      <c r="AU306" s="190"/>
      <c r="AV306" s="190"/>
      <c r="AW306" s="695"/>
      <c r="AX306" s="190"/>
      <c r="AY306" s="190"/>
      <c r="AZ306" s="190"/>
      <c r="BA306" s="190"/>
      <c r="BB306" s="190"/>
      <c r="BC306" s="190"/>
      <c r="BD306" s="190"/>
      <c r="BE306" s="190"/>
      <c r="BF306" s="190"/>
      <c r="BG306" s="190"/>
      <c r="BH306" s="190"/>
      <c r="BI306" s="190"/>
      <c r="BJ306" s="190"/>
      <c r="BK306" s="292"/>
      <c r="BL306" s="462"/>
      <c r="BM306" s="462"/>
      <c r="BN306" s="599"/>
      <c r="BO306" s="292"/>
      <c r="BP306" s="292"/>
      <c r="BQ306" s="292"/>
      <c r="BR306" s="292"/>
      <c r="BS306" s="292"/>
      <c r="BT306" s="292"/>
      <c r="BU306" s="292"/>
      <c r="BV306" s="368"/>
      <c r="BW306" s="368"/>
      <c r="BX306" s="292"/>
      <c r="BY306" s="292"/>
      <c r="BZ306" s="292"/>
    </row>
    <row r="307" spans="1:78" x14ac:dyDescent="0.25">
      <c r="A307" s="464"/>
      <c r="B307" s="464"/>
      <c r="C307" s="464"/>
      <c r="D307" s="464"/>
      <c r="E307" s="464"/>
      <c r="F307" s="465"/>
      <c r="G307" s="465"/>
      <c r="H307" s="292"/>
      <c r="I307" s="190"/>
      <c r="J307" s="190"/>
      <c r="K307" s="190"/>
      <c r="L307" s="292"/>
      <c r="M307" s="190"/>
      <c r="N307" s="461"/>
      <c r="O307" s="461"/>
      <c r="P307" s="695"/>
      <c r="Q307" s="696"/>
      <c r="R307" s="292"/>
      <c r="S307" s="292"/>
      <c r="T307" s="697"/>
      <c r="U307" s="190"/>
      <c r="V307" s="190"/>
      <c r="W307" s="190"/>
      <c r="X307" s="190"/>
      <c r="Y307" s="190"/>
      <c r="Z307" s="190"/>
      <c r="AA307" s="190"/>
      <c r="AB307" s="190"/>
      <c r="AC307" s="190"/>
      <c r="AD307" s="190"/>
      <c r="AE307" s="190"/>
      <c r="AF307" s="190"/>
      <c r="AG307" s="190"/>
      <c r="AH307" s="190"/>
      <c r="AI307" s="190"/>
      <c r="AJ307" s="190"/>
      <c r="AK307" s="190"/>
      <c r="AL307" s="190"/>
      <c r="AM307" s="190"/>
      <c r="AN307" s="190"/>
      <c r="AO307" s="190"/>
      <c r="AP307" s="190"/>
      <c r="AQ307" s="190"/>
      <c r="AR307" s="190"/>
      <c r="AS307" s="190"/>
      <c r="AT307" s="695"/>
      <c r="AU307" s="190"/>
      <c r="AV307" s="190"/>
      <c r="AW307" s="695"/>
      <c r="AX307" s="190"/>
      <c r="AY307" s="190"/>
      <c r="AZ307" s="190"/>
      <c r="BA307" s="190"/>
      <c r="BB307" s="190"/>
      <c r="BC307" s="190"/>
      <c r="BD307" s="190"/>
      <c r="BE307" s="190"/>
      <c r="BF307" s="190"/>
      <c r="BG307" s="190"/>
      <c r="BH307" s="190"/>
      <c r="BI307" s="190"/>
      <c r="BJ307" s="190"/>
      <c r="BK307" s="292"/>
      <c r="BL307" s="462"/>
      <c r="BM307" s="462"/>
      <c r="BN307" s="599"/>
      <c r="BO307" s="292"/>
      <c r="BP307" s="292"/>
      <c r="BQ307" s="292"/>
      <c r="BR307" s="292"/>
      <c r="BS307" s="292"/>
      <c r="BT307" s="292"/>
      <c r="BU307" s="292"/>
      <c r="BV307" s="368"/>
      <c r="BW307" s="368"/>
      <c r="BX307" s="292"/>
      <c r="BY307" s="292"/>
      <c r="BZ307" s="292"/>
    </row>
    <row r="308" spans="1:78" x14ac:dyDescent="0.25">
      <c r="A308" s="464"/>
      <c r="B308" s="464"/>
      <c r="C308" s="464"/>
      <c r="D308" s="464"/>
      <c r="E308" s="464"/>
      <c r="F308" s="465"/>
      <c r="G308" s="465"/>
      <c r="H308" s="292"/>
      <c r="I308" s="190"/>
      <c r="J308" s="190"/>
      <c r="K308" s="190"/>
      <c r="L308" s="292"/>
      <c r="M308" s="190"/>
      <c r="N308" s="461"/>
      <c r="O308" s="461"/>
      <c r="P308" s="695"/>
      <c r="Q308" s="696"/>
      <c r="R308" s="292"/>
      <c r="S308" s="292"/>
      <c r="T308" s="697"/>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695"/>
      <c r="AU308" s="190"/>
      <c r="AV308" s="190"/>
      <c r="AW308" s="695"/>
      <c r="AX308" s="190"/>
      <c r="AY308" s="190"/>
      <c r="AZ308" s="190"/>
      <c r="BA308" s="190"/>
      <c r="BB308" s="190"/>
      <c r="BC308" s="190"/>
      <c r="BD308" s="190"/>
      <c r="BE308" s="190"/>
      <c r="BF308" s="190"/>
      <c r="BG308" s="190"/>
      <c r="BH308" s="190"/>
      <c r="BI308" s="190"/>
      <c r="BJ308" s="190"/>
      <c r="BK308" s="292"/>
      <c r="BL308" s="462"/>
      <c r="BM308" s="462"/>
      <c r="BN308" s="599"/>
      <c r="BO308" s="292"/>
      <c r="BP308" s="292"/>
      <c r="BQ308" s="292"/>
      <c r="BR308" s="292"/>
      <c r="BS308" s="292"/>
      <c r="BT308" s="292"/>
      <c r="BU308" s="292"/>
      <c r="BV308" s="368"/>
      <c r="BW308" s="368"/>
      <c r="BX308" s="292"/>
      <c r="BY308" s="292"/>
      <c r="BZ308" s="292"/>
    </row>
    <row r="309" spans="1:78" x14ac:dyDescent="0.25">
      <c r="A309" s="464"/>
      <c r="B309" s="464"/>
      <c r="C309" s="464"/>
      <c r="D309" s="464"/>
      <c r="E309" s="464"/>
      <c r="F309" s="465"/>
      <c r="G309" s="465"/>
      <c r="H309" s="292"/>
      <c r="I309" s="190"/>
      <c r="J309" s="190"/>
      <c r="K309" s="190"/>
      <c r="L309" s="292"/>
      <c r="M309" s="190"/>
      <c r="N309" s="461"/>
      <c r="O309" s="461"/>
      <c r="P309" s="695"/>
      <c r="Q309" s="696"/>
      <c r="R309" s="292"/>
      <c r="S309" s="292"/>
      <c r="T309" s="697"/>
      <c r="U309" s="190"/>
      <c r="V309" s="190"/>
      <c r="W309" s="190"/>
      <c r="X309" s="190"/>
      <c r="Y309" s="190"/>
      <c r="Z309" s="190"/>
      <c r="AA309" s="190"/>
      <c r="AB309" s="190"/>
      <c r="AC309" s="190"/>
      <c r="AD309" s="190"/>
      <c r="AE309" s="190"/>
      <c r="AF309" s="190"/>
      <c r="AG309" s="190"/>
      <c r="AH309" s="190"/>
      <c r="AI309" s="190"/>
      <c r="AJ309" s="190"/>
      <c r="AK309" s="190"/>
      <c r="AL309" s="190"/>
      <c r="AM309" s="190"/>
      <c r="AN309" s="190"/>
      <c r="AO309" s="190"/>
      <c r="AP309" s="190"/>
      <c r="AQ309" s="190"/>
      <c r="AR309" s="190"/>
      <c r="AS309" s="190"/>
      <c r="AT309" s="695"/>
      <c r="AU309" s="190"/>
      <c r="AV309" s="190"/>
      <c r="AW309" s="695"/>
      <c r="AX309" s="190"/>
      <c r="AY309" s="190"/>
      <c r="AZ309" s="190"/>
      <c r="BA309" s="190"/>
      <c r="BB309" s="190"/>
      <c r="BC309" s="190"/>
      <c r="BD309" s="190"/>
      <c r="BE309" s="190"/>
      <c r="BF309" s="190"/>
      <c r="BG309" s="190"/>
      <c r="BH309" s="190"/>
      <c r="BI309" s="190"/>
      <c r="BJ309" s="190"/>
      <c r="BK309" s="292"/>
      <c r="BL309" s="462"/>
      <c r="BM309" s="462"/>
      <c r="BN309" s="599"/>
      <c r="BO309" s="292"/>
      <c r="BP309" s="292"/>
      <c r="BQ309" s="292"/>
      <c r="BR309" s="292"/>
      <c r="BS309" s="292"/>
      <c r="BT309" s="292"/>
      <c r="BU309" s="292"/>
      <c r="BV309" s="368"/>
      <c r="BW309" s="368"/>
      <c r="BX309" s="292"/>
      <c r="BY309" s="292"/>
      <c r="BZ309" s="292"/>
    </row>
    <row r="310" spans="1:78" x14ac:dyDescent="0.25">
      <c r="A310" s="464"/>
      <c r="B310" s="464"/>
      <c r="C310" s="464"/>
      <c r="D310" s="464"/>
      <c r="E310" s="464"/>
      <c r="F310" s="465"/>
      <c r="G310" s="465"/>
      <c r="H310" s="292"/>
      <c r="I310" s="190"/>
      <c r="J310" s="190"/>
      <c r="K310" s="190"/>
      <c r="L310" s="292"/>
      <c r="M310" s="190"/>
      <c r="N310" s="461"/>
      <c r="O310" s="461"/>
      <c r="P310" s="695"/>
      <c r="Q310" s="696"/>
      <c r="R310" s="292"/>
      <c r="S310" s="292"/>
      <c r="T310" s="697"/>
      <c r="U310" s="190"/>
      <c r="V310" s="190"/>
      <c r="W310" s="190"/>
      <c r="X310" s="190"/>
      <c r="Y310" s="190"/>
      <c r="Z310" s="190"/>
      <c r="AA310" s="190"/>
      <c r="AB310" s="190"/>
      <c r="AC310" s="190"/>
      <c r="AD310" s="190"/>
      <c r="AE310" s="190"/>
      <c r="AF310" s="190"/>
      <c r="AG310" s="190"/>
      <c r="AH310" s="190"/>
      <c r="AI310" s="190"/>
      <c r="AJ310" s="190"/>
      <c r="AK310" s="190"/>
      <c r="AL310" s="190"/>
      <c r="AM310" s="190"/>
      <c r="AN310" s="190"/>
      <c r="AO310" s="190"/>
      <c r="AP310" s="190"/>
      <c r="AQ310" s="190"/>
      <c r="AR310" s="190"/>
      <c r="AS310" s="190"/>
      <c r="AT310" s="695"/>
      <c r="AU310" s="190"/>
      <c r="AV310" s="190"/>
      <c r="AW310" s="695"/>
      <c r="AX310" s="190"/>
      <c r="AY310" s="190"/>
      <c r="AZ310" s="190"/>
      <c r="BA310" s="190"/>
      <c r="BB310" s="190"/>
      <c r="BC310" s="190"/>
      <c r="BD310" s="190"/>
      <c r="BE310" s="190"/>
      <c r="BF310" s="190"/>
      <c r="BG310" s="190"/>
      <c r="BH310" s="190"/>
      <c r="BI310" s="190"/>
      <c r="BJ310" s="190"/>
      <c r="BK310" s="292"/>
      <c r="BL310" s="462"/>
      <c r="BM310" s="462"/>
      <c r="BN310" s="599"/>
      <c r="BO310" s="292"/>
      <c r="BP310" s="292"/>
      <c r="BQ310" s="292"/>
      <c r="BR310" s="292"/>
      <c r="BS310" s="292"/>
      <c r="BT310" s="292"/>
      <c r="BU310" s="292"/>
      <c r="BV310" s="368"/>
      <c r="BW310" s="368"/>
      <c r="BX310" s="292"/>
      <c r="BY310" s="292"/>
      <c r="BZ310" s="292"/>
    </row>
    <row r="311" spans="1:78" x14ac:dyDescent="0.25">
      <c r="A311" s="464"/>
      <c r="B311" s="464"/>
      <c r="C311" s="464"/>
      <c r="D311" s="464"/>
      <c r="E311" s="464"/>
      <c r="F311" s="465"/>
      <c r="G311" s="465"/>
      <c r="H311" s="292"/>
      <c r="I311" s="190"/>
      <c r="J311" s="190"/>
      <c r="K311" s="190"/>
      <c r="L311" s="292"/>
      <c r="M311" s="190"/>
      <c r="N311" s="461"/>
      <c r="O311" s="461"/>
      <c r="P311" s="695"/>
      <c r="Q311" s="696"/>
      <c r="R311" s="292"/>
      <c r="S311" s="292"/>
      <c r="T311" s="697"/>
      <c r="U311" s="190"/>
      <c r="V311" s="190"/>
      <c r="W311" s="190"/>
      <c r="X311" s="190"/>
      <c r="Y311" s="190"/>
      <c r="Z311" s="190"/>
      <c r="AA311" s="190"/>
      <c r="AB311" s="190"/>
      <c r="AC311" s="190"/>
      <c r="AD311" s="190"/>
      <c r="AE311" s="190"/>
      <c r="AF311" s="190"/>
      <c r="AG311" s="190"/>
      <c r="AH311" s="190"/>
      <c r="AI311" s="190"/>
      <c r="AJ311" s="190"/>
      <c r="AK311" s="190"/>
      <c r="AL311" s="190"/>
      <c r="AM311" s="190"/>
      <c r="AN311" s="190"/>
      <c r="AO311" s="190"/>
      <c r="AP311" s="190"/>
      <c r="AQ311" s="190"/>
      <c r="AR311" s="190"/>
      <c r="AS311" s="190"/>
      <c r="AT311" s="695"/>
      <c r="AU311" s="190"/>
      <c r="AV311" s="190"/>
      <c r="AW311" s="695"/>
      <c r="AX311" s="190"/>
      <c r="AY311" s="190"/>
      <c r="AZ311" s="190"/>
      <c r="BA311" s="190"/>
      <c r="BB311" s="190"/>
      <c r="BC311" s="190"/>
      <c r="BD311" s="190"/>
      <c r="BE311" s="190"/>
      <c r="BF311" s="190"/>
      <c r="BG311" s="190"/>
      <c r="BH311" s="190"/>
      <c r="BI311" s="190"/>
      <c r="BJ311" s="190"/>
      <c r="BK311" s="292"/>
      <c r="BL311" s="462"/>
      <c r="BM311" s="462"/>
      <c r="BN311" s="599"/>
      <c r="BO311" s="292"/>
      <c r="BP311" s="292"/>
      <c r="BQ311" s="292"/>
      <c r="BR311" s="292"/>
      <c r="BS311" s="292"/>
      <c r="BT311" s="292"/>
      <c r="BU311" s="292"/>
      <c r="BV311" s="368"/>
      <c r="BW311" s="368"/>
      <c r="BX311" s="292"/>
      <c r="BY311" s="292"/>
      <c r="BZ311" s="292"/>
    </row>
    <row r="312" spans="1:78" x14ac:dyDescent="0.25">
      <c r="A312" s="464"/>
      <c r="B312" s="464"/>
      <c r="C312" s="464"/>
      <c r="D312" s="464"/>
      <c r="E312" s="464"/>
      <c r="F312" s="465"/>
      <c r="G312" s="465"/>
      <c r="H312" s="292"/>
      <c r="I312" s="190"/>
      <c r="J312" s="190"/>
      <c r="K312" s="190"/>
      <c r="L312" s="292"/>
      <c r="M312" s="190"/>
      <c r="N312" s="461"/>
      <c r="O312" s="461"/>
      <c r="P312" s="695"/>
      <c r="Q312" s="696"/>
      <c r="R312" s="292"/>
      <c r="S312" s="292"/>
      <c r="T312" s="697"/>
      <c r="U312" s="190"/>
      <c r="V312" s="190"/>
      <c r="W312" s="190"/>
      <c r="X312" s="190"/>
      <c r="Y312" s="190"/>
      <c r="Z312" s="190"/>
      <c r="AA312" s="190"/>
      <c r="AB312" s="190"/>
      <c r="AC312" s="190"/>
      <c r="AD312" s="190"/>
      <c r="AE312" s="190"/>
      <c r="AF312" s="190"/>
      <c r="AG312" s="190"/>
      <c r="AH312" s="190"/>
      <c r="AI312" s="190"/>
      <c r="AJ312" s="190"/>
      <c r="AK312" s="190"/>
      <c r="AL312" s="190"/>
      <c r="AM312" s="190"/>
      <c r="AN312" s="190"/>
      <c r="AO312" s="190"/>
      <c r="AP312" s="190"/>
      <c r="AQ312" s="190"/>
      <c r="AR312" s="190"/>
      <c r="AS312" s="190"/>
      <c r="AT312" s="695"/>
      <c r="AU312" s="190"/>
      <c r="AV312" s="190"/>
      <c r="AW312" s="695"/>
      <c r="AX312" s="190"/>
      <c r="AY312" s="190"/>
      <c r="AZ312" s="190"/>
      <c r="BA312" s="190"/>
      <c r="BB312" s="190"/>
      <c r="BC312" s="190"/>
      <c r="BD312" s="190"/>
      <c r="BE312" s="190"/>
      <c r="BF312" s="190"/>
      <c r="BG312" s="190"/>
      <c r="BH312" s="190"/>
      <c r="BI312" s="190"/>
      <c r="BJ312" s="190"/>
      <c r="BK312" s="292"/>
      <c r="BL312" s="462"/>
      <c r="BM312" s="462"/>
      <c r="BN312" s="599"/>
      <c r="BO312" s="292"/>
      <c r="BP312" s="292"/>
      <c r="BQ312" s="292"/>
      <c r="BR312" s="292"/>
      <c r="BS312" s="292"/>
      <c r="BT312" s="292"/>
      <c r="BU312" s="292"/>
      <c r="BV312" s="368"/>
      <c r="BW312" s="368"/>
      <c r="BX312" s="292"/>
      <c r="BY312" s="292"/>
      <c r="BZ312" s="292"/>
    </row>
    <row r="313" spans="1:78" x14ac:dyDescent="0.25">
      <c r="A313" s="464"/>
      <c r="B313" s="464"/>
      <c r="C313" s="464"/>
      <c r="D313" s="464"/>
      <c r="E313" s="464"/>
      <c r="F313" s="465"/>
      <c r="G313" s="465"/>
      <c r="H313" s="292"/>
      <c r="I313" s="190"/>
      <c r="J313" s="190"/>
      <c r="K313" s="190"/>
      <c r="L313" s="292"/>
      <c r="M313" s="190"/>
      <c r="N313" s="461"/>
      <c r="O313" s="461"/>
      <c r="P313" s="695"/>
      <c r="Q313" s="696"/>
      <c r="R313" s="292"/>
      <c r="S313" s="292"/>
      <c r="T313" s="697"/>
      <c r="U313" s="190"/>
      <c r="V313" s="190"/>
      <c r="W313" s="190"/>
      <c r="X313" s="190"/>
      <c r="Y313" s="190"/>
      <c r="Z313" s="190"/>
      <c r="AA313" s="190"/>
      <c r="AB313" s="190"/>
      <c r="AC313" s="190"/>
      <c r="AD313" s="190"/>
      <c r="AE313" s="190"/>
      <c r="AF313" s="190"/>
      <c r="AG313" s="190"/>
      <c r="AH313" s="190"/>
      <c r="AI313" s="190"/>
      <c r="AJ313" s="190"/>
      <c r="AK313" s="190"/>
      <c r="AL313" s="190"/>
      <c r="AM313" s="190"/>
      <c r="AN313" s="190"/>
      <c r="AO313" s="190"/>
      <c r="AP313" s="190"/>
      <c r="AQ313" s="190"/>
      <c r="AR313" s="190"/>
      <c r="AS313" s="190"/>
      <c r="AT313" s="695"/>
      <c r="AU313" s="190"/>
      <c r="AV313" s="190"/>
      <c r="AW313" s="695"/>
      <c r="AX313" s="190"/>
      <c r="AY313" s="190"/>
      <c r="AZ313" s="190"/>
      <c r="BA313" s="190"/>
      <c r="BB313" s="190"/>
      <c r="BC313" s="190"/>
      <c r="BD313" s="190"/>
      <c r="BE313" s="190"/>
      <c r="BF313" s="190"/>
      <c r="BG313" s="190"/>
      <c r="BH313" s="190"/>
      <c r="BI313" s="190"/>
      <c r="BJ313" s="190"/>
      <c r="BK313" s="292"/>
      <c r="BL313" s="462"/>
      <c r="BM313" s="462"/>
      <c r="BN313" s="599"/>
      <c r="BO313" s="292"/>
      <c r="BP313" s="292"/>
      <c r="BQ313" s="292"/>
      <c r="BR313" s="292"/>
      <c r="BS313" s="292"/>
      <c r="BT313" s="292"/>
      <c r="BU313" s="292"/>
      <c r="BV313" s="368"/>
      <c r="BW313" s="368"/>
      <c r="BX313" s="292"/>
      <c r="BY313" s="292"/>
      <c r="BZ313" s="292"/>
    </row>
    <row r="314" spans="1:78" x14ac:dyDescent="0.25">
      <c r="A314" s="464"/>
      <c r="B314" s="464"/>
      <c r="C314" s="464"/>
      <c r="D314" s="464"/>
      <c r="E314" s="464"/>
      <c r="F314" s="465"/>
      <c r="G314" s="465"/>
      <c r="H314" s="292"/>
      <c r="I314" s="190"/>
      <c r="J314" s="190"/>
      <c r="K314" s="190"/>
      <c r="L314" s="292"/>
      <c r="M314" s="190"/>
      <c r="N314" s="461"/>
      <c r="O314" s="461"/>
      <c r="P314" s="695"/>
      <c r="Q314" s="696"/>
      <c r="R314" s="292"/>
      <c r="S314" s="292"/>
      <c r="T314" s="697"/>
      <c r="U314" s="190"/>
      <c r="V314" s="190"/>
      <c r="W314" s="190"/>
      <c r="X314" s="190"/>
      <c r="Y314" s="190"/>
      <c r="Z314" s="190"/>
      <c r="AA314" s="190"/>
      <c r="AB314" s="190"/>
      <c r="AC314" s="190"/>
      <c r="AD314" s="190"/>
      <c r="AE314" s="190"/>
      <c r="AF314" s="190"/>
      <c r="AG314" s="190"/>
      <c r="AH314" s="190"/>
      <c r="AI314" s="190"/>
      <c r="AJ314" s="190"/>
      <c r="AK314" s="190"/>
      <c r="AL314" s="190"/>
      <c r="AM314" s="190"/>
      <c r="AN314" s="190"/>
      <c r="AO314" s="190"/>
      <c r="AP314" s="190"/>
      <c r="AQ314" s="190"/>
      <c r="AR314" s="190"/>
      <c r="AS314" s="190"/>
      <c r="AT314" s="695"/>
      <c r="AU314" s="190"/>
      <c r="AV314" s="190"/>
      <c r="AW314" s="695"/>
      <c r="AX314" s="190"/>
      <c r="AY314" s="190"/>
      <c r="AZ314" s="190"/>
      <c r="BA314" s="190"/>
      <c r="BB314" s="190"/>
      <c r="BC314" s="190"/>
      <c r="BD314" s="190"/>
      <c r="BE314" s="190"/>
      <c r="BF314" s="190"/>
      <c r="BG314" s="190"/>
      <c r="BH314" s="190"/>
      <c r="BI314" s="190"/>
      <c r="BJ314" s="190"/>
      <c r="BK314" s="292"/>
      <c r="BL314" s="462"/>
      <c r="BM314" s="462"/>
      <c r="BN314" s="599"/>
      <c r="BO314" s="292"/>
      <c r="BP314" s="292"/>
      <c r="BQ314" s="292"/>
      <c r="BR314" s="292"/>
      <c r="BS314" s="292"/>
      <c r="BT314" s="292"/>
      <c r="BU314" s="292"/>
      <c r="BV314" s="368"/>
      <c r="BW314" s="368"/>
      <c r="BX314" s="292"/>
      <c r="BY314" s="292"/>
      <c r="BZ314" s="292"/>
    </row>
    <row r="315" spans="1:78" x14ac:dyDescent="0.25">
      <c r="A315" s="464"/>
      <c r="B315" s="464"/>
      <c r="C315" s="464"/>
      <c r="D315" s="464"/>
      <c r="E315" s="464"/>
      <c r="F315" s="465"/>
      <c r="G315" s="465"/>
      <c r="H315" s="292"/>
      <c r="I315" s="190"/>
      <c r="J315" s="190"/>
      <c r="K315" s="190"/>
      <c r="L315" s="292"/>
      <c r="M315" s="190"/>
      <c r="N315" s="461"/>
      <c r="O315" s="461"/>
      <c r="P315" s="695"/>
      <c r="Q315" s="696"/>
      <c r="R315" s="292"/>
      <c r="S315" s="292"/>
      <c r="T315" s="697"/>
      <c r="U315" s="190"/>
      <c r="V315" s="190"/>
      <c r="W315" s="190"/>
      <c r="X315" s="190"/>
      <c r="Y315" s="190"/>
      <c r="Z315" s="190"/>
      <c r="AA315" s="190"/>
      <c r="AB315" s="190"/>
      <c r="AC315" s="190"/>
      <c r="AD315" s="190"/>
      <c r="AE315" s="190"/>
      <c r="AF315" s="190"/>
      <c r="AG315" s="190"/>
      <c r="AH315" s="190"/>
      <c r="AI315" s="190"/>
      <c r="AJ315" s="190"/>
      <c r="AK315" s="190"/>
      <c r="AL315" s="190"/>
      <c r="AM315" s="190"/>
      <c r="AN315" s="190"/>
      <c r="AO315" s="190"/>
      <c r="AP315" s="190"/>
      <c r="AQ315" s="190"/>
      <c r="AR315" s="190"/>
      <c r="AS315" s="190"/>
      <c r="AT315" s="695"/>
      <c r="AU315" s="190"/>
      <c r="AV315" s="190"/>
      <c r="AW315" s="695"/>
      <c r="AX315" s="190"/>
      <c r="AY315" s="190"/>
      <c r="AZ315" s="190"/>
      <c r="BA315" s="190"/>
      <c r="BB315" s="190"/>
      <c r="BC315" s="190"/>
      <c r="BD315" s="190"/>
      <c r="BE315" s="190"/>
      <c r="BF315" s="190"/>
      <c r="BG315" s="190"/>
      <c r="BH315" s="190"/>
      <c r="BI315" s="190"/>
      <c r="BJ315" s="190"/>
      <c r="BK315" s="292"/>
      <c r="BL315" s="462"/>
      <c r="BM315" s="462"/>
      <c r="BN315" s="599"/>
      <c r="BO315" s="292"/>
      <c r="BP315" s="292"/>
      <c r="BQ315" s="292"/>
      <c r="BR315" s="292"/>
      <c r="BS315" s="292"/>
      <c r="BT315" s="292"/>
      <c r="BU315" s="292"/>
      <c r="BV315" s="368"/>
      <c r="BW315" s="368"/>
      <c r="BX315" s="292"/>
      <c r="BY315" s="292"/>
      <c r="BZ315" s="292"/>
    </row>
    <row r="316" spans="1:78" x14ac:dyDescent="0.25">
      <c r="A316" s="464"/>
      <c r="B316" s="464"/>
      <c r="C316" s="464"/>
      <c r="D316" s="464"/>
      <c r="E316" s="464"/>
      <c r="F316" s="465"/>
      <c r="G316" s="465"/>
      <c r="H316" s="292"/>
      <c r="I316" s="190"/>
      <c r="J316" s="190"/>
      <c r="K316" s="190"/>
      <c r="L316" s="292"/>
      <c r="M316" s="190"/>
      <c r="N316" s="461"/>
      <c r="O316" s="461"/>
      <c r="P316" s="695"/>
      <c r="Q316" s="696"/>
      <c r="R316" s="292"/>
      <c r="S316" s="292"/>
      <c r="T316" s="697"/>
      <c r="U316" s="190"/>
      <c r="V316" s="190"/>
      <c r="W316" s="190"/>
      <c r="X316" s="190"/>
      <c r="Y316" s="190"/>
      <c r="Z316" s="190"/>
      <c r="AA316" s="190"/>
      <c r="AB316" s="190"/>
      <c r="AC316" s="190"/>
      <c r="AD316" s="190"/>
      <c r="AE316" s="190"/>
      <c r="AF316" s="190"/>
      <c r="AG316" s="190"/>
      <c r="AH316" s="190"/>
      <c r="AI316" s="190"/>
      <c r="AJ316" s="190"/>
      <c r="AK316" s="190"/>
      <c r="AL316" s="190"/>
      <c r="AM316" s="190"/>
      <c r="AN316" s="190"/>
      <c r="AO316" s="190"/>
      <c r="AP316" s="190"/>
      <c r="AQ316" s="190"/>
      <c r="AR316" s="190"/>
      <c r="AS316" s="190"/>
      <c r="AT316" s="695"/>
      <c r="AU316" s="190"/>
      <c r="AV316" s="190"/>
      <c r="AW316" s="695"/>
      <c r="AX316" s="190"/>
      <c r="AY316" s="190"/>
      <c r="AZ316" s="190"/>
      <c r="BA316" s="190"/>
      <c r="BB316" s="190"/>
      <c r="BC316" s="190"/>
      <c r="BD316" s="190"/>
      <c r="BE316" s="190"/>
      <c r="BF316" s="190"/>
      <c r="BG316" s="190"/>
      <c r="BH316" s="190"/>
      <c r="BI316" s="190"/>
      <c r="BJ316" s="190"/>
      <c r="BK316" s="292"/>
      <c r="BL316" s="462"/>
      <c r="BM316" s="462"/>
      <c r="BN316" s="599"/>
      <c r="BO316" s="292"/>
      <c r="BP316" s="292"/>
      <c r="BQ316" s="292"/>
      <c r="BR316" s="292"/>
      <c r="BS316" s="292"/>
      <c r="BT316" s="292"/>
      <c r="BU316" s="292"/>
      <c r="BV316" s="368"/>
      <c r="BW316" s="368"/>
      <c r="BX316" s="292"/>
      <c r="BY316" s="292"/>
      <c r="BZ316" s="292"/>
    </row>
    <row r="317" spans="1:78" x14ac:dyDescent="0.25">
      <c r="A317" s="464"/>
      <c r="B317" s="464"/>
      <c r="C317" s="464"/>
      <c r="D317" s="464"/>
      <c r="E317" s="464"/>
      <c r="F317" s="465"/>
      <c r="G317" s="465"/>
      <c r="H317" s="292"/>
      <c r="I317" s="190"/>
      <c r="J317" s="190"/>
      <c r="K317" s="190"/>
      <c r="L317" s="292"/>
      <c r="M317" s="190"/>
      <c r="N317" s="461"/>
      <c r="O317" s="461"/>
      <c r="P317" s="695"/>
      <c r="Q317" s="696"/>
      <c r="R317" s="292"/>
      <c r="S317" s="292"/>
      <c r="T317" s="697"/>
      <c r="U317" s="190"/>
      <c r="V317" s="190"/>
      <c r="W317" s="190"/>
      <c r="X317" s="190"/>
      <c r="Y317" s="190"/>
      <c r="Z317" s="190"/>
      <c r="AA317" s="190"/>
      <c r="AB317" s="190"/>
      <c r="AC317" s="190"/>
      <c r="AD317" s="190"/>
      <c r="AE317" s="190"/>
      <c r="AF317" s="190"/>
      <c r="AG317" s="190"/>
      <c r="AH317" s="190"/>
      <c r="AI317" s="190"/>
      <c r="AJ317" s="190"/>
      <c r="AK317" s="190"/>
      <c r="AL317" s="190"/>
      <c r="AM317" s="190"/>
      <c r="AN317" s="190"/>
      <c r="AO317" s="190"/>
      <c r="AP317" s="190"/>
      <c r="AQ317" s="190"/>
      <c r="AR317" s="190"/>
      <c r="AS317" s="190"/>
      <c r="AT317" s="695"/>
      <c r="AU317" s="190"/>
      <c r="AV317" s="190"/>
      <c r="AW317" s="695"/>
      <c r="AX317" s="190"/>
      <c r="AY317" s="190"/>
      <c r="AZ317" s="190"/>
      <c r="BA317" s="190"/>
      <c r="BB317" s="190"/>
      <c r="BC317" s="190"/>
      <c r="BD317" s="190"/>
      <c r="BE317" s="190"/>
      <c r="BF317" s="190"/>
      <c r="BG317" s="190"/>
      <c r="BH317" s="190"/>
      <c r="BI317" s="190"/>
      <c r="BJ317" s="190"/>
      <c r="BK317" s="292"/>
      <c r="BL317" s="462"/>
      <c r="BM317" s="462"/>
      <c r="BN317" s="599"/>
      <c r="BO317" s="292"/>
      <c r="BP317" s="292"/>
      <c r="BQ317" s="292"/>
      <c r="BR317" s="292"/>
      <c r="BS317" s="292"/>
      <c r="BT317" s="292"/>
      <c r="BU317" s="292"/>
      <c r="BV317" s="368"/>
      <c r="BW317" s="368"/>
      <c r="BX317" s="292"/>
      <c r="BY317" s="292"/>
      <c r="BZ317" s="292"/>
    </row>
    <row r="318" spans="1:78" x14ac:dyDescent="0.25">
      <c r="A318" s="464"/>
      <c r="B318" s="464"/>
      <c r="C318" s="464"/>
      <c r="D318" s="464"/>
      <c r="E318" s="464"/>
      <c r="F318" s="465"/>
      <c r="G318" s="465"/>
      <c r="H318" s="292"/>
      <c r="I318" s="190"/>
      <c r="J318" s="190"/>
      <c r="K318" s="190"/>
      <c r="L318" s="292"/>
      <c r="M318" s="190"/>
      <c r="N318" s="461"/>
      <c r="O318" s="461"/>
      <c r="P318" s="695"/>
      <c r="Q318" s="696"/>
      <c r="R318" s="292"/>
      <c r="S318" s="292"/>
      <c r="T318" s="697"/>
      <c r="U318" s="190"/>
      <c r="V318" s="190"/>
      <c r="W318" s="190"/>
      <c r="X318" s="190"/>
      <c r="Y318" s="190"/>
      <c r="Z318" s="190"/>
      <c r="AA318" s="190"/>
      <c r="AB318" s="190"/>
      <c r="AC318" s="190"/>
      <c r="AD318" s="190"/>
      <c r="AE318" s="190"/>
      <c r="AF318" s="190"/>
      <c r="AG318" s="190"/>
      <c r="AH318" s="190"/>
      <c r="AI318" s="190"/>
      <c r="AJ318" s="190"/>
      <c r="AK318" s="190"/>
      <c r="AL318" s="190"/>
      <c r="AM318" s="190"/>
      <c r="AN318" s="190"/>
      <c r="AO318" s="190"/>
      <c r="AP318" s="190"/>
      <c r="AQ318" s="190"/>
      <c r="AR318" s="190"/>
      <c r="AS318" s="190"/>
      <c r="AT318" s="695"/>
      <c r="AU318" s="190"/>
      <c r="AV318" s="190"/>
      <c r="AW318" s="695"/>
      <c r="AX318" s="190"/>
      <c r="AY318" s="190"/>
      <c r="AZ318" s="190"/>
      <c r="BA318" s="190"/>
      <c r="BB318" s="190"/>
      <c r="BC318" s="190"/>
      <c r="BD318" s="190"/>
      <c r="BE318" s="190"/>
      <c r="BF318" s="190"/>
      <c r="BG318" s="190"/>
      <c r="BH318" s="190"/>
      <c r="BI318" s="190"/>
      <c r="BJ318" s="190"/>
      <c r="BK318" s="292"/>
      <c r="BL318" s="462"/>
      <c r="BM318" s="462"/>
      <c r="BN318" s="599"/>
      <c r="BO318" s="292"/>
      <c r="BP318" s="292"/>
      <c r="BQ318" s="292"/>
      <c r="BR318" s="292"/>
      <c r="BS318" s="292"/>
      <c r="BT318" s="292"/>
      <c r="BU318" s="292"/>
      <c r="BV318" s="368"/>
      <c r="BW318" s="368"/>
      <c r="BX318" s="292"/>
      <c r="BY318" s="292"/>
      <c r="BZ318" s="292"/>
    </row>
    <row r="319" spans="1:78" x14ac:dyDescent="0.25">
      <c r="A319" s="464"/>
      <c r="B319" s="464"/>
      <c r="C319" s="464"/>
      <c r="D319" s="464"/>
      <c r="E319" s="464"/>
      <c r="F319" s="465"/>
      <c r="G319" s="465"/>
      <c r="H319" s="292"/>
      <c r="I319" s="190"/>
      <c r="J319" s="190"/>
      <c r="K319" s="190"/>
      <c r="L319" s="292"/>
      <c r="M319" s="190"/>
      <c r="N319" s="461"/>
      <c r="O319" s="461"/>
      <c r="P319" s="695"/>
      <c r="Q319" s="696"/>
      <c r="R319" s="292"/>
      <c r="S319" s="292"/>
      <c r="T319" s="697"/>
      <c r="U319" s="190"/>
      <c r="V319" s="190"/>
      <c r="W319" s="190"/>
      <c r="X319" s="190"/>
      <c r="Y319" s="190"/>
      <c r="Z319" s="190"/>
      <c r="AA319" s="190"/>
      <c r="AB319" s="190"/>
      <c r="AC319" s="190"/>
      <c r="AD319" s="190"/>
      <c r="AE319" s="190"/>
      <c r="AF319" s="190"/>
      <c r="AG319" s="190"/>
      <c r="AH319" s="190"/>
      <c r="AI319" s="190"/>
      <c r="AJ319" s="190"/>
      <c r="AK319" s="190"/>
      <c r="AL319" s="190"/>
      <c r="AM319" s="190"/>
      <c r="AN319" s="190"/>
      <c r="AO319" s="190"/>
      <c r="AP319" s="190"/>
      <c r="AQ319" s="190"/>
      <c r="AR319" s="190"/>
      <c r="AS319" s="190"/>
      <c r="AT319" s="695"/>
      <c r="AU319" s="190"/>
      <c r="AV319" s="190"/>
      <c r="AW319" s="695"/>
      <c r="AX319" s="190"/>
      <c r="AY319" s="190"/>
      <c r="AZ319" s="190"/>
      <c r="BA319" s="190"/>
      <c r="BB319" s="190"/>
      <c r="BC319" s="190"/>
      <c r="BD319" s="190"/>
      <c r="BE319" s="190"/>
      <c r="BF319" s="190"/>
      <c r="BG319" s="190"/>
      <c r="BH319" s="190"/>
      <c r="BI319" s="190"/>
      <c r="BJ319" s="190"/>
      <c r="BK319" s="292"/>
      <c r="BL319" s="462"/>
      <c r="BM319" s="462"/>
      <c r="BN319" s="599"/>
      <c r="BO319" s="292"/>
      <c r="BP319" s="292"/>
      <c r="BQ319" s="292"/>
      <c r="BR319" s="292"/>
      <c r="BS319" s="292"/>
      <c r="BT319" s="292"/>
      <c r="BU319" s="292"/>
      <c r="BV319" s="368"/>
      <c r="BW319" s="368"/>
      <c r="BX319" s="292"/>
      <c r="BY319" s="292"/>
      <c r="BZ319" s="292"/>
    </row>
    <row r="320" spans="1:78" x14ac:dyDescent="0.25">
      <c r="A320" s="464"/>
      <c r="B320" s="464"/>
      <c r="C320" s="464"/>
      <c r="D320" s="464"/>
      <c r="E320" s="464"/>
      <c r="F320" s="465"/>
      <c r="G320" s="465"/>
      <c r="H320" s="292"/>
      <c r="I320" s="190"/>
      <c r="J320" s="190"/>
      <c r="K320" s="190"/>
      <c r="L320" s="292"/>
      <c r="M320" s="190"/>
      <c r="N320" s="461"/>
      <c r="O320" s="461"/>
      <c r="P320" s="695"/>
      <c r="Q320" s="696"/>
      <c r="R320" s="292"/>
      <c r="S320" s="292"/>
      <c r="T320" s="697"/>
      <c r="U320" s="190"/>
      <c r="V320" s="190"/>
      <c r="W320" s="190"/>
      <c r="X320" s="190"/>
      <c r="Y320" s="190"/>
      <c r="Z320" s="190"/>
      <c r="AA320" s="190"/>
      <c r="AB320" s="190"/>
      <c r="AC320" s="190"/>
      <c r="AD320" s="190"/>
      <c r="AE320" s="190"/>
      <c r="AF320" s="190"/>
      <c r="AG320" s="190"/>
      <c r="AH320" s="190"/>
      <c r="AI320" s="190"/>
      <c r="AJ320" s="190"/>
      <c r="AK320" s="190"/>
      <c r="AL320" s="190"/>
      <c r="AM320" s="190"/>
      <c r="AN320" s="190"/>
      <c r="AO320" s="190"/>
      <c r="AP320" s="190"/>
      <c r="AQ320" s="190"/>
      <c r="AR320" s="190"/>
      <c r="AS320" s="190"/>
      <c r="AT320" s="695"/>
      <c r="AU320" s="190"/>
      <c r="AV320" s="190"/>
      <c r="AW320" s="695"/>
      <c r="AX320" s="190"/>
      <c r="AY320" s="190"/>
      <c r="AZ320" s="190"/>
      <c r="BA320" s="190"/>
      <c r="BB320" s="190"/>
      <c r="BC320" s="190"/>
      <c r="BD320" s="190"/>
      <c r="BE320" s="190"/>
      <c r="BF320" s="190"/>
      <c r="BG320" s="190"/>
      <c r="BH320" s="190"/>
      <c r="BI320" s="190"/>
      <c r="BJ320" s="190"/>
      <c r="BK320" s="292"/>
      <c r="BL320" s="462"/>
      <c r="BM320" s="462"/>
      <c r="BN320" s="599"/>
      <c r="BO320" s="292"/>
      <c r="BP320" s="292"/>
      <c r="BQ320" s="292"/>
      <c r="BR320" s="292"/>
      <c r="BS320" s="292"/>
      <c r="BT320" s="292"/>
      <c r="BU320" s="292"/>
      <c r="BV320" s="368"/>
      <c r="BW320" s="368"/>
      <c r="BX320" s="292"/>
      <c r="BY320" s="292"/>
      <c r="BZ320" s="292"/>
    </row>
    <row r="321" spans="1:78" x14ac:dyDescent="0.25">
      <c r="A321" s="464"/>
      <c r="B321" s="464"/>
      <c r="C321" s="464"/>
      <c r="D321" s="464"/>
      <c r="E321" s="464"/>
      <c r="F321" s="465"/>
      <c r="G321" s="465"/>
      <c r="H321" s="292"/>
      <c r="I321" s="190"/>
      <c r="J321" s="190"/>
      <c r="K321" s="190"/>
      <c r="L321" s="292"/>
      <c r="M321" s="190"/>
      <c r="N321" s="461"/>
      <c r="O321" s="461"/>
      <c r="P321" s="695"/>
      <c r="Q321" s="696"/>
      <c r="R321" s="292"/>
      <c r="S321" s="292"/>
      <c r="T321" s="697"/>
      <c r="U321" s="190"/>
      <c r="V321" s="190"/>
      <c r="W321" s="190"/>
      <c r="X321" s="190"/>
      <c r="Y321" s="190"/>
      <c r="Z321" s="190"/>
      <c r="AA321" s="190"/>
      <c r="AB321" s="190"/>
      <c r="AC321" s="190"/>
      <c r="AD321" s="190"/>
      <c r="AE321" s="190"/>
      <c r="AF321" s="190"/>
      <c r="AG321" s="190"/>
      <c r="AH321" s="190"/>
      <c r="AI321" s="190"/>
      <c r="AJ321" s="190"/>
      <c r="AK321" s="190"/>
      <c r="AL321" s="190"/>
      <c r="AM321" s="190"/>
      <c r="AN321" s="190"/>
      <c r="AO321" s="190"/>
      <c r="AP321" s="190"/>
      <c r="AQ321" s="190"/>
      <c r="AR321" s="190"/>
      <c r="AS321" s="190"/>
      <c r="AT321" s="695"/>
      <c r="AU321" s="190"/>
      <c r="AV321" s="190"/>
      <c r="AW321" s="695"/>
      <c r="AX321" s="190"/>
      <c r="AY321" s="190"/>
      <c r="AZ321" s="190"/>
      <c r="BA321" s="190"/>
      <c r="BB321" s="190"/>
      <c r="BC321" s="190"/>
      <c r="BD321" s="190"/>
      <c r="BE321" s="190"/>
      <c r="BF321" s="190"/>
      <c r="BG321" s="190"/>
      <c r="BH321" s="190"/>
      <c r="BI321" s="190"/>
      <c r="BJ321" s="190"/>
      <c r="BK321" s="292"/>
      <c r="BL321" s="462"/>
      <c r="BM321" s="462"/>
      <c r="BN321" s="599"/>
      <c r="BO321" s="292"/>
      <c r="BP321" s="292"/>
      <c r="BQ321" s="292"/>
      <c r="BR321" s="292"/>
      <c r="BS321" s="292"/>
      <c r="BT321" s="292"/>
      <c r="BU321" s="292"/>
      <c r="BV321" s="368"/>
      <c r="BW321" s="368"/>
      <c r="BX321" s="292"/>
      <c r="BY321" s="292"/>
      <c r="BZ321" s="292"/>
    </row>
    <row r="322" spans="1:78" x14ac:dyDescent="0.25">
      <c r="A322" s="464"/>
      <c r="B322" s="464"/>
      <c r="C322" s="464"/>
      <c r="D322" s="464"/>
      <c r="E322" s="464"/>
      <c r="F322" s="465"/>
      <c r="G322" s="465"/>
      <c r="H322" s="292"/>
      <c r="I322" s="190"/>
      <c r="J322" s="190"/>
      <c r="K322" s="190"/>
      <c r="L322" s="292"/>
      <c r="M322" s="190"/>
      <c r="N322" s="461"/>
      <c r="O322" s="461"/>
      <c r="P322" s="695"/>
      <c r="Q322" s="696"/>
      <c r="R322" s="292"/>
      <c r="S322" s="292"/>
      <c r="T322" s="697"/>
      <c r="U322" s="190"/>
      <c r="V322" s="190"/>
      <c r="W322" s="190"/>
      <c r="X322" s="190"/>
      <c r="Y322" s="190"/>
      <c r="Z322" s="190"/>
      <c r="AA322" s="190"/>
      <c r="AB322" s="190"/>
      <c r="AC322" s="190"/>
      <c r="AD322" s="190"/>
      <c r="AE322" s="190"/>
      <c r="AF322" s="190"/>
      <c r="AG322" s="190"/>
      <c r="AH322" s="190"/>
      <c r="AI322" s="190"/>
      <c r="AJ322" s="190"/>
      <c r="AK322" s="190"/>
      <c r="AL322" s="190"/>
      <c r="AM322" s="190"/>
      <c r="AN322" s="190"/>
      <c r="AO322" s="190"/>
      <c r="AP322" s="190"/>
      <c r="AQ322" s="190"/>
      <c r="AR322" s="190"/>
      <c r="AS322" s="190"/>
      <c r="AT322" s="695"/>
      <c r="AU322" s="190"/>
      <c r="AV322" s="190"/>
      <c r="AW322" s="695"/>
      <c r="AX322" s="190"/>
      <c r="AY322" s="190"/>
      <c r="AZ322" s="190"/>
      <c r="BA322" s="190"/>
      <c r="BB322" s="190"/>
      <c r="BC322" s="190"/>
      <c r="BD322" s="190"/>
      <c r="BE322" s="190"/>
      <c r="BF322" s="190"/>
      <c r="BG322" s="190"/>
      <c r="BH322" s="190"/>
      <c r="BI322" s="190"/>
      <c r="BJ322" s="190"/>
      <c r="BK322" s="292"/>
      <c r="BL322" s="462"/>
      <c r="BM322" s="462"/>
      <c r="BN322" s="599"/>
      <c r="BO322" s="292"/>
      <c r="BP322" s="292"/>
      <c r="BQ322" s="292"/>
      <c r="BR322" s="292"/>
      <c r="BS322" s="292"/>
      <c r="BT322" s="292"/>
      <c r="BU322" s="292"/>
      <c r="BV322" s="368"/>
      <c r="BW322" s="368"/>
      <c r="BX322" s="292"/>
      <c r="BY322" s="292"/>
      <c r="BZ322" s="292"/>
    </row>
    <row r="323" spans="1:78" x14ac:dyDescent="0.25">
      <c r="A323" s="464"/>
      <c r="B323" s="464"/>
      <c r="C323" s="464"/>
      <c r="D323" s="464"/>
      <c r="E323" s="464"/>
      <c r="F323" s="465"/>
      <c r="G323" s="465"/>
      <c r="H323" s="292"/>
      <c r="I323" s="190"/>
      <c r="J323" s="190"/>
      <c r="K323" s="190"/>
      <c r="L323" s="292"/>
      <c r="M323" s="190"/>
      <c r="N323" s="461"/>
      <c r="O323" s="461"/>
      <c r="P323" s="695"/>
      <c r="Q323" s="696"/>
      <c r="R323" s="292"/>
      <c r="S323" s="292"/>
      <c r="T323" s="697"/>
      <c r="U323" s="190"/>
      <c r="V323" s="190"/>
      <c r="W323" s="190"/>
      <c r="X323" s="190"/>
      <c r="Y323" s="190"/>
      <c r="Z323" s="190"/>
      <c r="AA323" s="190"/>
      <c r="AB323" s="190"/>
      <c r="AC323" s="190"/>
      <c r="AD323" s="190"/>
      <c r="AE323" s="190"/>
      <c r="AF323" s="190"/>
      <c r="AG323" s="190"/>
      <c r="AH323" s="190"/>
      <c r="AI323" s="190"/>
      <c r="AJ323" s="190"/>
      <c r="AK323" s="190"/>
      <c r="AL323" s="190"/>
      <c r="AM323" s="190"/>
      <c r="AN323" s="190"/>
      <c r="AO323" s="190"/>
      <c r="AP323" s="190"/>
      <c r="AQ323" s="190"/>
      <c r="AR323" s="190"/>
      <c r="AS323" s="190"/>
      <c r="AT323" s="695"/>
      <c r="AU323" s="190"/>
      <c r="AV323" s="190"/>
      <c r="AW323" s="695"/>
      <c r="AX323" s="190"/>
      <c r="AY323" s="190"/>
      <c r="AZ323" s="190"/>
      <c r="BA323" s="190"/>
      <c r="BB323" s="190"/>
      <c r="BC323" s="190"/>
      <c r="BD323" s="190"/>
      <c r="BE323" s="190"/>
      <c r="BF323" s="190"/>
      <c r="BG323" s="190"/>
      <c r="BH323" s="190"/>
      <c r="BI323" s="190"/>
      <c r="BJ323" s="190"/>
      <c r="BK323" s="292"/>
      <c r="BL323" s="462"/>
      <c r="BM323" s="462"/>
      <c r="BN323" s="599"/>
      <c r="BO323" s="292"/>
      <c r="BP323" s="292"/>
      <c r="BQ323" s="292"/>
      <c r="BR323" s="292"/>
      <c r="BS323" s="292"/>
      <c r="BT323" s="292"/>
      <c r="BU323" s="292"/>
      <c r="BV323" s="368"/>
      <c r="BW323" s="368"/>
      <c r="BX323" s="292"/>
      <c r="BY323" s="292"/>
      <c r="BZ323" s="292"/>
    </row>
    <row r="324" spans="1:78" x14ac:dyDescent="0.25">
      <c r="A324" s="464"/>
      <c r="B324" s="464"/>
      <c r="C324" s="464"/>
      <c r="D324" s="464"/>
      <c r="E324" s="464"/>
      <c r="F324" s="465"/>
      <c r="G324" s="465"/>
      <c r="H324" s="292"/>
      <c r="I324" s="190"/>
      <c r="J324" s="190"/>
      <c r="K324" s="190"/>
      <c r="L324" s="292"/>
      <c r="M324" s="190"/>
      <c r="N324" s="461"/>
      <c r="O324" s="461"/>
      <c r="P324" s="695"/>
      <c r="Q324" s="696"/>
      <c r="R324" s="292"/>
      <c r="S324" s="292"/>
      <c r="T324" s="697"/>
      <c r="U324" s="190"/>
      <c r="V324" s="190"/>
      <c r="W324" s="190"/>
      <c r="X324" s="190"/>
      <c r="Y324" s="190"/>
      <c r="Z324" s="190"/>
      <c r="AA324" s="190"/>
      <c r="AB324" s="190"/>
      <c r="AC324" s="190"/>
      <c r="AD324" s="190"/>
      <c r="AE324" s="190"/>
      <c r="AF324" s="190"/>
      <c r="AG324" s="190"/>
      <c r="AH324" s="190"/>
      <c r="AI324" s="190"/>
      <c r="AJ324" s="190"/>
      <c r="AK324" s="190"/>
      <c r="AL324" s="190"/>
      <c r="AM324" s="190"/>
      <c r="AN324" s="190"/>
      <c r="AO324" s="190"/>
      <c r="AP324" s="190"/>
      <c r="AQ324" s="190"/>
      <c r="AR324" s="190"/>
      <c r="AS324" s="190"/>
      <c r="AT324" s="695"/>
      <c r="AU324" s="190"/>
      <c r="AV324" s="190"/>
      <c r="AW324" s="695"/>
      <c r="AX324" s="190"/>
      <c r="AY324" s="190"/>
      <c r="AZ324" s="190"/>
      <c r="BA324" s="190"/>
      <c r="BB324" s="190"/>
      <c r="BC324" s="190"/>
      <c r="BD324" s="190"/>
      <c r="BE324" s="190"/>
      <c r="BF324" s="190"/>
      <c r="BG324" s="190"/>
      <c r="BH324" s="190"/>
      <c r="BI324" s="190"/>
      <c r="BJ324" s="190"/>
      <c r="BK324" s="292"/>
      <c r="BL324" s="462"/>
      <c r="BM324" s="462"/>
      <c r="BN324" s="599"/>
      <c r="BO324" s="292"/>
      <c r="BP324" s="292"/>
      <c r="BQ324" s="292"/>
      <c r="BR324" s="292"/>
      <c r="BS324" s="292"/>
      <c r="BT324" s="292"/>
      <c r="BU324" s="292"/>
      <c r="BV324" s="368"/>
      <c r="BW324" s="368"/>
      <c r="BX324" s="292"/>
      <c r="BY324" s="292"/>
      <c r="BZ324" s="292"/>
    </row>
    <row r="325" spans="1:78" x14ac:dyDescent="0.25">
      <c r="A325" s="464"/>
      <c r="B325" s="464"/>
      <c r="C325" s="464"/>
      <c r="D325" s="464"/>
      <c r="E325" s="464"/>
      <c r="F325" s="465"/>
      <c r="G325" s="465"/>
      <c r="H325" s="292"/>
      <c r="I325" s="190"/>
      <c r="J325" s="190"/>
      <c r="K325" s="190"/>
      <c r="L325" s="292"/>
      <c r="M325" s="190"/>
      <c r="N325" s="461"/>
      <c r="O325" s="461"/>
      <c r="P325" s="695"/>
      <c r="Q325" s="696"/>
      <c r="R325" s="292"/>
      <c r="S325" s="292"/>
      <c r="T325" s="697"/>
      <c r="U325" s="190"/>
      <c r="V325" s="190"/>
      <c r="W325" s="190"/>
      <c r="X325" s="190"/>
      <c r="Y325" s="190"/>
      <c r="Z325" s="190"/>
      <c r="AA325" s="190"/>
      <c r="AB325" s="190"/>
      <c r="AC325" s="190"/>
      <c r="AD325" s="190"/>
      <c r="AE325" s="190"/>
      <c r="AF325" s="190"/>
      <c r="AG325" s="190"/>
      <c r="AH325" s="190"/>
      <c r="AI325" s="190"/>
      <c r="AJ325" s="190"/>
      <c r="AK325" s="190"/>
      <c r="AL325" s="190"/>
      <c r="AM325" s="190"/>
      <c r="AN325" s="190"/>
      <c r="AO325" s="190"/>
      <c r="AP325" s="190"/>
      <c r="AQ325" s="190"/>
      <c r="AR325" s="190"/>
      <c r="AS325" s="190"/>
      <c r="AT325" s="695"/>
      <c r="AU325" s="190"/>
      <c r="AV325" s="190"/>
      <c r="AW325" s="695"/>
      <c r="AX325" s="190"/>
      <c r="AY325" s="190"/>
      <c r="AZ325" s="190"/>
      <c r="BA325" s="190"/>
      <c r="BB325" s="190"/>
      <c r="BC325" s="190"/>
      <c r="BD325" s="190"/>
      <c r="BE325" s="190"/>
      <c r="BF325" s="190"/>
      <c r="BG325" s="190"/>
      <c r="BH325" s="190"/>
      <c r="BI325" s="190"/>
      <c r="BJ325" s="190"/>
      <c r="BK325" s="292"/>
      <c r="BL325" s="462"/>
      <c r="BM325" s="462"/>
      <c r="BN325" s="599"/>
      <c r="BO325" s="292"/>
      <c r="BP325" s="292"/>
      <c r="BQ325" s="292"/>
      <c r="BR325" s="292"/>
      <c r="BS325" s="292"/>
      <c r="BT325" s="292"/>
      <c r="BU325" s="292"/>
      <c r="BV325" s="368"/>
      <c r="BW325" s="368"/>
      <c r="BX325" s="292"/>
      <c r="BY325" s="292"/>
      <c r="BZ325" s="292"/>
    </row>
    <row r="326" spans="1:78" x14ac:dyDescent="0.25">
      <c r="A326" s="464"/>
      <c r="B326" s="464"/>
      <c r="C326" s="464"/>
      <c r="D326" s="464"/>
      <c r="E326" s="464"/>
      <c r="F326" s="465"/>
      <c r="G326" s="465"/>
      <c r="H326" s="292"/>
      <c r="I326" s="190"/>
      <c r="J326" s="190"/>
      <c r="K326" s="190"/>
      <c r="L326" s="292"/>
      <c r="M326" s="190"/>
      <c r="N326" s="461"/>
      <c r="O326" s="461"/>
      <c r="P326" s="695"/>
      <c r="Q326" s="696"/>
      <c r="R326" s="292"/>
      <c r="S326" s="292"/>
      <c r="T326" s="697"/>
      <c r="U326" s="190"/>
      <c r="V326" s="190"/>
      <c r="W326" s="190"/>
      <c r="X326" s="190"/>
      <c r="Y326" s="190"/>
      <c r="Z326" s="190"/>
      <c r="AA326" s="190"/>
      <c r="AB326" s="190"/>
      <c r="AC326" s="190"/>
      <c r="AD326" s="190"/>
      <c r="AE326" s="190"/>
      <c r="AF326" s="190"/>
      <c r="AG326" s="190"/>
      <c r="AH326" s="190"/>
      <c r="AI326" s="190"/>
      <c r="AJ326" s="190"/>
      <c r="AK326" s="190"/>
      <c r="AL326" s="190"/>
      <c r="AM326" s="190"/>
      <c r="AN326" s="190"/>
      <c r="AO326" s="190"/>
      <c r="AP326" s="190"/>
      <c r="AQ326" s="190"/>
      <c r="AR326" s="190"/>
      <c r="AS326" s="190"/>
      <c r="AT326" s="695"/>
      <c r="AU326" s="190"/>
      <c r="AV326" s="190"/>
      <c r="AW326" s="695"/>
      <c r="AX326" s="190"/>
      <c r="AY326" s="190"/>
      <c r="AZ326" s="190"/>
      <c r="BA326" s="190"/>
      <c r="BB326" s="190"/>
      <c r="BC326" s="190"/>
      <c r="BD326" s="190"/>
      <c r="BE326" s="190"/>
      <c r="BF326" s="190"/>
      <c r="BG326" s="190"/>
      <c r="BH326" s="190"/>
      <c r="BI326" s="190"/>
      <c r="BJ326" s="190"/>
      <c r="BK326" s="292"/>
      <c r="BL326" s="462"/>
      <c r="BM326" s="462"/>
      <c r="BN326" s="599"/>
      <c r="BO326" s="292"/>
      <c r="BP326" s="292"/>
      <c r="BQ326" s="292"/>
      <c r="BR326" s="292"/>
      <c r="BS326" s="292"/>
      <c r="BT326" s="292"/>
      <c r="BU326" s="292"/>
      <c r="BV326" s="368"/>
      <c r="BW326" s="368"/>
      <c r="BX326" s="292"/>
      <c r="BY326" s="292"/>
      <c r="BZ326" s="292"/>
    </row>
    <row r="327" spans="1:78" x14ac:dyDescent="0.25">
      <c r="A327" s="464"/>
      <c r="B327" s="464"/>
      <c r="C327" s="464"/>
      <c r="D327" s="464"/>
      <c r="E327" s="464"/>
      <c r="F327" s="465"/>
      <c r="G327" s="465"/>
      <c r="H327" s="292"/>
      <c r="I327" s="190"/>
      <c r="J327" s="190"/>
      <c r="K327" s="190"/>
      <c r="L327" s="292"/>
      <c r="M327" s="190"/>
      <c r="N327" s="461"/>
      <c r="O327" s="461"/>
      <c r="P327" s="695"/>
      <c r="Q327" s="696"/>
      <c r="R327" s="292"/>
      <c r="S327" s="292"/>
      <c r="T327" s="697"/>
      <c r="U327" s="190"/>
      <c r="V327" s="190"/>
      <c r="W327" s="190"/>
      <c r="X327" s="190"/>
      <c r="Y327" s="190"/>
      <c r="Z327" s="190"/>
      <c r="AA327" s="190"/>
      <c r="AB327" s="190"/>
      <c r="AC327" s="190"/>
      <c r="AD327" s="190"/>
      <c r="AE327" s="190"/>
      <c r="AF327" s="190"/>
      <c r="AG327" s="190"/>
      <c r="AH327" s="190"/>
      <c r="AI327" s="190"/>
      <c r="AJ327" s="190"/>
      <c r="AK327" s="190"/>
      <c r="AL327" s="190"/>
      <c r="AM327" s="190"/>
      <c r="AN327" s="190"/>
      <c r="AO327" s="190"/>
      <c r="AP327" s="190"/>
      <c r="AQ327" s="190"/>
      <c r="AR327" s="190"/>
      <c r="AS327" s="190"/>
      <c r="AT327" s="695"/>
      <c r="AU327" s="190"/>
      <c r="AV327" s="190"/>
      <c r="AW327" s="695"/>
      <c r="AX327" s="190"/>
      <c r="AY327" s="190"/>
      <c r="AZ327" s="190"/>
      <c r="BA327" s="190"/>
      <c r="BB327" s="190"/>
      <c r="BC327" s="190"/>
      <c r="BD327" s="190"/>
      <c r="BE327" s="190"/>
      <c r="BF327" s="190"/>
      <c r="BG327" s="190"/>
      <c r="BH327" s="190"/>
      <c r="BI327" s="190"/>
      <c r="BJ327" s="190"/>
      <c r="BK327" s="292"/>
      <c r="BL327" s="462"/>
      <c r="BM327" s="462"/>
      <c r="BN327" s="599"/>
      <c r="BO327" s="292"/>
      <c r="BP327" s="292"/>
      <c r="BQ327" s="292"/>
      <c r="BR327" s="292"/>
      <c r="BS327" s="292"/>
      <c r="BT327" s="292"/>
      <c r="BU327" s="292"/>
      <c r="BV327" s="368"/>
      <c r="BW327" s="368"/>
      <c r="BX327" s="292"/>
      <c r="BY327" s="292"/>
      <c r="BZ327" s="292"/>
    </row>
    <row r="328" spans="1:78" x14ac:dyDescent="0.25">
      <c r="A328" s="464"/>
      <c r="B328" s="464"/>
      <c r="C328" s="464"/>
      <c r="D328" s="464"/>
      <c r="E328" s="464"/>
      <c r="F328" s="465"/>
      <c r="G328" s="465"/>
      <c r="H328" s="292"/>
      <c r="I328" s="190"/>
      <c r="J328" s="190"/>
      <c r="K328" s="190"/>
      <c r="L328" s="292"/>
      <c r="M328" s="190"/>
      <c r="N328" s="461"/>
      <c r="O328" s="461"/>
      <c r="P328" s="695"/>
      <c r="Q328" s="696"/>
      <c r="R328" s="292"/>
      <c r="S328" s="292"/>
      <c r="T328" s="697"/>
      <c r="U328" s="190"/>
      <c r="V328" s="190"/>
      <c r="W328" s="190"/>
      <c r="X328" s="190"/>
      <c r="Y328" s="190"/>
      <c r="Z328" s="190"/>
      <c r="AA328" s="190"/>
      <c r="AB328" s="190"/>
      <c r="AC328" s="190"/>
      <c r="AD328" s="190"/>
      <c r="AE328" s="190"/>
      <c r="AF328" s="190"/>
      <c r="AG328" s="190"/>
      <c r="AH328" s="190"/>
      <c r="AI328" s="190"/>
      <c r="AJ328" s="190"/>
      <c r="AK328" s="190"/>
      <c r="AL328" s="190"/>
      <c r="AM328" s="190"/>
      <c r="AN328" s="190"/>
      <c r="AO328" s="190"/>
      <c r="AP328" s="190"/>
      <c r="AQ328" s="190"/>
      <c r="AR328" s="190"/>
      <c r="AS328" s="190"/>
      <c r="AT328" s="695"/>
      <c r="AU328" s="190"/>
      <c r="AV328" s="190"/>
      <c r="AW328" s="695"/>
      <c r="AX328" s="190"/>
      <c r="AY328" s="190"/>
      <c r="AZ328" s="190"/>
      <c r="BA328" s="190"/>
      <c r="BB328" s="190"/>
      <c r="BC328" s="190"/>
      <c r="BD328" s="190"/>
      <c r="BE328" s="190"/>
      <c r="BF328" s="190"/>
      <c r="BG328" s="190"/>
      <c r="BH328" s="190"/>
      <c r="BI328" s="190"/>
      <c r="BJ328" s="190"/>
      <c r="BK328" s="292"/>
      <c r="BL328" s="462"/>
      <c r="BM328" s="462"/>
      <c r="BN328" s="599"/>
      <c r="BO328" s="292"/>
      <c r="BP328" s="292"/>
      <c r="BQ328" s="292"/>
      <c r="BR328" s="292"/>
      <c r="BS328" s="292"/>
      <c r="BT328" s="292"/>
      <c r="BU328" s="292"/>
      <c r="BV328" s="368"/>
      <c r="BW328" s="368"/>
      <c r="BX328" s="292"/>
      <c r="BY328" s="292"/>
      <c r="BZ328" s="292"/>
    </row>
    <row r="329" spans="1:78" x14ac:dyDescent="0.25">
      <c r="A329" s="464"/>
      <c r="B329" s="464"/>
      <c r="C329" s="464"/>
      <c r="D329" s="464"/>
      <c r="E329" s="464"/>
      <c r="F329" s="465"/>
      <c r="G329" s="465"/>
      <c r="H329" s="292"/>
      <c r="I329" s="190"/>
      <c r="J329" s="190"/>
      <c r="K329" s="190"/>
      <c r="L329" s="292"/>
      <c r="M329" s="190"/>
      <c r="N329" s="461"/>
      <c r="O329" s="461"/>
      <c r="P329" s="695"/>
      <c r="Q329" s="696"/>
      <c r="R329" s="292"/>
      <c r="S329" s="292"/>
      <c r="T329" s="697"/>
      <c r="U329" s="190"/>
      <c r="V329" s="190"/>
      <c r="W329" s="190"/>
      <c r="X329" s="190"/>
      <c r="Y329" s="190"/>
      <c r="Z329" s="190"/>
      <c r="AA329" s="190"/>
      <c r="AB329" s="190"/>
      <c r="AC329" s="190"/>
      <c r="AD329" s="190"/>
      <c r="AE329" s="190"/>
      <c r="AF329" s="190"/>
      <c r="AG329" s="190"/>
      <c r="AH329" s="190"/>
      <c r="AI329" s="190"/>
      <c r="AJ329" s="190"/>
      <c r="AK329" s="190"/>
      <c r="AL329" s="190"/>
      <c r="AM329" s="190"/>
      <c r="AN329" s="190"/>
      <c r="AO329" s="190"/>
      <c r="AP329" s="190"/>
      <c r="AQ329" s="190"/>
      <c r="AR329" s="190"/>
      <c r="AS329" s="190"/>
      <c r="AT329" s="695"/>
      <c r="AU329" s="190"/>
      <c r="AV329" s="190"/>
      <c r="AW329" s="695"/>
      <c r="AX329" s="190"/>
      <c r="AY329" s="190"/>
      <c r="AZ329" s="190"/>
      <c r="BA329" s="190"/>
      <c r="BB329" s="190"/>
      <c r="BC329" s="190"/>
      <c r="BD329" s="190"/>
      <c r="BE329" s="190"/>
      <c r="BF329" s="190"/>
      <c r="BG329" s="190"/>
      <c r="BH329" s="190"/>
      <c r="BI329" s="190"/>
      <c r="BJ329" s="190"/>
      <c r="BK329" s="292"/>
      <c r="BL329" s="462"/>
      <c r="BM329" s="462"/>
      <c r="BN329" s="599"/>
      <c r="BO329" s="292"/>
      <c r="BP329" s="292"/>
      <c r="BQ329" s="292"/>
      <c r="BR329" s="292"/>
      <c r="BS329" s="292"/>
      <c r="BT329" s="292"/>
      <c r="BU329" s="292"/>
      <c r="BV329" s="368"/>
      <c r="BW329" s="368"/>
      <c r="BX329" s="292"/>
      <c r="BY329" s="292"/>
      <c r="BZ329" s="292"/>
    </row>
    <row r="330" spans="1:78" x14ac:dyDescent="0.25">
      <c r="A330" s="464"/>
      <c r="B330" s="464"/>
      <c r="C330" s="464"/>
      <c r="D330" s="464"/>
      <c r="E330" s="464"/>
      <c r="F330" s="465"/>
      <c r="G330" s="465"/>
      <c r="H330" s="292"/>
      <c r="I330" s="190"/>
      <c r="J330" s="190"/>
      <c r="K330" s="190"/>
      <c r="L330" s="292"/>
      <c r="M330" s="190"/>
      <c r="N330" s="461"/>
      <c r="O330" s="461"/>
      <c r="P330" s="695"/>
      <c r="Q330" s="696"/>
      <c r="R330" s="292"/>
      <c r="S330" s="292"/>
      <c r="T330" s="697"/>
      <c r="U330" s="190"/>
      <c r="V330" s="190"/>
      <c r="W330" s="190"/>
      <c r="X330" s="190"/>
      <c r="Y330" s="190"/>
      <c r="Z330" s="190"/>
      <c r="AA330" s="190"/>
      <c r="AB330" s="190"/>
      <c r="AC330" s="190"/>
      <c r="AD330" s="190"/>
      <c r="AE330" s="190"/>
      <c r="AF330" s="190"/>
      <c r="AG330" s="190"/>
      <c r="AH330" s="190"/>
      <c r="AI330" s="190"/>
      <c r="AJ330" s="190"/>
      <c r="AK330" s="190"/>
      <c r="AL330" s="190"/>
      <c r="AM330" s="190"/>
      <c r="AN330" s="190"/>
      <c r="AO330" s="190"/>
      <c r="AP330" s="190"/>
      <c r="AQ330" s="190"/>
      <c r="AR330" s="190"/>
      <c r="AS330" s="190"/>
      <c r="AT330" s="695"/>
      <c r="AU330" s="190"/>
      <c r="AV330" s="190"/>
      <c r="AW330" s="695"/>
      <c r="AX330" s="190"/>
      <c r="AY330" s="190"/>
      <c r="AZ330" s="190"/>
      <c r="BA330" s="190"/>
      <c r="BB330" s="190"/>
      <c r="BC330" s="190"/>
      <c r="BD330" s="190"/>
      <c r="BE330" s="190"/>
      <c r="BF330" s="190"/>
      <c r="BG330" s="190"/>
      <c r="BH330" s="190"/>
      <c r="BI330" s="190"/>
      <c r="BJ330" s="190"/>
      <c r="BK330" s="292"/>
      <c r="BL330" s="462"/>
      <c r="BM330" s="462"/>
      <c r="BN330" s="599"/>
      <c r="BO330" s="292"/>
      <c r="BP330" s="292"/>
      <c r="BQ330" s="292"/>
      <c r="BR330" s="292"/>
      <c r="BS330" s="292"/>
      <c r="BT330" s="292"/>
      <c r="BU330" s="292"/>
      <c r="BV330" s="368"/>
      <c r="BW330" s="368"/>
      <c r="BX330" s="292"/>
      <c r="BY330" s="292"/>
      <c r="BZ330" s="292"/>
    </row>
    <row r="331" spans="1:78" x14ac:dyDescent="0.25">
      <c r="A331" s="464"/>
      <c r="B331" s="464"/>
      <c r="C331" s="464"/>
      <c r="D331" s="464"/>
      <c r="E331" s="464"/>
      <c r="F331" s="465"/>
      <c r="G331" s="465"/>
      <c r="H331" s="292"/>
      <c r="I331" s="190"/>
      <c r="J331" s="190"/>
      <c r="K331" s="190"/>
      <c r="L331" s="292"/>
      <c r="M331" s="190"/>
      <c r="N331" s="461"/>
      <c r="O331" s="461"/>
      <c r="P331" s="695"/>
      <c r="Q331" s="696"/>
      <c r="R331" s="292"/>
      <c r="S331" s="292"/>
      <c r="T331" s="697"/>
      <c r="U331" s="190"/>
      <c r="V331" s="190"/>
      <c r="W331" s="190"/>
      <c r="X331" s="190"/>
      <c r="Y331" s="190"/>
      <c r="Z331" s="190"/>
      <c r="AA331" s="190"/>
      <c r="AB331" s="190"/>
      <c r="AC331" s="190"/>
      <c r="AD331" s="190"/>
      <c r="AE331" s="190"/>
      <c r="AF331" s="190"/>
      <c r="AG331" s="190"/>
      <c r="AH331" s="190"/>
      <c r="AI331" s="190"/>
      <c r="AJ331" s="190"/>
      <c r="AK331" s="190"/>
      <c r="AL331" s="190"/>
      <c r="AM331" s="190"/>
      <c r="AN331" s="190"/>
      <c r="AO331" s="190"/>
      <c r="AP331" s="190"/>
      <c r="AQ331" s="190"/>
      <c r="AR331" s="190"/>
      <c r="AS331" s="190"/>
      <c r="AT331" s="695"/>
      <c r="AU331" s="190"/>
      <c r="AV331" s="190"/>
      <c r="AW331" s="695"/>
      <c r="AX331" s="190"/>
      <c r="AY331" s="190"/>
      <c r="AZ331" s="190"/>
      <c r="BA331" s="190"/>
      <c r="BB331" s="190"/>
      <c r="BC331" s="190"/>
      <c r="BD331" s="190"/>
      <c r="BE331" s="190"/>
      <c r="BF331" s="190"/>
      <c r="BG331" s="190"/>
      <c r="BH331" s="190"/>
      <c r="BI331" s="190"/>
      <c r="BJ331" s="190"/>
      <c r="BK331" s="292"/>
      <c r="BL331" s="462"/>
      <c r="BM331" s="462"/>
      <c r="BN331" s="599"/>
      <c r="BO331" s="292"/>
      <c r="BP331" s="292"/>
      <c r="BQ331" s="292"/>
      <c r="BR331" s="292"/>
      <c r="BS331" s="292"/>
      <c r="BT331" s="292"/>
      <c r="BU331" s="292"/>
      <c r="BV331" s="368"/>
      <c r="BW331" s="368"/>
      <c r="BX331" s="292"/>
      <c r="BY331" s="292"/>
      <c r="BZ331" s="292"/>
    </row>
    <row r="332" spans="1:78" x14ac:dyDescent="0.25">
      <c r="A332" s="464"/>
      <c r="B332" s="464"/>
      <c r="C332" s="464"/>
      <c r="D332" s="464"/>
      <c r="E332" s="464"/>
      <c r="F332" s="465"/>
      <c r="G332" s="465"/>
      <c r="H332" s="292"/>
      <c r="I332" s="190"/>
      <c r="J332" s="190"/>
      <c r="K332" s="190"/>
      <c r="L332" s="292"/>
      <c r="M332" s="190"/>
      <c r="N332" s="461"/>
      <c r="O332" s="461"/>
      <c r="P332" s="695"/>
      <c r="Q332" s="696"/>
      <c r="R332" s="292"/>
      <c r="S332" s="292"/>
      <c r="T332" s="697"/>
      <c r="U332" s="190"/>
      <c r="V332" s="190"/>
      <c r="W332" s="190"/>
      <c r="X332" s="190"/>
      <c r="Y332" s="190"/>
      <c r="Z332" s="190"/>
      <c r="AA332" s="190"/>
      <c r="AB332" s="190"/>
      <c r="AC332" s="190"/>
      <c r="AD332" s="190"/>
      <c r="AE332" s="190"/>
      <c r="AF332" s="190"/>
      <c r="AG332" s="190"/>
      <c r="AH332" s="190"/>
      <c r="AI332" s="190"/>
      <c r="AJ332" s="190"/>
      <c r="AK332" s="190"/>
      <c r="AL332" s="190"/>
      <c r="AM332" s="190"/>
      <c r="AN332" s="190"/>
      <c r="AO332" s="190"/>
      <c r="AP332" s="190"/>
      <c r="AQ332" s="190"/>
      <c r="AR332" s="190"/>
      <c r="AS332" s="190"/>
      <c r="AT332" s="695"/>
      <c r="AU332" s="190"/>
      <c r="AV332" s="190"/>
      <c r="AW332" s="695"/>
      <c r="AX332" s="190"/>
      <c r="AY332" s="190"/>
      <c r="AZ332" s="190"/>
      <c r="BA332" s="190"/>
      <c r="BB332" s="190"/>
      <c r="BC332" s="190"/>
      <c r="BD332" s="190"/>
      <c r="BE332" s="190"/>
      <c r="BF332" s="190"/>
      <c r="BG332" s="190"/>
      <c r="BH332" s="190"/>
      <c r="BI332" s="190"/>
      <c r="BJ332" s="190"/>
      <c r="BK332" s="292"/>
      <c r="BL332" s="462"/>
      <c r="BM332" s="462"/>
      <c r="BN332" s="599"/>
      <c r="BO332" s="292"/>
      <c r="BP332" s="292"/>
      <c r="BQ332" s="292"/>
      <c r="BR332" s="292"/>
      <c r="BS332" s="292"/>
      <c r="BT332" s="292"/>
      <c r="BU332" s="292"/>
      <c r="BV332" s="368"/>
      <c r="BW332" s="368"/>
      <c r="BX332" s="292"/>
      <c r="BY332" s="292"/>
      <c r="BZ332" s="292"/>
    </row>
    <row r="333" spans="1:78" x14ac:dyDescent="0.25">
      <c r="A333" s="464"/>
      <c r="B333" s="464"/>
      <c r="C333" s="464"/>
      <c r="D333" s="464"/>
      <c r="E333" s="464"/>
      <c r="F333" s="465"/>
      <c r="G333" s="465"/>
      <c r="H333" s="292"/>
      <c r="I333" s="190"/>
      <c r="J333" s="190"/>
      <c r="K333" s="190"/>
      <c r="L333" s="292"/>
      <c r="M333" s="190"/>
      <c r="N333" s="461"/>
      <c r="O333" s="461"/>
      <c r="P333" s="695"/>
      <c r="Q333" s="696"/>
      <c r="R333" s="292"/>
      <c r="S333" s="292"/>
      <c r="T333" s="697"/>
      <c r="U333" s="190"/>
      <c r="V333" s="190"/>
      <c r="W333" s="190"/>
      <c r="X333" s="190"/>
      <c r="Y333" s="190"/>
      <c r="Z333" s="190"/>
      <c r="AA333" s="190"/>
      <c r="AB333" s="190"/>
      <c r="AC333" s="190"/>
      <c r="AD333" s="190"/>
      <c r="AE333" s="190"/>
      <c r="AF333" s="190"/>
      <c r="AG333" s="190"/>
      <c r="AH333" s="190"/>
      <c r="AI333" s="190"/>
      <c r="AJ333" s="190"/>
      <c r="AK333" s="190"/>
      <c r="AL333" s="190"/>
      <c r="AM333" s="190"/>
      <c r="AN333" s="190"/>
      <c r="AO333" s="190"/>
      <c r="AP333" s="190"/>
      <c r="AQ333" s="190"/>
      <c r="AR333" s="190"/>
      <c r="AS333" s="190"/>
      <c r="AT333" s="695"/>
      <c r="AU333" s="190"/>
      <c r="AV333" s="190"/>
      <c r="AW333" s="695"/>
      <c r="AX333" s="190"/>
      <c r="AY333" s="190"/>
      <c r="AZ333" s="190"/>
      <c r="BA333" s="190"/>
      <c r="BB333" s="190"/>
      <c r="BC333" s="190"/>
      <c r="BD333" s="190"/>
      <c r="BE333" s="190"/>
      <c r="BF333" s="190"/>
      <c r="BG333" s="190"/>
      <c r="BH333" s="190"/>
      <c r="BI333" s="190"/>
      <c r="BJ333" s="190"/>
      <c r="BK333" s="292"/>
      <c r="BL333" s="462"/>
      <c r="BM333" s="462"/>
      <c r="BN333" s="599"/>
      <c r="BO333" s="292"/>
      <c r="BP333" s="292"/>
      <c r="BQ333" s="292"/>
      <c r="BR333" s="292"/>
      <c r="BS333" s="292"/>
      <c r="BT333" s="292"/>
      <c r="BU333" s="292"/>
      <c r="BV333" s="368"/>
      <c r="BW333" s="368"/>
      <c r="BX333" s="292"/>
      <c r="BY333" s="292"/>
      <c r="BZ333" s="292"/>
    </row>
    <row r="334" spans="1:78" x14ac:dyDescent="0.25">
      <c r="A334" s="464"/>
      <c r="B334" s="464"/>
      <c r="C334" s="464"/>
      <c r="D334" s="464"/>
      <c r="E334" s="464"/>
      <c r="F334" s="465"/>
      <c r="G334" s="465"/>
      <c r="H334" s="292"/>
      <c r="I334" s="190"/>
      <c r="J334" s="190"/>
      <c r="K334" s="190"/>
      <c r="L334" s="292"/>
      <c r="M334" s="190"/>
      <c r="N334" s="461"/>
      <c r="O334" s="461"/>
      <c r="P334" s="695"/>
      <c r="Q334" s="696"/>
      <c r="R334" s="292"/>
      <c r="S334" s="292"/>
      <c r="T334" s="697"/>
      <c r="U334" s="190"/>
      <c r="V334" s="190"/>
      <c r="W334" s="190"/>
      <c r="X334" s="190"/>
      <c r="Y334" s="190"/>
      <c r="Z334" s="190"/>
      <c r="AA334" s="190"/>
      <c r="AB334" s="190"/>
      <c r="AC334" s="190"/>
      <c r="AD334" s="190"/>
      <c r="AE334" s="190"/>
      <c r="AF334" s="190"/>
      <c r="AG334" s="190"/>
      <c r="AH334" s="190"/>
      <c r="AI334" s="190"/>
      <c r="AJ334" s="190"/>
      <c r="AK334" s="190"/>
      <c r="AL334" s="190"/>
      <c r="AM334" s="190"/>
      <c r="AN334" s="190"/>
      <c r="AO334" s="190"/>
      <c r="AP334" s="190"/>
      <c r="AQ334" s="190"/>
      <c r="AR334" s="190"/>
      <c r="AS334" s="190"/>
      <c r="AT334" s="695"/>
      <c r="AU334" s="190"/>
      <c r="AV334" s="190"/>
      <c r="AW334" s="695"/>
      <c r="AX334" s="190"/>
      <c r="AY334" s="190"/>
      <c r="AZ334" s="190"/>
      <c r="BA334" s="190"/>
      <c r="BB334" s="190"/>
      <c r="BC334" s="190"/>
      <c r="BD334" s="190"/>
      <c r="BE334" s="190"/>
      <c r="BF334" s="190"/>
      <c r="BG334" s="190"/>
      <c r="BH334" s="190"/>
      <c r="BI334" s="190"/>
      <c r="BJ334" s="190"/>
      <c r="BK334" s="292"/>
      <c r="BL334" s="462"/>
      <c r="BM334" s="462"/>
      <c r="BN334" s="599"/>
      <c r="BO334" s="292"/>
      <c r="BP334" s="292"/>
      <c r="BQ334" s="292"/>
      <c r="BR334" s="292"/>
      <c r="BS334" s="292"/>
      <c r="BT334" s="292"/>
      <c r="BU334" s="292"/>
      <c r="BV334" s="368"/>
      <c r="BW334" s="368"/>
      <c r="BX334" s="292"/>
      <c r="BY334" s="292"/>
      <c r="BZ334" s="292"/>
    </row>
    <row r="335" spans="1:78" x14ac:dyDescent="0.25">
      <c r="A335" s="464"/>
      <c r="B335" s="464"/>
      <c r="C335" s="464"/>
      <c r="D335" s="464"/>
      <c r="E335" s="464"/>
      <c r="F335" s="465"/>
      <c r="G335" s="465"/>
      <c r="H335" s="292"/>
      <c r="I335" s="190"/>
      <c r="J335" s="190"/>
      <c r="K335" s="190"/>
      <c r="L335" s="292"/>
      <c r="M335" s="190"/>
      <c r="N335" s="461"/>
      <c r="O335" s="461"/>
      <c r="P335" s="695"/>
      <c r="Q335" s="696"/>
      <c r="R335" s="292"/>
      <c r="S335" s="292"/>
      <c r="T335" s="697"/>
      <c r="U335" s="190"/>
      <c r="V335" s="190"/>
      <c r="W335" s="190"/>
      <c r="X335" s="190"/>
      <c r="Y335" s="190"/>
      <c r="Z335" s="190"/>
      <c r="AA335" s="190"/>
      <c r="AB335" s="190"/>
      <c r="AC335" s="190"/>
      <c r="AD335" s="190"/>
      <c r="AE335" s="190"/>
      <c r="AF335" s="190"/>
      <c r="AG335" s="190"/>
      <c r="AH335" s="190"/>
      <c r="AI335" s="190"/>
      <c r="AJ335" s="190"/>
      <c r="AK335" s="190"/>
      <c r="AL335" s="190"/>
      <c r="AM335" s="190"/>
      <c r="AN335" s="190"/>
      <c r="AO335" s="190"/>
      <c r="AP335" s="190"/>
      <c r="AQ335" s="190"/>
      <c r="AR335" s="190"/>
      <c r="AS335" s="190"/>
      <c r="AT335" s="695"/>
      <c r="AU335" s="190"/>
      <c r="AV335" s="190"/>
      <c r="AW335" s="695"/>
      <c r="AX335" s="190"/>
      <c r="AY335" s="190"/>
      <c r="AZ335" s="190"/>
      <c r="BA335" s="190"/>
      <c r="BB335" s="190"/>
      <c r="BC335" s="190"/>
      <c r="BD335" s="190"/>
      <c r="BE335" s="190"/>
      <c r="BF335" s="190"/>
      <c r="BG335" s="190"/>
      <c r="BH335" s="190"/>
      <c r="BI335" s="190"/>
      <c r="BJ335" s="190"/>
      <c r="BK335" s="292"/>
      <c r="BL335" s="462"/>
      <c r="BM335" s="462"/>
      <c r="BN335" s="599"/>
      <c r="BO335" s="292"/>
      <c r="BP335" s="292"/>
      <c r="BQ335" s="292"/>
      <c r="BR335" s="292"/>
      <c r="BS335" s="292"/>
      <c r="BT335" s="292"/>
      <c r="BU335" s="292"/>
      <c r="BV335" s="368"/>
      <c r="BW335" s="368"/>
      <c r="BX335" s="292"/>
      <c r="BY335" s="292"/>
      <c r="BZ335" s="292"/>
    </row>
    <row r="336" spans="1:78" x14ac:dyDescent="0.25">
      <c r="A336" s="464"/>
      <c r="B336" s="464"/>
      <c r="C336" s="464"/>
      <c r="D336" s="464"/>
      <c r="E336" s="464"/>
      <c r="F336" s="465"/>
      <c r="G336" s="465"/>
      <c r="H336" s="292"/>
      <c r="I336" s="190"/>
      <c r="J336" s="190"/>
      <c r="K336" s="190"/>
      <c r="L336" s="292"/>
      <c r="M336" s="190"/>
      <c r="N336" s="461"/>
      <c r="O336" s="461"/>
      <c r="P336" s="695"/>
      <c r="Q336" s="696"/>
      <c r="R336" s="292"/>
      <c r="S336" s="292"/>
      <c r="T336" s="697"/>
      <c r="U336" s="190"/>
      <c r="V336" s="190"/>
      <c r="W336" s="190"/>
      <c r="X336" s="190"/>
      <c r="Y336" s="190"/>
      <c r="Z336" s="190"/>
      <c r="AA336" s="190"/>
      <c r="AB336" s="190"/>
      <c r="AC336" s="190"/>
      <c r="AD336" s="190"/>
      <c r="AE336" s="190"/>
      <c r="AF336" s="190"/>
      <c r="AG336" s="190"/>
      <c r="AH336" s="190"/>
      <c r="AI336" s="190"/>
      <c r="AJ336" s="190"/>
      <c r="AK336" s="190"/>
      <c r="AL336" s="190"/>
      <c r="AM336" s="190"/>
      <c r="AN336" s="190"/>
      <c r="AO336" s="190"/>
      <c r="AP336" s="190"/>
      <c r="AQ336" s="190"/>
      <c r="AR336" s="190"/>
      <c r="AS336" s="190"/>
      <c r="AT336" s="695"/>
      <c r="AU336" s="190"/>
      <c r="AV336" s="190"/>
      <c r="AW336" s="695"/>
      <c r="AX336" s="190"/>
      <c r="AY336" s="190"/>
      <c r="AZ336" s="190"/>
      <c r="BA336" s="190"/>
      <c r="BB336" s="190"/>
      <c r="BC336" s="190"/>
      <c r="BD336" s="190"/>
      <c r="BE336" s="190"/>
      <c r="BF336" s="190"/>
      <c r="BG336" s="190"/>
      <c r="BH336" s="190"/>
      <c r="BI336" s="190"/>
      <c r="BJ336" s="190"/>
      <c r="BK336" s="292"/>
      <c r="BL336" s="462"/>
      <c r="BM336" s="462"/>
      <c r="BN336" s="599"/>
      <c r="BO336" s="292"/>
      <c r="BP336" s="292"/>
      <c r="BQ336" s="292"/>
      <c r="BR336" s="292"/>
      <c r="BS336" s="292"/>
      <c r="BT336" s="292"/>
      <c r="BU336" s="292"/>
      <c r="BV336" s="368"/>
      <c r="BW336" s="368"/>
      <c r="BX336" s="292"/>
      <c r="BY336" s="292"/>
      <c r="BZ336" s="292"/>
    </row>
    <row r="337" spans="1:78" x14ac:dyDescent="0.25">
      <c r="A337" s="464"/>
      <c r="B337" s="464"/>
      <c r="C337" s="464"/>
      <c r="D337" s="464"/>
      <c r="E337" s="464"/>
      <c r="F337" s="465"/>
      <c r="G337" s="465"/>
      <c r="H337" s="292"/>
      <c r="I337" s="190"/>
      <c r="J337" s="190"/>
      <c r="K337" s="190"/>
      <c r="L337" s="292"/>
      <c r="M337" s="190"/>
      <c r="N337" s="461"/>
      <c r="O337" s="461"/>
      <c r="P337" s="695"/>
      <c r="Q337" s="696"/>
      <c r="R337" s="292"/>
      <c r="S337" s="292"/>
      <c r="T337" s="697"/>
      <c r="U337" s="190"/>
      <c r="V337" s="190"/>
      <c r="W337" s="190"/>
      <c r="X337" s="190"/>
      <c r="Y337" s="190"/>
      <c r="Z337" s="190"/>
      <c r="AA337" s="190"/>
      <c r="AB337" s="190"/>
      <c r="AC337" s="190"/>
      <c r="AD337" s="190"/>
      <c r="AE337" s="190"/>
      <c r="AF337" s="190"/>
      <c r="AG337" s="190"/>
      <c r="AH337" s="190"/>
      <c r="AI337" s="190"/>
      <c r="AJ337" s="190"/>
      <c r="AK337" s="190"/>
      <c r="AL337" s="190"/>
      <c r="AM337" s="190"/>
      <c r="AN337" s="190"/>
      <c r="AO337" s="190"/>
      <c r="AP337" s="190"/>
      <c r="AQ337" s="190"/>
      <c r="AR337" s="190"/>
      <c r="AS337" s="190"/>
      <c r="AT337" s="695"/>
      <c r="AU337" s="190"/>
      <c r="AV337" s="190"/>
      <c r="AW337" s="695"/>
      <c r="AX337" s="190"/>
      <c r="AY337" s="190"/>
      <c r="AZ337" s="190"/>
      <c r="BA337" s="190"/>
      <c r="BB337" s="190"/>
      <c r="BC337" s="190"/>
      <c r="BD337" s="190"/>
      <c r="BE337" s="190"/>
      <c r="BF337" s="190"/>
      <c r="BG337" s="190"/>
      <c r="BH337" s="190"/>
      <c r="BI337" s="190"/>
      <c r="BJ337" s="190"/>
      <c r="BK337" s="292"/>
      <c r="BL337" s="462"/>
      <c r="BM337" s="462"/>
      <c r="BN337" s="599"/>
      <c r="BO337" s="292"/>
      <c r="BP337" s="292"/>
      <c r="BQ337" s="292"/>
      <c r="BR337" s="292"/>
      <c r="BS337" s="292"/>
      <c r="BT337" s="292"/>
      <c r="BU337" s="292"/>
      <c r="BV337" s="368"/>
      <c r="BW337" s="368"/>
      <c r="BX337" s="292"/>
      <c r="BY337" s="292"/>
      <c r="BZ337" s="292"/>
    </row>
    <row r="338" spans="1:78" x14ac:dyDescent="0.25">
      <c r="A338" s="464"/>
      <c r="B338" s="464"/>
      <c r="C338" s="464"/>
      <c r="D338" s="464"/>
      <c r="E338" s="464"/>
      <c r="F338" s="465"/>
      <c r="G338" s="465"/>
      <c r="H338" s="292"/>
      <c r="I338" s="190"/>
      <c r="J338" s="190"/>
      <c r="K338" s="190"/>
      <c r="L338" s="292"/>
      <c r="M338" s="190"/>
      <c r="N338" s="461"/>
      <c r="O338" s="461"/>
      <c r="P338" s="695"/>
      <c r="Q338" s="696"/>
      <c r="R338" s="292"/>
      <c r="S338" s="292"/>
      <c r="T338" s="697"/>
      <c r="U338" s="190"/>
      <c r="V338" s="190"/>
      <c r="W338" s="190"/>
      <c r="X338" s="190"/>
      <c r="Y338" s="190"/>
      <c r="Z338" s="190"/>
      <c r="AA338" s="190"/>
      <c r="AB338" s="190"/>
      <c r="AC338" s="190"/>
      <c r="AD338" s="190"/>
      <c r="AE338" s="190"/>
      <c r="AF338" s="190"/>
      <c r="AG338" s="190"/>
      <c r="AH338" s="190"/>
      <c r="AI338" s="190"/>
      <c r="AJ338" s="190"/>
      <c r="AK338" s="190"/>
      <c r="AL338" s="190"/>
      <c r="AM338" s="190"/>
      <c r="AN338" s="190"/>
      <c r="AO338" s="190"/>
      <c r="AP338" s="190"/>
      <c r="AQ338" s="190"/>
      <c r="AR338" s="190"/>
      <c r="AS338" s="190"/>
      <c r="AT338" s="695"/>
      <c r="AU338" s="190"/>
      <c r="AV338" s="190"/>
      <c r="AW338" s="695"/>
      <c r="AX338" s="190"/>
      <c r="AY338" s="190"/>
      <c r="AZ338" s="190"/>
      <c r="BA338" s="190"/>
      <c r="BB338" s="190"/>
      <c r="BC338" s="190"/>
      <c r="BD338" s="190"/>
      <c r="BE338" s="190"/>
      <c r="BF338" s="190"/>
      <c r="BG338" s="190"/>
      <c r="BH338" s="190"/>
      <c r="BI338" s="190"/>
      <c r="BJ338" s="190"/>
      <c r="BK338" s="292"/>
      <c r="BL338" s="462"/>
      <c r="BM338" s="462"/>
      <c r="BN338" s="599"/>
      <c r="BO338" s="292"/>
      <c r="BP338" s="292"/>
      <c r="BQ338" s="292"/>
      <c r="BR338" s="292"/>
      <c r="BS338" s="292"/>
      <c r="BT338" s="292"/>
      <c r="BU338" s="292"/>
      <c r="BV338" s="368"/>
      <c r="BW338" s="368"/>
      <c r="BX338" s="292"/>
      <c r="BY338" s="292"/>
      <c r="BZ338" s="292"/>
    </row>
    <row r="339" spans="1:78" x14ac:dyDescent="0.25">
      <c r="A339" s="464"/>
      <c r="B339" s="464"/>
      <c r="C339" s="464"/>
      <c r="D339" s="464"/>
      <c r="E339" s="464"/>
      <c r="F339" s="465"/>
      <c r="G339" s="465"/>
      <c r="H339" s="292"/>
      <c r="I339" s="190"/>
      <c r="J339" s="190"/>
      <c r="K339" s="190"/>
      <c r="L339" s="292"/>
      <c r="M339" s="190"/>
      <c r="N339" s="461"/>
      <c r="O339" s="461"/>
      <c r="P339" s="695"/>
      <c r="Q339" s="696"/>
      <c r="R339" s="292"/>
      <c r="S339" s="292"/>
      <c r="T339" s="697"/>
      <c r="U339" s="190"/>
      <c r="V339" s="190"/>
      <c r="W339" s="190"/>
      <c r="X339" s="190"/>
      <c r="Y339" s="190"/>
      <c r="Z339" s="190"/>
      <c r="AA339" s="190"/>
      <c r="AB339" s="190"/>
      <c r="AC339" s="190"/>
      <c r="AD339" s="190"/>
      <c r="AE339" s="190"/>
      <c r="AF339" s="190"/>
      <c r="AG339" s="190"/>
      <c r="AH339" s="190"/>
      <c r="AI339" s="190"/>
      <c r="AJ339" s="190"/>
      <c r="AK339" s="190"/>
      <c r="AL339" s="190"/>
      <c r="AM339" s="190"/>
      <c r="AN339" s="190"/>
      <c r="AO339" s="190"/>
      <c r="AP339" s="190"/>
      <c r="AQ339" s="190"/>
      <c r="AR339" s="190"/>
      <c r="AS339" s="190"/>
      <c r="AT339" s="695"/>
      <c r="AU339" s="190"/>
      <c r="AV339" s="190"/>
      <c r="AW339" s="695"/>
      <c r="AX339" s="190"/>
      <c r="AY339" s="190"/>
      <c r="AZ339" s="190"/>
      <c r="BA339" s="190"/>
      <c r="BB339" s="190"/>
      <c r="BC339" s="190"/>
      <c r="BD339" s="190"/>
      <c r="BE339" s="190"/>
      <c r="BF339" s="190"/>
      <c r="BG339" s="190"/>
      <c r="BH339" s="190"/>
      <c r="BI339" s="190"/>
      <c r="BJ339" s="190"/>
      <c r="BK339" s="292"/>
      <c r="BL339" s="462"/>
      <c r="BM339" s="462"/>
      <c r="BN339" s="599"/>
      <c r="BO339" s="292"/>
      <c r="BP339" s="292"/>
      <c r="BQ339" s="292"/>
      <c r="BR339" s="292"/>
      <c r="BS339" s="292"/>
      <c r="BT339" s="292"/>
      <c r="BU339" s="292"/>
      <c r="BV339" s="368"/>
      <c r="BW339" s="368"/>
      <c r="BX339" s="292"/>
      <c r="BY339" s="292"/>
      <c r="BZ339" s="292"/>
    </row>
    <row r="340" spans="1:78" x14ac:dyDescent="0.25">
      <c r="A340" s="464"/>
      <c r="B340" s="464"/>
      <c r="C340" s="464"/>
      <c r="D340" s="464"/>
      <c r="E340" s="464"/>
      <c r="F340" s="465"/>
      <c r="G340" s="465"/>
      <c r="H340" s="292"/>
      <c r="I340" s="190"/>
      <c r="J340" s="190"/>
      <c r="K340" s="190"/>
      <c r="L340" s="292"/>
      <c r="M340" s="190"/>
      <c r="N340" s="461"/>
      <c r="O340" s="461"/>
      <c r="P340" s="695"/>
      <c r="Q340" s="696"/>
      <c r="R340" s="292"/>
      <c r="S340" s="292"/>
      <c r="T340" s="697"/>
      <c r="U340" s="190"/>
      <c r="V340" s="190"/>
      <c r="W340" s="190"/>
      <c r="X340" s="190"/>
      <c r="Y340" s="190"/>
      <c r="Z340" s="190"/>
      <c r="AA340" s="190"/>
      <c r="AB340" s="190"/>
      <c r="AC340" s="190"/>
      <c r="AD340" s="190"/>
      <c r="AE340" s="190"/>
      <c r="AF340" s="190"/>
      <c r="AG340" s="190"/>
      <c r="AH340" s="190"/>
      <c r="AI340" s="190"/>
      <c r="AJ340" s="190"/>
      <c r="AK340" s="190"/>
      <c r="AL340" s="190"/>
      <c r="AM340" s="190"/>
      <c r="AN340" s="190"/>
      <c r="AO340" s="190"/>
      <c r="AP340" s="190"/>
      <c r="AQ340" s="190"/>
      <c r="AR340" s="190"/>
      <c r="AS340" s="190"/>
      <c r="AT340" s="695"/>
      <c r="AU340" s="190"/>
      <c r="AV340" s="190"/>
      <c r="AW340" s="695"/>
      <c r="AX340" s="190"/>
      <c r="AY340" s="190"/>
      <c r="AZ340" s="190"/>
      <c r="BA340" s="190"/>
      <c r="BB340" s="190"/>
      <c r="BC340" s="190"/>
      <c r="BD340" s="190"/>
      <c r="BE340" s="190"/>
      <c r="BF340" s="190"/>
      <c r="BG340" s="190"/>
      <c r="BH340" s="190"/>
      <c r="BI340" s="190"/>
      <c r="BJ340" s="190"/>
      <c r="BK340" s="292"/>
      <c r="BL340" s="462"/>
      <c r="BM340" s="462"/>
      <c r="BN340" s="599"/>
      <c r="BO340" s="292"/>
      <c r="BP340" s="292"/>
      <c r="BQ340" s="292"/>
      <c r="BR340" s="292"/>
      <c r="BS340" s="292"/>
      <c r="BT340" s="292"/>
      <c r="BU340" s="292"/>
      <c r="BV340" s="368"/>
      <c r="BW340" s="368"/>
      <c r="BX340" s="292"/>
      <c r="BY340" s="292"/>
      <c r="BZ340" s="292"/>
    </row>
    <row r="341" spans="1:78" x14ac:dyDescent="0.25">
      <c r="A341" s="464"/>
      <c r="B341" s="464"/>
      <c r="C341" s="464"/>
      <c r="D341" s="464"/>
      <c r="E341" s="464"/>
      <c r="F341" s="465"/>
      <c r="G341" s="465"/>
      <c r="H341" s="292"/>
      <c r="I341" s="190"/>
      <c r="J341" s="190"/>
      <c r="K341" s="190"/>
      <c r="L341" s="292"/>
      <c r="M341" s="190"/>
      <c r="N341" s="461"/>
      <c r="O341" s="461"/>
      <c r="P341" s="695"/>
      <c r="Q341" s="696"/>
      <c r="R341" s="292"/>
      <c r="S341" s="292"/>
      <c r="T341" s="697"/>
      <c r="U341" s="190"/>
      <c r="V341" s="190"/>
      <c r="W341" s="190"/>
      <c r="X341" s="190"/>
      <c r="Y341" s="190"/>
      <c r="Z341" s="190"/>
      <c r="AA341" s="190"/>
      <c r="AB341" s="190"/>
      <c r="AC341" s="190"/>
      <c r="AD341" s="190"/>
      <c r="AE341" s="190"/>
      <c r="AF341" s="190"/>
      <c r="AG341" s="190"/>
      <c r="AH341" s="190"/>
      <c r="AI341" s="190"/>
      <c r="AJ341" s="190"/>
      <c r="AK341" s="190"/>
      <c r="AL341" s="190"/>
      <c r="AM341" s="190"/>
      <c r="AN341" s="190"/>
      <c r="AO341" s="190"/>
      <c r="AP341" s="190"/>
      <c r="AQ341" s="190"/>
      <c r="AR341" s="190"/>
      <c r="AS341" s="190"/>
      <c r="AT341" s="695"/>
      <c r="AU341" s="190"/>
      <c r="AV341" s="190"/>
      <c r="AW341" s="695"/>
      <c r="AX341" s="190"/>
      <c r="AY341" s="190"/>
      <c r="AZ341" s="190"/>
      <c r="BA341" s="190"/>
      <c r="BB341" s="190"/>
      <c r="BC341" s="190"/>
      <c r="BD341" s="190"/>
      <c r="BE341" s="190"/>
      <c r="BF341" s="190"/>
      <c r="BG341" s="190"/>
      <c r="BH341" s="190"/>
      <c r="BI341" s="190"/>
      <c r="BJ341" s="190"/>
      <c r="BK341" s="292"/>
      <c r="BL341" s="462"/>
      <c r="BM341" s="462"/>
      <c r="BN341" s="599"/>
      <c r="BO341" s="292"/>
      <c r="BP341" s="292"/>
      <c r="BQ341" s="292"/>
      <c r="BR341" s="292"/>
      <c r="BS341" s="292"/>
      <c r="BT341" s="292"/>
      <c r="BU341" s="292"/>
      <c r="BV341" s="368"/>
      <c r="BW341" s="368"/>
      <c r="BX341" s="292"/>
      <c r="BY341" s="292"/>
      <c r="BZ341" s="292"/>
    </row>
    <row r="342" spans="1:78" x14ac:dyDescent="0.25">
      <c r="A342" s="464"/>
      <c r="B342" s="464"/>
      <c r="C342" s="464"/>
      <c r="D342" s="464"/>
      <c r="E342" s="464"/>
      <c r="F342" s="465"/>
      <c r="G342" s="465"/>
      <c r="H342" s="292"/>
      <c r="I342" s="190"/>
      <c r="J342" s="190"/>
      <c r="K342" s="190"/>
      <c r="L342" s="292"/>
      <c r="M342" s="190"/>
      <c r="N342" s="461"/>
      <c r="O342" s="461"/>
      <c r="P342" s="695"/>
      <c r="Q342" s="696"/>
      <c r="R342" s="292"/>
      <c r="S342" s="292"/>
      <c r="T342" s="697"/>
      <c r="U342" s="190"/>
      <c r="V342" s="190"/>
      <c r="W342" s="190"/>
      <c r="X342" s="190"/>
      <c r="Y342" s="190"/>
      <c r="Z342" s="190"/>
      <c r="AA342" s="190"/>
      <c r="AB342" s="190"/>
      <c r="AC342" s="190"/>
      <c r="AD342" s="190"/>
      <c r="AE342" s="190"/>
      <c r="AF342" s="190"/>
      <c r="AG342" s="190"/>
      <c r="AH342" s="190"/>
      <c r="AI342" s="190"/>
      <c r="AJ342" s="190"/>
      <c r="AK342" s="190"/>
      <c r="AL342" s="190"/>
      <c r="AM342" s="190"/>
      <c r="AN342" s="190"/>
      <c r="AO342" s="190"/>
      <c r="AP342" s="190"/>
      <c r="AQ342" s="190"/>
      <c r="AR342" s="190"/>
      <c r="AS342" s="190"/>
      <c r="AT342" s="695"/>
      <c r="AU342" s="190"/>
      <c r="AV342" s="190"/>
      <c r="AW342" s="695"/>
      <c r="AX342" s="190"/>
      <c r="AY342" s="190"/>
      <c r="AZ342" s="190"/>
      <c r="BA342" s="190"/>
      <c r="BB342" s="190"/>
      <c r="BC342" s="190"/>
      <c r="BD342" s="190"/>
      <c r="BE342" s="190"/>
      <c r="BF342" s="190"/>
      <c r="BG342" s="190"/>
      <c r="BH342" s="190"/>
      <c r="BI342" s="190"/>
      <c r="BJ342" s="190"/>
      <c r="BK342" s="292"/>
      <c r="BL342" s="462"/>
      <c r="BM342" s="462"/>
      <c r="BN342" s="599"/>
      <c r="BO342" s="292"/>
      <c r="BP342" s="292"/>
      <c r="BQ342" s="292"/>
      <c r="BR342" s="292"/>
      <c r="BS342" s="292"/>
      <c r="BT342" s="292"/>
      <c r="BU342" s="292"/>
      <c r="BV342" s="368"/>
      <c r="BW342" s="368"/>
      <c r="BX342" s="292"/>
      <c r="BY342" s="292"/>
      <c r="BZ342" s="292"/>
    </row>
    <row r="343" spans="1:78" x14ac:dyDescent="0.25">
      <c r="A343" s="464"/>
      <c r="B343" s="464"/>
      <c r="C343" s="464"/>
      <c r="D343" s="464"/>
      <c r="E343" s="464"/>
      <c r="F343" s="465"/>
      <c r="G343" s="465"/>
      <c r="H343" s="292"/>
      <c r="I343" s="190"/>
      <c r="J343" s="190"/>
      <c r="K343" s="190"/>
      <c r="L343" s="292"/>
      <c r="M343" s="190"/>
      <c r="N343" s="461"/>
      <c r="O343" s="461"/>
      <c r="P343" s="695"/>
      <c r="Q343" s="696"/>
      <c r="R343" s="292"/>
      <c r="S343" s="292"/>
      <c r="T343" s="697"/>
      <c r="U343" s="190"/>
      <c r="V343" s="190"/>
      <c r="W343" s="190"/>
      <c r="X343" s="190"/>
      <c r="Y343" s="190"/>
      <c r="Z343" s="190"/>
      <c r="AA343" s="190"/>
      <c r="AB343" s="190"/>
      <c r="AC343" s="190"/>
      <c r="AD343" s="190"/>
      <c r="AE343" s="190"/>
      <c r="AF343" s="190"/>
      <c r="AG343" s="190"/>
      <c r="AH343" s="190"/>
      <c r="AI343" s="190"/>
      <c r="AJ343" s="190"/>
      <c r="AK343" s="190"/>
      <c r="AL343" s="190"/>
      <c r="AM343" s="190"/>
      <c r="AN343" s="190"/>
      <c r="AO343" s="190"/>
      <c r="AP343" s="190"/>
      <c r="AQ343" s="190"/>
      <c r="AR343" s="190"/>
      <c r="AS343" s="190"/>
      <c r="AT343" s="695"/>
      <c r="AU343" s="190"/>
      <c r="AV343" s="190"/>
      <c r="AW343" s="695"/>
      <c r="AX343" s="190"/>
      <c r="AY343" s="190"/>
      <c r="AZ343" s="190"/>
      <c r="BA343" s="190"/>
      <c r="BB343" s="190"/>
      <c r="BC343" s="190"/>
      <c r="BD343" s="190"/>
      <c r="BE343" s="190"/>
      <c r="BF343" s="190"/>
      <c r="BG343" s="190"/>
      <c r="BH343" s="190"/>
      <c r="BI343" s="190"/>
      <c r="BJ343" s="190"/>
      <c r="BK343" s="292"/>
      <c r="BL343" s="462"/>
      <c r="BM343" s="462"/>
      <c r="BN343" s="599"/>
      <c r="BO343" s="292"/>
      <c r="BP343" s="292"/>
      <c r="BQ343" s="292"/>
      <c r="BR343" s="292"/>
      <c r="BS343" s="292"/>
      <c r="BT343" s="292"/>
      <c r="BU343" s="292"/>
      <c r="BV343" s="368"/>
      <c r="BW343" s="368"/>
      <c r="BX343" s="292"/>
      <c r="BY343" s="292"/>
      <c r="BZ343" s="292"/>
    </row>
    <row r="344" spans="1:78" x14ac:dyDescent="0.25">
      <c r="A344" s="464"/>
      <c r="B344" s="464"/>
      <c r="C344" s="464"/>
      <c r="D344" s="464"/>
      <c r="E344" s="464"/>
      <c r="F344" s="465"/>
      <c r="G344" s="465"/>
      <c r="H344" s="292"/>
      <c r="I344" s="190"/>
      <c r="J344" s="190"/>
      <c r="K344" s="190"/>
      <c r="L344" s="292"/>
      <c r="M344" s="190"/>
      <c r="N344" s="461"/>
      <c r="O344" s="461"/>
      <c r="P344" s="695"/>
      <c r="Q344" s="696"/>
      <c r="R344" s="292"/>
      <c r="S344" s="292"/>
      <c r="T344" s="697"/>
      <c r="U344" s="190"/>
      <c r="V344" s="190"/>
      <c r="W344" s="190"/>
      <c r="X344" s="190"/>
      <c r="Y344" s="190"/>
      <c r="Z344" s="190"/>
      <c r="AA344" s="190"/>
      <c r="AB344" s="190"/>
      <c r="AC344" s="190"/>
      <c r="AD344" s="190"/>
      <c r="AE344" s="190"/>
      <c r="AF344" s="190"/>
      <c r="AG344" s="190"/>
      <c r="AH344" s="190"/>
      <c r="AI344" s="190"/>
      <c r="AJ344" s="190"/>
      <c r="AK344" s="190"/>
      <c r="AL344" s="190"/>
      <c r="AM344" s="190"/>
      <c r="AN344" s="190"/>
      <c r="AO344" s="190"/>
      <c r="AP344" s="190"/>
      <c r="AQ344" s="190"/>
      <c r="AR344" s="190"/>
      <c r="AS344" s="190"/>
      <c r="AT344" s="695"/>
      <c r="AU344" s="190"/>
      <c r="AV344" s="190"/>
      <c r="AW344" s="695"/>
      <c r="AX344" s="190"/>
      <c r="AY344" s="190"/>
      <c r="AZ344" s="190"/>
      <c r="BA344" s="190"/>
      <c r="BB344" s="190"/>
      <c r="BC344" s="190"/>
      <c r="BD344" s="190"/>
      <c r="BE344" s="190"/>
      <c r="BF344" s="190"/>
      <c r="BG344" s="190"/>
      <c r="BH344" s="190"/>
      <c r="BI344" s="190"/>
      <c r="BJ344" s="190"/>
      <c r="BK344" s="292"/>
      <c r="BL344" s="462"/>
      <c r="BM344" s="462"/>
      <c r="BN344" s="599"/>
      <c r="BO344" s="292"/>
      <c r="BP344" s="292"/>
      <c r="BQ344" s="292"/>
      <c r="BR344" s="292"/>
      <c r="BS344" s="292"/>
      <c r="BT344" s="292"/>
      <c r="BU344" s="292"/>
      <c r="BV344" s="368"/>
      <c r="BW344" s="368"/>
      <c r="BX344" s="292"/>
      <c r="BY344" s="292"/>
      <c r="BZ344" s="292"/>
    </row>
    <row r="345" spans="1:78" x14ac:dyDescent="0.25">
      <c r="A345" s="464"/>
      <c r="B345" s="464"/>
      <c r="C345" s="464"/>
      <c r="D345" s="464"/>
      <c r="E345" s="464"/>
      <c r="F345" s="465"/>
      <c r="G345" s="465"/>
      <c r="H345" s="292"/>
      <c r="I345" s="190"/>
      <c r="J345" s="190"/>
      <c r="K345" s="190"/>
      <c r="L345" s="292"/>
      <c r="M345" s="190"/>
      <c r="N345" s="461"/>
      <c r="O345" s="461"/>
      <c r="P345" s="695"/>
      <c r="Q345" s="696"/>
      <c r="R345" s="292"/>
      <c r="S345" s="292"/>
      <c r="T345" s="697"/>
      <c r="U345" s="190"/>
      <c r="V345" s="190"/>
      <c r="W345" s="190"/>
      <c r="X345" s="190"/>
      <c r="Y345" s="190"/>
      <c r="Z345" s="190"/>
      <c r="AA345" s="190"/>
      <c r="AB345" s="190"/>
      <c r="AC345" s="190"/>
      <c r="AD345" s="190"/>
      <c r="AE345" s="190"/>
      <c r="AF345" s="190"/>
      <c r="AG345" s="190"/>
      <c r="AH345" s="190"/>
      <c r="AI345" s="190"/>
      <c r="AJ345" s="190"/>
      <c r="AK345" s="190"/>
      <c r="AL345" s="190"/>
      <c r="AM345" s="190"/>
      <c r="AN345" s="190"/>
      <c r="AO345" s="190"/>
      <c r="AP345" s="190"/>
      <c r="AQ345" s="190"/>
      <c r="AR345" s="190"/>
      <c r="AS345" s="190"/>
      <c r="AT345" s="695"/>
      <c r="AU345" s="190"/>
      <c r="AV345" s="190"/>
      <c r="AW345" s="695"/>
      <c r="AX345" s="190"/>
      <c r="AY345" s="190"/>
      <c r="AZ345" s="190"/>
      <c r="BA345" s="190"/>
      <c r="BB345" s="190"/>
      <c r="BC345" s="190"/>
      <c r="BD345" s="190"/>
      <c r="BE345" s="190"/>
      <c r="BF345" s="190"/>
      <c r="BG345" s="190"/>
      <c r="BH345" s="190"/>
      <c r="BI345" s="190"/>
      <c r="BJ345" s="190"/>
      <c r="BK345" s="292"/>
      <c r="BL345" s="462"/>
      <c r="BM345" s="462"/>
      <c r="BN345" s="599"/>
      <c r="BO345" s="292"/>
      <c r="BP345" s="292"/>
      <c r="BQ345" s="292"/>
      <c r="BR345" s="292"/>
      <c r="BS345" s="292"/>
      <c r="BT345" s="292"/>
      <c r="BU345" s="292"/>
      <c r="BV345" s="368"/>
      <c r="BW345" s="368"/>
      <c r="BX345" s="292"/>
      <c r="BY345" s="292"/>
      <c r="BZ345" s="292"/>
    </row>
    <row r="346" spans="1:78" x14ac:dyDescent="0.25">
      <c r="A346" s="464"/>
      <c r="B346" s="464"/>
      <c r="C346" s="464"/>
      <c r="D346" s="464"/>
      <c r="E346" s="464"/>
      <c r="F346" s="465"/>
      <c r="G346" s="465"/>
      <c r="H346" s="292"/>
      <c r="I346" s="190"/>
      <c r="J346" s="190"/>
      <c r="K346" s="190"/>
      <c r="L346" s="292"/>
      <c r="M346" s="190"/>
      <c r="N346" s="461"/>
      <c r="O346" s="461"/>
      <c r="P346" s="695"/>
      <c r="Q346" s="696"/>
      <c r="R346" s="292"/>
      <c r="S346" s="292"/>
      <c r="T346" s="697"/>
      <c r="U346" s="190"/>
      <c r="V346" s="190"/>
      <c r="W346" s="190"/>
      <c r="X346" s="190"/>
      <c r="Y346" s="190"/>
      <c r="Z346" s="190"/>
      <c r="AA346" s="190"/>
      <c r="AB346" s="190"/>
      <c r="AC346" s="190"/>
      <c r="AD346" s="190"/>
      <c r="AE346" s="190"/>
      <c r="AF346" s="190"/>
      <c r="AG346" s="190"/>
      <c r="AH346" s="190"/>
      <c r="AI346" s="190"/>
      <c r="AJ346" s="190"/>
      <c r="AK346" s="190"/>
      <c r="AL346" s="190"/>
      <c r="AM346" s="190"/>
      <c r="AN346" s="190"/>
      <c r="AO346" s="190"/>
      <c r="AP346" s="190"/>
      <c r="AQ346" s="190"/>
      <c r="AR346" s="190"/>
      <c r="AS346" s="190"/>
      <c r="AT346" s="695"/>
      <c r="AU346" s="190"/>
      <c r="AV346" s="190"/>
      <c r="AW346" s="695"/>
      <c r="AX346" s="190"/>
      <c r="AY346" s="190"/>
      <c r="AZ346" s="190"/>
      <c r="BA346" s="190"/>
      <c r="BB346" s="190"/>
      <c r="BC346" s="190"/>
      <c r="BD346" s="190"/>
      <c r="BE346" s="190"/>
      <c r="BF346" s="190"/>
      <c r="BG346" s="190"/>
      <c r="BH346" s="190"/>
      <c r="BI346" s="190"/>
      <c r="BJ346" s="190"/>
      <c r="BK346" s="292"/>
      <c r="BL346" s="462"/>
      <c r="BM346" s="462"/>
      <c r="BN346" s="599"/>
      <c r="BO346" s="292"/>
      <c r="BP346" s="292"/>
      <c r="BQ346" s="292"/>
      <c r="BR346" s="292"/>
      <c r="BS346" s="292"/>
      <c r="BT346" s="292"/>
      <c r="BU346" s="292"/>
      <c r="BV346" s="368"/>
      <c r="BW346" s="368"/>
      <c r="BX346" s="292"/>
      <c r="BY346" s="292"/>
      <c r="BZ346" s="292"/>
    </row>
    <row r="347" spans="1:78" x14ac:dyDescent="0.25">
      <c r="A347" s="464"/>
      <c r="B347" s="464"/>
      <c r="C347" s="464"/>
      <c r="D347" s="464"/>
      <c r="E347" s="464"/>
      <c r="F347" s="465"/>
      <c r="G347" s="465"/>
      <c r="H347" s="292"/>
      <c r="I347" s="190"/>
      <c r="J347" s="190"/>
      <c r="K347" s="190"/>
      <c r="L347" s="292"/>
      <c r="M347" s="190"/>
      <c r="N347" s="461"/>
      <c r="O347" s="461"/>
      <c r="P347" s="695"/>
      <c r="Q347" s="696"/>
      <c r="R347" s="292"/>
      <c r="S347" s="292"/>
      <c r="T347" s="697"/>
      <c r="U347" s="190"/>
      <c r="V347" s="190"/>
      <c r="W347" s="190"/>
      <c r="X347" s="190"/>
      <c r="Y347" s="190"/>
      <c r="Z347" s="190"/>
      <c r="AA347" s="190"/>
      <c r="AB347" s="190"/>
      <c r="AC347" s="190"/>
      <c r="AD347" s="190"/>
      <c r="AE347" s="190"/>
      <c r="AF347" s="190"/>
      <c r="AG347" s="190"/>
      <c r="AH347" s="190"/>
      <c r="AI347" s="190"/>
      <c r="AJ347" s="190"/>
      <c r="AK347" s="190"/>
      <c r="AL347" s="190"/>
      <c r="AM347" s="190"/>
      <c r="AN347" s="190"/>
      <c r="AO347" s="190"/>
      <c r="AP347" s="190"/>
      <c r="AQ347" s="190"/>
      <c r="AR347" s="190"/>
      <c r="AS347" s="190"/>
      <c r="AT347" s="695"/>
      <c r="AU347" s="190"/>
      <c r="AV347" s="190"/>
      <c r="AW347" s="695"/>
      <c r="AX347" s="190"/>
      <c r="AY347" s="190"/>
      <c r="AZ347" s="190"/>
      <c r="BA347" s="190"/>
      <c r="BB347" s="190"/>
      <c r="BC347" s="190"/>
      <c r="BD347" s="190"/>
      <c r="BE347" s="190"/>
      <c r="BF347" s="190"/>
      <c r="BG347" s="190"/>
      <c r="BH347" s="190"/>
      <c r="BI347" s="190"/>
      <c r="BJ347" s="190"/>
      <c r="BK347" s="292"/>
      <c r="BL347" s="462"/>
      <c r="BM347" s="462"/>
      <c r="BN347" s="599"/>
      <c r="BO347" s="292"/>
      <c r="BP347" s="292"/>
      <c r="BQ347" s="292"/>
      <c r="BR347" s="292"/>
      <c r="BS347" s="292"/>
      <c r="BT347" s="292"/>
      <c r="BU347" s="292"/>
      <c r="BV347" s="368"/>
      <c r="BW347" s="368"/>
      <c r="BX347" s="292"/>
      <c r="BY347" s="292"/>
      <c r="BZ347" s="292"/>
    </row>
    <row r="348" spans="1:78" x14ac:dyDescent="0.25">
      <c r="A348" s="464"/>
      <c r="B348" s="464"/>
      <c r="C348" s="464"/>
      <c r="D348" s="464"/>
      <c r="E348" s="464"/>
      <c r="F348" s="465"/>
      <c r="G348" s="465"/>
      <c r="H348" s="292"/>
      <c r="I348" s="190"/>
      <c r="J348" s="190"/>
      <c r="K348" s="190"/>
      <c r="L348" s="292"/>
      <c r="M348" s="190"/>
      <c r="N348" s="461"/>
      <c r="O348" s="461"/>
      <c r="P348" s="695"/>
      <c r="Q348" s="696"/>
      <c r="R348" s="292"/>
      <c r="S348" s="292"/>
      <c r="T348" s="697"/>
      <c r="U348" s="190"/>
      <c r="V348" s="190"/>
      <c r="W348" s="190"/>
      <c r="X348" s="190"/>
      <c r="Y348" s="190"/>
      <c r="Z348" s="190"/>
      <c r="AA348" s="190"/>
      <c r="AB348" s="190"/>
      <c r="AC348" s="190"/>
      <c r="AD348" s="190"/>
      <c r="AE348" s="190"/>
      <c r="AF348" s="190"/>
      <c r="AG348" s="190"/>
      <c r="AH348" s="190"/>
      <c r="AI348" s="190"/>
      <c r="AJ348" s="190"/>
      <c r="AK348" s="190"/>
      <c r="AL348" s="190"/>
      <c r="AM348" s="190"/>
      <c r="AN348" s="190"/>
      <c r="AO348" s="190"/>
      <c r="AP348" s="190"/>
      <c r="AQ348" s="190"/>
      <c r="AR348" s="190"/>
      <c r="AS348" s="190"/>
      <c r="AT348" s="695"/>
      <c r="AU348" s="190"/>
      <c r="AV348" s="190"/>
      <c r="AW348" s="695"/>
      <c r="AX348" s="190"/>
      <c r="AY348" s="190"/>
      <c r="AZ348" s="190"/>
      <c r="BA348" s="190"/>
      <c r="BB348" s="190"/>
      <c r="BC348" s="190"/>
      <c r="BD348" s="190"/>
      <c r="BE348" s="190"/>
      <c r="BF348" s="190"/>
      <c r="BG348" s="190"/>
      <c r="BH348" s="190"/>
      <c r="BI348" s="190"/>
      <c r="BJ348" s="190"/>
      <c r="BK348" s="292"/>
      <c r="BL348" s="462"/>
      <c r="BM348" s="462"/>
      <c r="BN348" s="599"/>
      <c r="BO348" s="292"/>
      <c r="BP348" s="292"/>
      <c r="BQ348" s="292"/>
      <c r="BR348" s="292"/>
      <c r="BS348" s="292"/>
      <c r="BT348" s="292"/>
      <c r="BU348" s="292"/>
      <c r="BV348" s="368"/>
      <c r="BW348" s="368"/>
      <c r="BX348" s="292"/>
      <c r="BY348" s="292"/>
      <c r="BZ348" s="292"/>
    </row>
    <row r="349" spans="1:78" x14ac:dyDescent="0.25">
      <c r="A349" s="464"/>
      <c r="B349" s="464"/>
      <c r="C349" s="464"/>
      <c r="D349" s="464"/>
      <c r="E349" s="464"/>
      <c r="F349" s="465"/>
      <c r="G349" s="465"/>
      <c r="H349" s="292"/>
      <c r="I349" s="190"/>
      <c r="J349" s="190"/>
      <c r="K349" s="190"/>
      <c r="L349" s="292"/>
      <c r="M349" s="190"/>
      <c r="N349" s="461"/>
      <c r="O349" s="461"/>
      <c r="P349" s="695"/>
      <c r="Q349" s="696"/>
      <c r="R349" s="292"/>
      <c r="S349" s="292"/>
      <c r="T349" s="697"/>
      <c r="U349" s="190"/>
      <c r="V349" s="190"/>
      <c r="W349" s="190"/>
      <c r="X349" s="190"/>
      <c r="Y349" s="190"/>
      <c r="Z349" s="190"/>
      <c r="AA349" s="190"/>
      <c r="AB349" s="190"/>
      <c r="AC349" s="190"/>
      <c r="AD349" s="190"/>
      <c r="AE349" s="190"/>
      <c r="AF349" s="190"/>
      <c r="AG349" s="190"/>
      <c r="AH349" s="190"/>
      <c r="AI349" s="190"/>
      <c r="AJ349" s="190"/>
      <c r="AK349" s="190"/>
      <c r="AL349" s="190"/>
      <c r="AM349" s="190"/>
      <c r="AN349" s="190"/>
      <c r="AO349" s="190"/>
      <c r="AP349" s="190"/>
      <c r="AQ349" s="190"/>
      <c r="AR349" s="190"/>
      <c r="AS349" s="190"/>
      <c r="AT349" s="695"/>
      <c r="AU349" s="190"/>
      <c r="AV349" s="190"/>
      <c r="AW349" s="695"/>
      <c r="AX349" s="190"/>
      <c r="AY349" s="190"/>
      <c r="AZ349" s="190"/>
      <c r="BA349" s="190"/>
      <c r="BB349" s="190"/>
      <c r="BC349" s="190"/>
      <c r="BD349" s="190"/>
      <c r="BE349" s="190"/>
      <c r="BF349" s="190"/>
      <c r="BG349" s="190"/>
      <c r="BH349" s="190"/>
      <c r="BI349" s="190"/>
      <c r="BJ349" s="190"/>
      <c r="BK349" s="292"/>
      <c r="BL349" s="462"/>
      <c r="BM349" s="462"/>
      <c r="BN349" s="599"/>
      <c r="BO349" s="292"/>
      <c r="BP349" s="292"/>
      <c r="BQ349" s="292"/>
      <c r="BR349" s="292"/>
      <c r="BS349" s="292"/>
      <c r="BT349" s="292"/>
      <c r="BU349" s="292"/>
      <c r="BV349" s="368"/>
      <c r="BW349" s="368"/>
      <c r="BX349" s="292"/>
      <c r="BY349" s="292"/>
      <c r="BZ349" s="292"/>
    </row>
    <row r="350" spans="1:78" x14ac:dyDescent="0.25">
      <c r="A350" s="464"/>
      <c r="B350" s="464"/>
      <c r="C350" s="464"/>
      <c r="D350" s="464"/>
      <c r="E350" s="464"/>
      <c r="F350" s="465"/>
      <c r="G350" s="465"/>
      <c r="H350" s="292"/>
      <c r="I350" s="190"/>
      <c r="J350" s="190"/>
      <c r="K350" s="190"/>
      <c r="L350" s="292"/>
      <c r="M350" s="190"/>
      <c r="N350" s="461"/>
      <c r="O350" s="461"/>
      <c r="P350" s="695"/>
      <c r="Q350" s="696"/>
      <c r="R350" s="292"/>
      <c r="S350" s="292"/>
      <c r="T350" s="697"/>
      <c r="U350" s="190"/>
      <c r="V350" s="190"/>
      <c r="W350" s="190"/>
      <c r="X350" s="190"/>
      <c r="Y350" s="190"/>
      <c r="Z350" s="190"/>
      <c r="AA350" s="190"/>
      <c r="AB350" s="190"/>
      <c r="AC350" s="190"/>
      <c r="AD350" s="190"/>
      <c r="AE350" s="190"/>
      <c r="AF350" s="190"/>
      <c r="AG350" s="190"/>
      <c r="AH350" s="190"/>
      <c r="AI350" s="190"/>
      <c r="AJ350" s="190"/>
      <c r="AK350" s="190"/>
      <c r="AL350" s="190"/>
      <c r="AM350" s="190"/>
      <c r="AN350" s="190"/>
      <c r="AO350" s="190"/>
      <c r="AP350" s="190"/>
      <c r="AQ350" s="190"/>
      <c r="AR350" s="190"/>
      <c r="AS350" s="190"/>
      <c r="AT350" s="695"/>
      <c r="AU350" s="190"/>
      <c r="AV350" s="190"/>
      <c r="AW350" s="695"/>
      <c r="AX350" s="190"/>
      <c r="AY350" s="190"/>
      <c r="AZ350" s="190"/>
      <c r="BA350" s="190"/>
      <c r="BB350" s="190"/>
      <c r="BC350" s="190"/>
      <c r="BD350" s="190"/>
      <c r="BE350" s="190"/>
      <c r="BF350" s="190"/>
      <c r="BG350" s="190"/>
      <c r="BH350" s="190"/>
      <c r="BI350" s="190"/>
      <c r="BJ350" s="190"/>
      <c r="BK350" s="292"/>
      <c r="BL350" s="462"/>
      <c r="BM350" s="462"/>
      <c r="BN350" s="599"/>
      <c r="BO350" s="292"/>
      <c r="BP350" s="292"/>
      <c r="BQ350" s="292"/>
      <c r="BR350" s="292"/>
      <c r="BS350" s="292"/>
      <c r="BT350" s="292"/>
      <c r="BU350" s="292"/>
      <c r="BV350" s="368"/>
      <c r="BW350" s="368"/>
      <c r="BX350" s="292"/>
      <c r="BY350" s="292"/>
      <c r="BZ350" s="292"/>
    </row>
    <row r="351" spans="1:78" x14ac:dyDescent="0.25">
      <c r="A351" s="464"/>
      <c r="B351" s="464"/>
      <c r="C351" s="464"/>
      <c r="D351" s="464"/>
      <c r="E351" s="464"/>
      <c r="F351" s="465"/>
      <c r="G351" s="465"/>
      <c r="H351" s="292"/>
      <c r="I351" s="190"/>
      <c r="J351" s="190"/>
      <c r="K351" s="190"/>
      <c r="L351" s="292"/>
      <c r="M351" s="190"/>
      <c r="N351" s="461"/>
      <c r="O351" s="461"/>
      <c r="P351" s="695"/>
      <c r="Q351" s="696"/>
      <c r="R351" s="292"/>
      <c r="S351" s="292"/>
      <c r="T351" s="697"/>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695"/>
      <c r="AU351" s="190"/>
      <c r="AV351" s="190"/>
      <c r="AW351" s="695"/>
      <c r="AX351" s="190"/>
      <c r="AY351" s="190"/>
      <c r="AZ351" s="190"/>
      <c r="BA351" s="190"/>
      <c r="BB351" s="190"/>
      <c r="BC351" s="190"/>
      <c r="BD351" s="190"/>
      <c r="BE351" s="190"/>
      <c r="BF351" s="190"/>
      <c r="BG351" s="190"/>
      <c r="BH351" s="190"/>
      <c r="BI351" s="190"/>
      <c r="BJ351" s="190"/>
      <c r="BK351" s="292"/>
      <c r="BL351" s="462"/>
      <c r="BM351" s="462"/>
      <c r="BN351" s="599"/>
      <c r="BO351" s="292"/>
      <c r="BP351" s="292"/>
      <c r="BQ351" s="292"/>
      <c r="BR351" s="292"/>
      <c r="BS351" s="292"/>
      <c r="BT351" s="292"/>
      <c r="BU351" s="292"/>
      <c r="BV351" s="368"/>
      <c r="BW351" s="368"/>
      <c r="BX351" s="292"/>
      <c r="BY351" s="292"/>
      <c r="BZ351" s="292"/>
    </row>
    <row r="352" spans="1:78" x14ac:dyDescent="0.25">
      <c r="A352" s="464"/>
      <c r="B352" s="464"/>
      <c r="C352" s="464"/>
      <c r="D352" s="464"/>
      <c r="E352" s="464"/>
      <c r="F352" s="465"/>
      <c r="G352" s="465"/>
      <c r="H352" s="292"/>
      <c r="I352" s="190"/>
      <c r="J352" s="190"/>
      <c r="K352" s="190"/>
      <c r="L352" s="292"/>
      <c r="M352" s="190"/>
      <c r="N352" s="461"/>
      <c r="O352" s="461"/>
      <c r="P352" s="695"/>
      <c r="Q352" s="696"/>
      <c r="R352" s="292"/>
      <c r="S352" s="292"/>
      <c r="T352" s="697"/>
      <c r="U352" s="190"/>
      <c r="V352" s="190"/>
      <c r="W352" s="190"/>
      <c r="X352" s="190"/>
      <c r="Y352" s="190"/>
      <c r="Z352" s="190"/>
      <c r="AA352" s="190"/>
      <c r="AB352" s="190"/>
      <c r="AC352" s="190"/>
      <c r="AD352" s="190"/>
      <c r="AE352" s="190"/>
      <c r="AF352" s="190"/>
      <c r="AG352" s="190"/>
      <c r="AH352" s="190"/>
      <c r="AI352" s="190"/>
      <c r="AJ352" s="190"/>
      <c r="AK352" s="190"/>
      <c r="AL352" s="190"/>
      <c r="AM352" s="190"/>
      <c r="AN352" s="190"/>
      <c r="AO352" s="190"/>
      <c r="AP352" s="190"/>
      <c r="AQ352" s="190"/>
      <c r="AR352" s="190"/>
      <c r="AS352" s="190"/>
      <c r="AT352" s="695"/>
      <c r="AU352" s="190"/>
      <c r="AV352" s="190"/>
      <c r="AW352" s="695"/>
      <c r="AX352" s="190"/>
      <c r="AY352" s="190"/>
      <c r="AZ352" s="190"/>
      <c r="BA352" s="190"/>
      <c r="BB352" s="190"/>
      <c r="BC352" s="190"/>
      <c r="BD352" s="190"/>
      <c r="BE352" s="190"/>
      <c r="BF352" s="190"/>
      <c r="BG352" s="190"/>
      <c r="BH352" s="190"/>
      <c r="BI352" s="190"/>
      <c r="BJ352" s="190"/>
      <c r="BK352" s="292"/>
      <c r="BL352" s="462"/>
      <c r="BM352" s="462"/>
      <c r="BN352" s="599"/>
      <c r="BO352" s="292"/>
      <c r="BP352" s="292"/>
      <c r="BQ352" s="292"/>
      <c r="BR352" s="292"/>
      <c r="BS352" s="292"/>
      <c r="BT352" s="292"/>
      <c r="BU352" s="292"/>
      <c r="BV352" s="368"/>
      <c r="BW352" s="368"/>
      <c r="BX352" s="292"/>
      <c r="BY352" s="292"/>
      <c r="BZ352" s="292"/>
    </row>
    <row r="353" spans="1:78" x14ac:dyDescent="0.25">
      <c r="A353" s="464"/>
      <c r="B353" s="464"/>
      <c r="C353" s="464"/>
      <c r="D353" s="464"/>
      <c r="E353" s="464"/>
      <c r="F353" s="465"/>
      <c r="G353" s="465"/>
      <c r="H353" s="292"/>
      <c r="I353" s="190"/>
      <c r="J353" s="190"/>
      <c r="K353" s="190"/>
      <c r="L353" s="292"/>
      <c r="M353" s="190"/>
      <c r="N353" s="461"/>
      <c r="O353" s="461"/>
      <c r="P353" s="695"/>
      <c r="Q353" s="696"/>
      <c r="R353" s="292"/>
      <c r="S353" s="292"/>
      <c r="T353" s="697"/>
      <c r="U353" s="190"/>
      <c r="V353" s="190"/>
      <c r="W353" s="190"/>
      <c r="X353" s="190"/>
      <c r="Y353" s="190"/>
      <c r="Z353" s="190"/>
      <c r="AA353" s="190"/>
      <c r="AB353" s="190"/>
      <c r="AC353" s="190"/>
      <c r="AD353" s="190"/>
      <c r="AE353" s="190"/>
      <c r="AF353" s="190"/>
      <c r="AG353" s="190"/>
      <c r="AH353" s="190"/>
      <c r="AI353" s="190"/>
      <c r="AJ353" s="190"/>
      <c r="AK353" s="190"/>
      <c r="AL353" s="190"/>
      <c r="AM353" s="190"/>
      <c r="AN353" s="190"/>
      <c r="AO353" s="190"/>
      <c r="AP353" s="190"/>
      <c r="AQ353" s="190"/>
      <c r="AR353" s="190"/>
      <c r="AS353" s="190"/>
      <c r="AT353" s="695"/>
      <c r="AU353" s="190"/>
      <c r="AV353" s="190"/>
      <c r="AW353" s="695"/>
      <c r="AX353" s="190"/>
      <c r="AY353" s="190"/>
      <c r="AZ353" s="190"/>
      <c r="BA353" s="190"/>
      <c r="BB353" s="190"/>
      <c r="BC353" s="190"/>
      <c r="BD353" s="190"/>
      <c r="BE353" s="190"/>
      <c r="BF353" s="190"/>
      <c r="BG353" s="190"/>
      <c r="BH353" s="190"/>
      <c r="BI353" s="190"/>
      <c r="BJ353" s="190"/>
      <c r="BK353" s="292"/>
      <c r="BL353" s="462"/>
      <c r="BM353" s="462"/>
      <c r="BN353" s="599"/>
      <c r="BO353" s="292"/>
      <c r="BP353" s="292"/>
      <c r="BQ353" s="292"/>
      <c r="BR353" s="292"/>
      <c r="BS353" s="292"/>
      <c r="BT353" s="292"/>
      <c r="BU353" s="292"/>
      <c r="BV353" s="368"/>
      <c r="BW353" s="368"/>
      <c r="BX353" s="292"/>
      <c r="BY353" s="292"/>
      <c r="BZ353" s="292"/>
    </row>
    <row r="354" spans="1:78" x14ac:dyDescent="0.25">
      <c r="A354" s="464"/>
      <c r="B354" s="464"/>
      <c r="C354" s="464"/>
      <c r="D354" s="464"/>
      <c r="E354" s="464"/>
      <c r="F354" s="465"/>
      <c r="G354" s="465"/>
      <c r="H354" s="292"/>
      <c r="I354" s="190"/>
      <c r="J354" s="190"/>
      <c r="K354" s="190"/>
      <c r="L354" s="292"/>
      <c r="M354" s="190"/>
      <c r="N354" s="461"/>
      <c r="O354" s="461"/>
      <c r="P354" s="695"/>
      <c r="Q354" s="696"/>
      <c r="R354" s="292"/>
      <c r="S354" s="292"/>
      <c r="T354" s="697"/>
      <c r="U354" s="190"/>
      <c r="V354" s="190"/>
      <c r="W354" s="190"/>
      <c r="X354" s="190"/>
      <c r="Y354" s="190"/>
      <c r="Z354" s="190"/>
      <c r="AA354" s="190"/>
      <c r="AB354" s="190"/>
      <c r="AC354" s="190"/>
      <c r="AD354" s="190"/>
      <c r="AE354" s="190"/>
      <c r="AF354" s="190"/>
      <c r="AG354" s="190"/>
      <c r="AH354" s="190"/>
      <c r="AI354" s="190"/>
      <c r="AJ354" s="190"/>
      <c r="AK354" s="190"/>
      <c r="AL354" s="190"/>
      <c r="AM354" s="190"/>
      <c r="AN354" s="190"/>
      <c r="AO354" s="190"/>
      <c r="AP354" s="190"/>
      <c r="AQ354" s="190"/>
      <c r="AR354" s="190"/>
      <c r="AS354" s="190"/>
      <c r="AT354" s="695"/>
      <c r="AU354" s="190"/>
      <c r="AV354" s="190"/>
      <c r="AW354" s="695"/>
      <c r="AX354" s="190"/>
      <c r="AY354" s="190"/>
      <c r="AZ354" s="190"/>
      <c r="BA354" s="190"/>
      <c r="BB354" s="190"/>
      <c r="BC354" s="190"/>
      <c r="BD354" s="190"/>
      <c r="BE354" s="190"/>
      <c r="BF354" s="190"/>
      <c r="BG354" s="190"/>
      <c r="BH354" s="190"/>
      <c r="BI354" s="190"/>
      <c r="BJ354" s="190"/>
      <c r="BK354" s="292"/>
      <c r="BL354" s="462"/>
      <c r="BM354" s="462"/>
      <c r="BN354" s="599"/>
      <c r="BO354" s="292"/>
      <c r="BP354" s="292"/>
      <c r="BQ354" s="292"/>
      <c r="BR354" s="292"/>
      <c r="BS354" s="292"/>
      <c r="BT354" s="292"/>
      <c r="BU354" s="292"/>
      <c r="BV354" s="368"/>
      <c r="BW354" s="368"/>
      <c r="BX354" s="292"/>
      <c r="BY354" s="292"/>
      <c r="BZ354" s="292"/>
    </row>
    <row r="355" spans="1:78" x14ac:dyDescent="0.25">
      <c r="A355" s="464"/>
      <c r="B355" s="464"/>
      <c r="C355" s="464"/>
      <c r="D355" s="464"/>
      <c r="E355" s="464"/>
      <c r="F355" s="465"/>
      <c r="G355" s="465"/>
      <c r="H355" s="292"/>
      <c r="I355" s="190"/>
      <c r="J355" s="190"/>
      <c r="K355" s="190"/>
      <c r="L355" s="292"/>
      <c r="M355" s="190"/>
      <c r="N355" s="461"/>
      <c r="O355" s="461"/>
      <c r="P355" s="695"/>
      <c r="Q355" s="696"/>
      <c r="R355" s="292"/>
      <c r="S355" s="292"/>
      <c r="T355" s="697"/>
      <c r="U355" s="190"/>
      <c r="V355" s="190"/>
      <c r="W355" s="190"/>
      <c r="X355" s="190"/>
      <c r="Y355" s="190"/>
      <c r="Z355" s="190"/>
      <c r="AA355" s="190"/>
      <c r="AB355" s="190"/>
      <c r="AC355" s="190"/>
      <c r="AD355" s="190"/>
      <c r="AE355" s="190"/>
      <c r="AF355" s="190"/>
      <c r="AG355" s="190"/>
      <c r="AH355" s="190"/>
      <c r="AI355" s="190"/>
      <c r="AJ355" s="190"/>
      <c r="AK355" s="190"/>
      <c r="AL355" s="190"/>
      <c r="AM355" s="190"/>
      <c r="AN355" s="190"/>
      <c r="AO355" s="190"/>
      <c r="AP355" s="190"/>
      <c r="AQ355" s="190"/>
      <c r="AR355" s="190"/>
      <c r="AS355" s="190"/>
      <c r="AT355" s="695"/>
      <c r="AU355" s="190"/>
      <c r="AV355" s="190"/>
      <c r="AW355" s="695"/>
      <c r="AX355" s="190"/>
      <c r="AY355" s="190"/>
      <c r="AZ355" s="190"/>
      <c r="BA355" s="190"/>
      <c r="BB355" s="190"/>
      <c r="BC355" s="190"/>
      <c r="BD355" s="190"/>
      <c r="BE355" s="190"/>
      <c r="BF355" s="190"/>
      <c r="BG355" s="190"/>
      <c r="BH355" s="190"/>
      <c r="BI355" s="190"/>
      <c r="BJ355" s="190"/>
      <c r="BK355" s="292"/>
      <c r="BL355" s="462"/>
      <c r="BM355" s="462"/>
      <c r="BN355" s="599"/>
      <c r="BO355" s="292"/>
      <c r="BP355" s="292"/>
      <c r="BQ355" s="292"/>
      <c r="BR355" s="292"/>
      <c r="BS355" s="292"/>
      <c r="BT355" s="292"/>
      <c r="BU355" s="292"/>
      <c r="BV355" s="368"/>
      <c r="BW355" s="368"/>
      <c r="BX355" s="292"/>
      <c r="BY355" s="292"/>
      <c r="BZ355" s="292"/>
    </row>
    <row r="356" spans="1:78" x14ac:dyDescent="0.25">
      <c r="A356" s="464"/>
      <c r="B356" s="464"/>
      <c r="C356" s="464"/>
      <c r="D356" s="464"/>
      <c r="E356" s="464"/>
      <c r="F356" s="465"/>
      <c r="G356" s="465"/>
      <c r="H356" s="292"/>
      <c r="I356" s="190"/>
      <c r="J356" s="190"/>
      <c r="K356" s="190"/>
      <c r="L356" s="292"/>
      <c r="M356" s="190"/>
      <c r="N356" s="461"/>
      <c r="O356" s="461"/>
      <c r="P356" s="695"/>
      <c r="Q356" s="696"/>
      <c r="R356" s="292"/>
      <c r="S356" s="292"/>
      <c r="T356" s="697"/>
      <c r="U356" s="190"/>
      <c r="V356" s="190"/>
      <c r="W356" s="190"/>
      <c r="X356" s="190"/>
      <c r="Y356" s="190"/>
      <c r="Z356" s="190"/>
      <c r="AA356" s="190"/>
      <c r="AB356" s="190"/>
      <c r="AC356" s="190"/>
      <c r="AD356" s="190"/>
      <c r="AE356" s="190"/>
      <c r="AF356" s="190"/>
      <c r="AG356" s="190"/>
      <c r="AH356" s="190"/>
      <c r="AI356" s="190"/>
      <c r="AJ356" s="190"/>
      <c r="AK356" s="190"/>
      <c r="AL356" s="190"/>
      <c r="AM356" s="190"/>
      <c r="AN356" s="190"/>
      <c r="AO356" s="190"/>
      <c r="AP356" s="190"/>
      <c r="AQ356" s="190"/>
      <c r="AR356" s="190"/>
      <c r="AS356" s="190"/>
      <c r="AT356" s="695"/>
      <c r="AU356" s="190"/>
      <c r="AV356" s="190"/>
      <c r="AW356" s="695"/>
      <c r="AX356" s="190"/>
      <c r="AY356" s="190"/>
      <c r="AZ356" s="190"/>
      <c r="BA356" s="190"/>
      <c r="BB356" s="190"/>
      <c r="BC356" s="190"/>
      <c r="BD356" s="190"/>
      <c r="BE356" s="190"/>
      <c r="BF356" s="190"/>
      <c r="BG356" s="190"/>
      <c r="BH356" s="190"/>
      <c r="BI356" s="190"/>
      <c r="BJ356" s="190"/>
      <c r="BK356" s="292"/>
      <c r="BL356" s="462"/>
      <c r="BM356" s="462"/>
      <c r="BN356" s="599"/>
      <c r="BO356" s="292"/>
      <c r="BP356" s="292"/>
      <c r="BQ356" s="292"/>
      <c r="BR356" s="292"/>
      <c r="BS356" s="292"/>
      <c r="BT356" s="292"/>
      <c r="BU356" s="292"/>
      <c r="BV356" s="368"/>
      <c r="BW356" s="368"/>
      <c r="BX356" s="292"/>
      <c r="BY356" s="292"/>
      <c r="BZ356" s="292"/>
    </row>
    <row r="357" spans="1:78" x14ac:dyDescent="0.25">
      <c r="A357" s="464"/>
      <c r="B357" s="464"/>
      <c r="C357" s="464"/>
      <c r="D357" s="464"/>
      <c r="E357" s="464"/>
      <c r="F357" s="465"/>
      <c r="G357" s="465"/>
      <c r="H357" s="292"/>
      <c r="I357" s="190"/>
      <c r="J357" s="190"/>
      <c r="K357" s="190"/>
      <c r="L357" s="292"/>
      <c r="M357" s="190"/>
      <c r="N357" s="461"/>
      <c r="O357" s="461"/>
      <c r="P357" s="695"/>
      <c r="Q357" s="696"/>
      <c r="R357" s="292"/>
      <c r="S357" s="292"/>
      <c r="T357" s="697"/>
      <c r="U357" s="190"/>
      <c r="V357" s="190"/>
      <c r="W357" s="190"/>
      <c r="X357" s="190"/>
      <c r="Y357" s="190"/>
      <c r="Z357" s="190"/>
      <c r="AA357" s="190"/>
      <c r="AB357" s="190"/>
      <c r="AC357" s="190"/>
      <c r="AD357" s="190"/>
      <c r="AE357" s="190"/>
      <c r="AF357" s="190"/>
      <c r="AG357" s="190"/>
      <c r="AH357" s="190"/>
      <c r="AI357" s="190"/>
      <c r="AJ357" s="190"/>
      <c r="AK357" s="190"/>
      <c r="AL357" s="190"/>
      <c r="AM357" s="190"/>
      <c r="AN357" s="190"/>
      <c r="AO357" s="190"/>
      <c r="AP357" s="190"/>
      <c r="AQ357" s="190"/>
      <c r="AR357" s="190"/>
      <c r="AS357" s="190"/>
      <c r="AT357" s="695"/>
      <c r="AU357" s="190"/>
      <c r="AV357" s="190"/>
      <c r="AW357" s="695"/>
      <c r="AX357" s="190"/>
      <c r="AY357" s="190"/>
      <c r="AZ357" s="190"/>
      <c r="BA357" s="190"/>
      <c r="BB357" s="190"/>
      <c r="BC357" s="190"/>
      <c r="BD357" s="190"/>
      <c r="BE357" s="190"/>
      <c r="BF357" s="190"/>
      <c r="BG357" s="190"/>
      <c r="BH357" s="190"/>
      <c r="BI357" s="190"/>
      <c r="BJ357" s="190"/>
      <c r="BK357" s="292"/>
      <c r="BL357" s="462"/>
      <c r="BM357" s="462"/>
      <c r="BN357" s="599"/>
      <c r="BO357" s="292"/>
      <c r="BP357" s="292"/>
      <c r="BQ357" s="292"/>
      <c r="BR357" s="292"/>
      <c r="BS357" s="292"/>
      <c r="BT357" s="292"/>
      <c r="BU357" s="292"/>
      <c r="BV357" s="368"/>
      <c r="BW357" s="368"/>
      <c r="BX357" s="292"/>
      <c r="BY357" s="292"/>
      <c r="BZ357" s="292"/>
    </row>
    <row r="358" spans="1:78" x14ac:dyDescent="0.25">
      <c r="A358" s="464"/>
      <c r="B358" s="464"/>
      <c r="C358" s="464"/>
      <c r="D358" s="464"/>
      <c r="E358" s="464"/>
      <c r="F358" s="465"/>
      <c r="G358" s="465"/>
      <c r="H358" s="292"/>
      <c r="I358" s="190"/>
      <c r="J358" s="190"/>
      <c r="K358" s="190"/>
      <c r="L358" s="292"/>
      <c r="M358" s="190"/>
      <c r="N358" s="461"/>
      <c r="O358" s="461"/>
      <c r="P358" s="695"/>
      <c r="Q358" s="696"/>
      <c r="R358" s="292"/>
      <c r="S358" s="292"/>
      <c r="T358" s="697"/>
      <c r="U358" s="190"/>
      <c r="V358" s="190"/>
      <c r="W358" s="190"/>
      <c r="X358" s="190"/>
      <c r="Y358" s="190"/>
      <c r="Z358" s="190"/>
      <c r="AA358" s="190"/>
      <c r="AB358" s="190"/>
      <c r="AC358" s="190"/>
      <c r="AD358" s="190"/>
      <c r="AE358" s="190"/>
      <c r="AF358" s="190"/>
      <c r="AG358" s="190"/>
      <c r="AH358" s="190"/>
      <c r="AI358" s="190"/>
      <c r="AJ358" s="190"/>
      <c r="AK358" s="190"/>
      <c r="AL358" s="190"/>
      <c r="AM358" s="190"/>
      <c r="AN358" s="190"/>
      <c r="AO358" s="190"/>
      <c r="AP358" s="190"/>
      <c r="AQ358" s="190"/>
      <c r="AR358" s="190"/>
      <c r="AS358" s="190"/>
      <c r="AT358" s="695"/>
      <c r="AU358" s="190"/>
      <c r="AV358" s="190"/>
      <c r="AW358" s="695"/>
      <c r="AX358" s="190"/>
      <c r="AY358" s="190"/>
      <c r="AZ358" s="190"/>
      <c r="BA358" s="190"/>
      <c r="BB358" s="190"/>
      <c r="BC358" s="190"/>
      <c r="BD358" s="190"/>
      <c r="BE358" s="190"/>
      <c r="BF358" s="190"/>
      <c r="BG358" s="190"/>
      <c r="BH358" s="190"/>
      <c r="BI358" s="190"/>
      <c r="BJ358" s="190"/>
      <c r="BK358" s="292"/>
      <c r="BL358" s="462"/>
      <c r="BM358" s="462"/>
      <c r="BN358" s="599"/>
      <c r="BO358" s="292"/>
      <c r="BP358" s="292"/>
      <c r="BQ358" s="292"/>
      <c r="BR358" s="292"/>
      <c r="BS358" s="292"/>
      <c r="BT358" s="292"/>
      <c r="BU358" s="292"/>
      <c r="BV358" s="368"/>
      <c r="BW358" s="368"/>
      <c r="BX358" s="292"/>
      <c r="BY358" s="292"/>
      <c r="BZ358" s="292"/>
    </row>
    <row r="359" spans="1:78" x14ac:dyDescent="0.25">
      <c r="A359" s="464"/>
      <c r="B359" s="464"/>
      <c r="C359" s="464"/>
      <c r="D359" s="464"/>
      <c r="E359" s="464"/>
      <c r="F359" s="465"/>
      <c r="G359" s="465"/>
      <c r="H359" s="292"/>
      <c r="I359" s="190"/>
      <c r="J359" s="190"/>
      <c r="K359" s="190"/>
      <c r="L359" s="292"/>
      <c r="M359" s="190"/>
      <c r="N359" s="461"/>
      <c r="O359" s="461"/>
      <c r="P359" s="695"/>
      <c r="Q359" s="696"/>
      <c r="R359" s="292"/>
      <c r="S359" s="292"/>
      <c r="T359" s="697"/>
      <c r="U359" s="190"/>
      <c r="V359" s="190"/>
      <c r="W359" s="190"/>
      <c r="X359" s="190"/>
      <c r="Y359" s="190"/>
      <c r="Z359" s="190"/>
      <c r="AA359" s="190"/>
      <c r="AB359" s="190"/>
      <c r="AC359" s="190"/>
      <c r="AD359" s="190"/>
      <c r="AE359" s="190"/>
      <c r="AF359" s="190"/>
      <c r="AG359" s="190"/>
      <c r="AH359" s="190"/>
      <c r="AI359" s="190"/>
      <c r="AJ359" s="190"/>
      <c r="AK359" s="190"/>
      <c r="AL359" s="190"/>
      <c r="AM359" s="190"/>
      <c r="AN359" s="190"/>
      <c r="AO359" s="190"/>
      <c r="AP359" s="190"/>
      <c r="AQ359" s="190"/>
      <c r="AR359" s="190"/>
      <c r="AS359" s="190"/>
      <c r="AT359" s="695"/>
      <c r="AU359" s="190"/>
      <c r="AV359" s="190"/>
      <c r="AW359" s="695"/>
      <c r="AX359" s="190"/>
      <c r="AY359" s="190"/>
      <c r="AZ359" s="190"/>
      <c r="BA359" s="190"/>
      <c r="BB359" s="190"/>
      <c r="BC359" s="190"/>
      <c r="BD359" s="190"/>
      <c r="BE359" s="190"/>
      <c r="BF359" s="190"/>
      <c r="BG359" s="190"/>
      <c r="BH359" s="190"/>
      <c r="BI359" s="190"/>
      <c r="BJ359" s="190"/>
      <c r="BK359" s="292"/>
      <c r="BL359" s="462"/>
      <c r="BM359" s="462"/>
      <c r="BN359" s="599"/>
      <c r="BO359" s="292"/>
      <c r="BP359" s="292"/>
      <c r="BQ359" s="292"/>
      <c r="BR359" s="292"/>
      <c r="BS359" s="292"/>
      <c r="BT359" s="292"/>
      <c r="BU359" s="292"/>
      <c r="BV359" s="368"/>
      <c r="BW359" s="368"/>
      <c r="BX359" s="292"/>
      <c r="BY359" s="292"/>
      <c r="BZ359" s="292"/>
    </row>
    <row r="360" spans="1:78" x14ac:dyDescent="0.25">
      <c r="A360" s="464"/>
      <c r="B360" s="464"/>
      <c r="C360" s="464"/>
      <c r="D360" s="464"/>
      <c r="E360" s="464"/>
      <c r="F360" s="465"/>
      <c r="G360" s="465"/>
      <c r="H360" s="292"/>
      <c r="I360" s="190"/>
      <c r="J360" s="190"/>
      <c r="K360" s="190"/>
      <c r="L360" s="292"/>
      <c r="M360" s="190"/>
      <c r="N360" s="461"/>
      <c r="O360" s="461"/>
      <c r="P360" s="695"/>
      <c r="Q360" s="696"/>
      <c r="R360" s="292"/>
      <c r="S360" s="292"/>
      <c r="T360" s="697"/>
      <c r="U360" s="190"/>
      <c r="V360" s="190"/>
      <c r="W360" s="190"/>
      <c r="X360" s="190"/>
      <c r="Y360" s="190"/>
      <c r="Z360" s="190"/>
      <c r="AA360" s="190"/>
      <c r="AB360" s="190"/>
      <c r="AC360" s="190"/>
      <c r="AD360" s="190"/>
      <c r="AE360" s="190"/>
      <c r="AF360" s="190"/>
      <c r="AG360" s="190"/>
      <c r="AH360" s="190"/>
      <c r="AI360" s="190"/>
      <c r="AJ360" s="190"/>
      <c r="AK360" s="190"/>
      <c r="AL360" s="190"/>
      <c r="AM360" s="190"/>
      <c r="AN360" s="190"/>
      <c r="AO360" s="190"/>
      <c r="AP360" s="190"/>
      <c r="AQ360" s="190"/>
      <c r="AR360" s="190"/>
      <c r="AS360" s="190"/>
      <c r="AT360" s="695"/>
      <c r="AU360" s="190"/>
      <c r="AV360" s="190"/>
      <c r="AW360" s="695"/>
      <c r="AX360" s="190"/>
      <c r="AY360" s="190"/>
      <c r="AZ360" s="190"/>
      <c r="BA360" s="190"/>
      <c r="BB360" s="190"/>
      <c r="BC360" s="190"/>
      <c r="BD360" s="190"/>
      <c r="BE360" s="190"/>
      <c r="BF360" s="190"/>
      <c r="BG360" s="190"/>
      <c r="BH360" s="190"/>
      <c r="BI360" s="190"/>
      <c r="BJ360" s="190"/>
      <c r="BK360" s="292"/>
      <c r="BL360" s="462"/>
      <c r="BM360" s="462"/>
      <c r="BN360" s="599"/>
      <c r="BO360" s="292"/>
      <c r="BP360" s="292"/>
      <c r="BQ360" s="292"/>
      <c r="BR360" s="292"/>
      <c r="BS360" s="292"/>
      <c r="BT360" s="292"/>
      <c r="BU360" s="292"/>
      <c r="BV360" s="368"/>
      <c r="BW360" s="368"/>
      <c r="BX360" s="292"/>
      <c r="BY360" s="292"/>
      <c r="BZ360" s="292"/>
    </row>
    <row r="361" spans="1:78" x14ac:dyDescent="0.25">
      <c r="A361" s="464"/>
      <c r="B361" s="464"/>
      <c r="C361" s="464"/>
      <c r="D361" s="464"/>
      <c r="E361" s="464"/>
      <c r="F361" s="465"/>
      <c r="G361" s="465"/>
      <c r="H361" s="292"/>
      <c r="I361" s="190"/>
      <c r="J361" s="190"/>
      <c r="K361" s="190"/>
      <c r="L361" s="292"/>
      <c r="M361" s="190"/>
      <c r="N361" s="461"/>
      <c r="O361" s="461"/>
      <c r="P361" s="695"/>
      <c r="Q361" s="696"/>
      <c r="R361" s="292"/>
      <c r="S361" s="292"/>
      <c r="T361" s="697"/>
      <c r="U361" s="190"/>
      <c r="V361" s="190"/>
      <c r="W361" s="190"/>
      <c r="X361" s="190"/>
      <c r="Y361" s="190"/>
      <c r="Z361" s="190"/>
      <c r="AA361" s="190"/>
      <c r="AB361" s="190"/>
      <c r="AC361" s="190"/>
      <c r="AD361" s="190"/>
      <c r="AE361" s="190"/>
      <c r="AF361" s="190"/>
      <c r="AG361" s="190"/>
      <c r="AH361" s="190"/>
      <c r="AI361" s="190"/>
      <c r="AJ361" s="190"/>
      <c r="AK361" s="190"/>
      <c r="AL361" s="190"/>
      <c r="AM361" s="190"/>
      <c r="AN361" s="190"/>
      <c r="AO361" s="190"/>
      <c r="AP361" s="190"/>
      <c r="AQ361" s="190"/>
      <c r="AR361" s="190"/>
      <c r="AS361" s="190"/>
      <c r="AT361" s="695"/>
      <c r="AU361" s="190"/>
      <c r="AV361" s="190"/>
      <c r="AW361" s="695"/>
      <c r="AX361" s="190"/>
      <c r="AY361" s="190"/>
      <c r="AZ361" s="190"/>
      <c r="BA361" s="190"/>
      <c r="BB361" s="190"/>
      <c r="BC361" s="190"/>
      <c r="BD361" s="190"/>
      <c r="BE361" s="190"/>
      <c r="BF361" s="190"/>
      <c r="BG361" s="190"/>
      <c r="BH361" s="190"/>
      <c r="BI361" s="190"/>
      <c r="BJ361" s="190"/>
      <c r="BK361" s="292"/>
      <c r="BL361" s="462"/>
      <c r="BM361" s="462"/>
      <c r="BN361" s="599"/>
      <c r="BO361" s="292"/>
      <c r="BP361" s="292"/>
      <c r="BQ361" s="292"/>
      <c r="BR361" s="292"/>
      <c r="BS361" s="292"/>
      <c r="BT361" s="292"/>
      <c r="BU361" s="292"/>
      <c r="BV361" s="368"/>
      <c r="BW361" s="368"/>
      <c r="BX361" s="292"/>
      <c r="BY361" s="292"/>
      <c r="BZ361" s="292"/>
    </row>
    <row r="362" spans="1:78" x14ac:dyDescent="0.25">
      <c r="A362" s="464"/>
      <c r="B362" s="464"/>
      <c r="C362" s="464"/>
      <c r="D362" s="464"/>
      <c r="E362" s="464"/>
      <c r="F362" s="465"/>
      <c r="G362" s="465"/>
      <c r="H362" s="292"/>
      <c r="I362" s="190"/>
      <c r="J362" s="190"/>
      <c r="K362" s="190"/>
      <c r="L362" s="292"/>
      <c r="M362" s="190"/>
      <c r="N362" s="461"/>
      <c r="O362" s="461"/>
      <c r="P362" s="695"/>
      <c r="Q362" s="696"/>
      <c r="R362" s="292"/>
      <c r="S362" s="292"/>
      <c r="T362" s="697"/>
      <c r="U362" s="190"/>
      <c r="V362" s="190"/>
      <c r="W362" s="190"/>
      <c r="X362" s="190"/>
      <c r="Y362" s="190"/>
      <c r="Z362" s="190"/>
      <c r="AA362" s="190"/>
      <c r="AB362" s="190"/>
      <c r="AC362" s="190"/>
      <c r="AD362" s="190"/>
      <c r="AE362" s="190"/>
      <c r="AF362" s="190"/>
      <c r="AG362" s="190"/>
      <c r="AH362" s="190"/>
      <c r="AI362" s="190"/>
      <c r="AJ362" s="190"/>
      <c r="AK362" s="190"/>
      <c r="AL362" s="190"/>
      <c r="AM362" s="190"/>
      <c r="AN362" s="190"/>
      <c r="AO362" s="190"/>
      <c r="AP362" s="190"/>
      <c r="AQ362" s="190"/>
      <c r="AR362" s="190"/>
      <c r="AS362" s="190"/>
      <c r="AT362" s="695"/>
      <c r="AU362" s="190"/>
      <c r="AV362" s="190"/>
      <c r="AW362" s="695"/>
      <c r="AX362" s="190"/>
      <c r="AY362" s="190"/>
      <c r="AZ362" s="190"/>
      <c r="BA362" s="190"/>
      <c r="BB362" s="190"/>
      <c r="BC362" s="190"/>
      <c r="BD362" s="190"/>
      <c r="BE362" s="190"/>
      <c r="BF362" s="190"/>
      <c r="BG362" s="190"/>
      <c r="BH362" s="190"/>
      <c r="BI362" s="190"/>
      <c r="BJ362" s="190"/>
      <c r="BK362" s="292"/>
      <c r="BL362" s="462"/>
      <c r="BM362" s="462"/>
      <c r="BN362" s="599"/>
      <c r="BO362" s="292"/>
      <c r="BP362" s="292"/>
      <c r="BQ362" s="292"/>
      <c r="BR362" s="292"/>
      <c r="BS362" s="292"/>
      <c r="BT362" s="292"/>
      <c r="BU362" s="292"/>
      <c r="BV362" s="368"/>
      <c r="BW362" s="368"/>
      <c r="BX362" s="292"/>
      <c r="BY362" s="292"/>
      <c r="BZ362" s="292"/>
    </row>
    <row r="363" spans="1:78" x14ac:dyDescent="0.25">
      <c r="A363" s="464"/>
      <c r="B363" s="464"/>
      <c r="C363" s="464"/>
      <c r="D363" s="464"/>
      <c r="E363" s="464"/>
      <c r="F363" s="465"/>
      <c r="G363" s="465"/>
      <c r="H363" s="292"/>
      <c r="I363" s="190"/>
      <c r="J363" s="190"/>
      <c r="K363" s="190"/>
      <c r="L363" s="292"/>
      <c r="M363" s="190"/>
      <c r="N363" s="461"/>
      <c r="O363" s="461"/>
      <c r="P363" s="695"/>
      <c r="Q363" s="696"/>
      <c r="R363" s="292"/>
      <c r="S363" s="292"/>
      <c r="T363" s="697"/>
      <c r="U363" s="190"/>
      <c r="V363" s="190"/>
      <c r="W363" s="190"/>
      <c r="X363" s="190"/>
      <c r="Y363" s="190"/>
      <c r="Z363" s="190"/>
      <c r="AA363" s="190"/>
      <c r="AB363" s="190"/>
      <c r="AC363" s="190"/>
      <c r="AD363" s="190"/>
      <c r="AE363" s="190"/>
      <c r="AF363" s="190"/>
      <c r="AG363" s="190"/>
      <c r="AH363" s="190"/>
      <c r="AI363" s="190"/>
      <c r="AJ363" s="190"/>
      <c r="AK363" s="190"/>
      <c r="AL363" s="190"/>
      <c r="AM363" s="190"/>
      <c r="AN363" s="190"/>
      <c r="AO363" s="190"/>
      <c r="AP363" s="190"/>
      <c r="AQ363" s="190"/>
      <c r="AR363" s="190"/>
      <c r="AS363" s="190"/>
      <c r="AT363" s="695"/>
      <c r="AU363" s="190"/>
      <c r="AV363" s="190"/>
      <c r="AW363" s="695"/>
      <c r="AX363" s="190"/>
      <c r="AY363" s="190"/>
      <c r="AZ363" s="190"/>
      <c r="BA363" s="190"/>
      <c r="BB363" s="190"/>
      <c r="BC363" s="190"/>
      <c r="BD363" s="190"/>
      <c r="BE363" s="190"/>
      <c r="BF363" s="190"/>
      <c r="BG363" s="190"/>
      <c r="BH363" s="190"/>
      <c r="BI363" s="190"/>
      <c r="BJ363" s="190"/>
      <c r="BK363" s="292"/>
      <c r="BL363" s="462"/>
      <c r="BM363" s="462"/>
      <c r="BN363" s="599"/>
      <c r="BO363" s="292"/>
      <c r="BP363" s="292"/>
      <c r="BQ363" s="292"/>
      <c r="BR363" s="292"/>
      <c r="BS363" s="292"/>
      <c r="BT363" s="292"/>
      <c r="BU363" s="292"/>
      <c r="BV363" s="368"/>
      <c r="BW363" s="368"/>
      <c r="BX363" s="292"/>
      <c r="BY363" s="292"/>
      <c r="BZ363" s="292"/>
    </row>
    <row r="364" spans="1:78" x14ac:dyDescent="0.25">
      <c r="A364" s="464"/>
      <c r="B364" s="464"/>
      <c r="C364" s="464"/>
      <c r="D364" s="464"/>
      <c r="E364" s="464"/>
      <c r="F364" s="465"/>
      <c r="G364" s="465"/>
      <c r="H364" s="292"/>
      <c r="I364" s="190"/>
      <c r="J364" s="190"/>
      <c r="K364" s="190"/>
      <c r="L364" s="292"/>
      <c r="M364" s="190"/>
      <c r="N364" s="461"/>
      <c r="O364" s="461"/>
      <c r="P364" s="695"/>
      <c r="Q364" s="696"/>
      <c r="R364" s="292"/>
      <c r="S364" s="292"/>
      <c r="T364" s="697"/>
      <c r="U364" s="190"/>
      <c r="V364" s="190"/>
      <c r="W364" s="190"/>
      <c r="X364" s="190"/>
      <c r="Y364" s="190"/>
      <c r="Z364" s="190"/>
      <c r="AA364" s="190"/>
      <c r="AB364" s="190"/>
      <c r="AC364" s="190"/>
      <c r="AD364" s="190"/>
      <c r="AE364" s="190"/>
      <c r="AF364" s="190"/>
      <c r="AG364" s="190"/>
      <c r="AH364" s="190"/>
      <c r="AI364" s="190"/>
      <c r="AJ364" s="190"/>
      <c r="AK364" s="190"/>
      <c r="AL364" s="190"/>
      <c r="AM364" s="190"/>
      <c r="AN364" s="190"/>
      <c r="AO364" s="190"/>
      <c r="AP364" s="190"/>
      <c r="AQ364" s="190"/>
      <c r="AR364" s="190"/>
      <c r="AS364" s="190"/>
      <c r="AT364" s="695"/>
      <c r="AU364" s="190"/>
      <c r="AV364" s="190"/>
      <c r="AW364" s="695"/>
      <c r="AX364" s="190"/>
      <c r="AY364" s="190"/>
      <c r="AZ364" s="190"/>
      <c r="BA364" s="190"/>
      <c r="BB364" s="190"/>
      <c r="BC364" s="190"/>
      <c r="BD364" s="190"/>
      <c r="BE364" s="190"/>
      <c r="BF364" s="190"/>
      <c r="BG364" s="190"/>
      <c r="BH364" s="190"/>
      <c r="BI364" s="190"/>
      <c r="BJ364" s="190"/>
      <c r="BK364" s="292"/>
      <c r="BL364" s="462"/>
      <c r="BM364" s="462"/>
      <c r="BN364" s="599"/>
      <c r="BO364" s="292"/>
      <c r="BP364" s="292"/>
      <c r="BQ364" s="292"/>
      <c r="BR364" s="292"/>
      <c r="BS364" s="292"/>
      <c r="BT364" s="292"/>
      <c r="BU364" s="292"/>
      <c r="BV364" s="368"/>
      <c r="BW364" s="368"/>
      <c r="BX364" s="292"/>
      <c r="BY364" s="292"/>
      <c r="BZ364" s="292"/>
    </row>
    <row r="365" spans="1:78" x14ac:dyDescent="0.25">
      <c r="A365" s="464"/>
      <c r="B365" s="464"/>
      <c r="C365" s="464"/>
      <c r="D365" s="464"/>
      <c r="E365" s="464"/>
      <c r="F365" s="465"/>
      <c r="G365" s="465"/>
      <c r="H365" s="292"/>
      <c r="I365" s="190"/>
      <c r="J365" s="190"/>
      <c r="K365" s="190"/>
      <c r="L365" s="292"/>
      <c r="M365" s="190"/>
      <c r="N365" s="461"/>
      <c r="O365" s="461"/>
      <c r="P365" s="695"/>
      <c r="Q365" s="696"/>
      <c r="R365" s="292"/>
      <c r="S365" s="292"/>
      <c r="T365" s="697"/>
      <c r="U365" s="190"/>
      <c r="V365" s="190"/>
      <c r="W365" s="190"/>
      <c r="X365" s="190"/>
      <c r="Y365" s="190"/>
      <c r="Z365" s="190"/>
      <c r="AA365" s="190"/>
      <c r="AB365" s="190"/>
      <c r="AC365" s="190"/>
      <c r="AD365" s="190"/>
      <c r="AE365" s="190"/>
      <c r="AF365" s="190"/>
      <c r="AG365" s="190"/>
      <c r="AH365" s="190"/>
      <c r="AI365" s="190"/>
      <c r="AJ365" s="190"/>
      <c r="AK365" s="190"/>
      <c r="AL365" s="190"/>
      <c r="AM365" s="190"/>
      <c r="AN365" s="190"/>
      <c r="AO365" s="190"/>
      <c r="AP365" s="190"/>
      <c r="AQ365" s="190"/>
      <c r="AR365" s="190"/>
      <c r="AS365" s="190"/>
      <c r="AT365" s="695"/>
      <c r="AU365" s="190"/>
      <c r="AV365" s="190"/>
      <c r="AW365" s="695"/>
      <c r="AX365" s="190"/>
      <c r="AY365" s="190"/>
      <c r="AZ365" s="190"/>
      <c r="BA365" s="190"/>
      <c r="BB365" s="190"/>
      <c r="BC365" s="190"/>
      <c r="BD365" s="190"/>
      <c r="BE365" s="190"/>
      <c r="BF365" s="190"/>
      <c r="BG365" s="190"/>
      <c r="BH365" s="190"/>
      <c r="BI365" s="190"/>
      <c r="BJ365" s="190"/>
      <c r="BK365" s="292"/>
      <c r="BL365" s="462"/>
      <c r="BM365" s="462"/>
      <c r="BN365" s="599"/>
      <c r="BO365" s="292"/>
      <c r="BP365" s="292"/>
      <c r="BQ365" s="292"/>
      <c r="BR365" s="292"/>
      <c r="BS365" s="292"/>
      <c r="BT365" s="292"/>
      <c r="BU365" s="292"/>
      <c r="BV365" s="368"/>
      <c r="BW365" s="368"/>
      <c r="BX365" s="292"/>
      <c r="BY365" s="292"/>
      <c r="BZ365" s="292"/>
    </row>
    <row r="366" spans="1:78" x14ac:dyDescent="0.25">
      <c r="A366" s="464"/>
      <c r="B366" s="464"/>
      <c r="C366" s="464"/>
      <c r="D366" s="464"/>
      <c r="E366" s="464"/>
      <c r="F366" s="465"/>
      <c r="G366" s="465"/>
      <c r="H366" s="292"/>
      <c r="I366" s="190"/>
      <c r="J366" s="190"/>
      <c r="K366" s="190"/>
      <c r="L366" s="292"/>
      <c r="M366" s="190"/>
      <c r="N366" s="461"/>
      <c r="O366" s="461"/>
      <c r="P366" s="695"/>
      <c r="Q366" s="696"/>
      <c r="R366" s="292"/>
      <c r="S366" s="292"/>
      <c r="T366" s="697"/>
      <c r="U366" s="190"/>
      <c r="V366" s="190"/>
      <c r="W366" s="190"/>
      <c r="X366" s="190"/>
      <c r="Y366" s="190"/>
      <c r="Z366" s="190"/>
      <c r="AA366" s="190"/>
      <c r="AB366" s="190"/>
      <c r="AC366" s="190"/>
      <c r="AD366" s="190"/>
      <c r="AE366" s="190"/>
      <c r="AF366" s="190"/>
      <c r="AG366" s="190"/>
      <c r="AH366" s="190"/>
      <c r="AI366" s="190"/>
      <c r="AJ366" s="190"/>
      <c r="AK366" s="190"/>
      <c r="AL366" s="190"/>
      <c r="AM366" s="190"/>
      <c r="AN366" s="190"/>
      <c r="AO366" s="190"/>
      <c r="AP366" s="190"/>
      <c r="AQ366" s="190"/>
      <c r="AR366" s="190"/>
      <c r="AS366" s="190"/>
      <c r="AT366" s="695"/>
      <c r="AU366" s="190"/>
      <c r="AV366" s="190"/>
      <c r="AW366" s="695"/>
      <c r="AX366" s="190"/>
      <c r="AY366" s="190"/>
      <c r="AZ366" s="190"/>
      <c r="BA366" s="190"/>
      <c r="BB366" s="190"/>
      <c r="BC366" s="190"/>
      <c r="BD366" s="190"/>
      <c r="BE366" s="190"/>
      <c r="BF366" s="190"/>
      <c r="BG366" s="190"/>
      <c r="BH366" s="190"/>
      <c r="BI366" s="190"/>
      <c r="BJ366" s="190"/>
      <c r="BK366" s="292"/>
      <c r="BL366" s="462"/>
      <c r="BM366" s="462"/>
      <c r="BN366" s="599"/>
      <c r="BO366" s="292"/>
      <c r="BP366" s="292"/>
      <c r="BQ366" s="292"/>
      <c r="BR366" s="292"/>
      <c r="BS366" s="292"/>
      <c r="BT366" s="292"/>
      <c r="BU366" s="292"/>
      <c r="BV366" s="368"/>
      <c r="BW366" s="368"/>
      <c r="BX366" s="292"/>
      <c r="BY366" s="292"/>
      <c r="BZ366" s="292"/>
    </row>
    <row r="367" spans="1:78" x14ac:dyDescent="0.25">
      <c r="A367" s="464"/>
      <c r="B367" s="464"/>
      <c r="C367" s="464"/>
      <c r="D367" s="464"/>
      <c r="E367" s="464"/>
      <c r="F367" s="465"/>
      <c r="G367" s="465"/>
      <c r="H367" s="292"/>
      <c r="I367" s="190"/>
      <c r="J367" s="190"/>
      <c r="K367" s="190"/>
      <c r="L367" s="292"/>
      <c r="M367" s="190"/>
      <c r="N367" s="461"/>
      <c r="O367" s="461"/>
      <c r="P367" s="695"/>
      <c r="Q367" s="696"/>
      <c r="R367" s="292"/>
      <c r="S367" s="292"/>
      <c r="T367" s="697"/>
      <c r="U367" s="190"/>
      <c r="V367" s="190"/>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c r="AT367" s="695"/>
      <c r="AU367" s="190"/>
      <c r="AV367" s="190"/>
      <c r="AW367" s="695"/>
      <c r="AX367" s="190"/>
      <c r="AY367" s="190"/>
      <c r="AZ367" s="190"/>
      <c r="BA367" s="190"/>
      <c r="BB367" s="190"/>
      <c r="BC367" s="190"/>
      <c r="BD367" s="190"/>
      <c r="BE367" s="190"/>
      <c r="BF367" s="190"/>
      <c r="BG367" s="190"/>
      <c r="BH367" s="190"/>
      <c r="BI367" s="190"/>
      <c r="BJ367" s="190"/>
      <c r="BK367" s="292"/>
      <c r="BL367" s="462"/>
      <c r="BM367" s="462"/>
      <c r="BN367" s="599"/>
      <c r="BO367" s="292"/>
      <c r="BP367" s="292"/>
      <c r="BQ367" s="292"/>
      <c r="BR367" s="292"/>
      <c r="BS367" s="292"/>
      <c r="BT367" s="292"/>
      <c r="BU367" s="292"/>
      <c r="BV367" s="368"/>
      <c r="BW367" s="368"/>
      <c r="BX367" s="292"/>
      <c r="BY367" s="292"/>
      <c r="BZ367" s="292"/>
    </row>
    <row r="368" spans="1:78" x14ac:dyDescent="0.25">
      <c r="A368" s="464"/>
      <c r="B368" s="464"/>
      <c r="C368" s="464"/>
      <c r="D368" s="464"/>
      <c r="E368" s="464"/>
      <c r="F368" s="465"/>
      <c r="G368" s="465"/>
      <c r="H368" s="292"/>
      <c r="I368" s="190"/>
      <c r="J368" s="190"/>
      <c r="K368" s="190"/>
      <c r="L368" s="292"/>
      <c r="M368" s="190"/>
      <c r="N368" s="461"/>
      <c r="O368" s="461"/>
      <c r="P368" s="695"/>
      <c r="Q368" s="696"/>
      <c r="R368" s="292"/>
      <c r="S368" s="292"/>
      <c r="T368" s="697"/>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695"/>
      <c r="AU368" s="190"/>
      <c r="AV368" s="190"/>
      <c r="AW368" s="695"/>
      <c r="AX368" s="190"/>
      <c r="AY368" s="190"/>
      <c r="AZ368" s="190"/>
      <c r="BA368" s="190"/>
      <c r="BB368" s="190"/>
      <c r="BC368" s="190"/>
      <c r="BD368" s="190"/>
      <c r="BE368" s="190"/>
      <c r="BF368" s="190"/>
      <c r="BG368" s="190"/>
      <c r="BH368" s="190"/>
      <c r="BI368" s="190"/>
      <c r="BJ368" s="190"/>
      <c r="BK368" s="292"/>
      <c r="BL368" s="462"/>
      <c r="BM368" s="462"/>
      <c r="BN368" s="599"/>
      <c r="BO368" s="292"/>
      <c r="BP368" s="292"/>
      <c r="BQ368" s="292"/>
      <c r="BR368" s="292"/>
      <c r="BS368" s="292"/>
      <c r="BT368" s="292"/>
      <c r="BU368" s="292"/>
      <c r="BV368" s="368"/>
      <c r="BW368" s="368"/>
      <c r="BX368" s="292"/>
      <c r="BY368" s="292"/>
      <c r="BZ368" s="292"/>
    </row>
    <row r="369" spans="1:78" x14ac:dyDescent="0.25">
      <c r="A369" s="464"/>
      <c r="B369" s="464"/>
      <c r="C369" s="464"/>
      <c r="D369" s="464"/>
      <c r="E369" s="464"/>
      <c r="F369" s="465"/>
      <c r="G369" s="465"/>
      <c r="H369" s="292"/>
      <c r="I369" s="190"/>
      <c r="J369" s="190"/>
      <c r="K369" s="190"/>
      <c r="L369" s="292"/>
      <c r="M369" s="190"/>
      <c r="N369" s="461"/>
      <c r="O369" s="461"/>
      <c r="P369" s="695"/>
      <c r="Q369" s="696"/>
      <c r="R369" s="292"/>
      <c r="S369" s="292"/>
      <c r="T369" s="697"/>
      <c r="U369" s="190"/>
      <c r="V369" s="190"/>
      <c r="W369" s="190"/>
      <c r="X369" s="190"/>
      <c r="Y369" s="190"/>
      <c r="Z369" s="190"/>
      <c r="AA369" s="190"/>
      <c r="AB369" s="190"/>
      <c r="AC369" s="190"/>
      <c r="AD369" s="190"/>
      <c r="AE369" s="190"/>
      <c r="AF369" s="190"/>
      <c r="AG369" s="190"/>
      <c r="AH369" s="190"/>
      <c r="AI369" s="190"/>
      <c r="AJ369" s="190"/>
      <c r="AK369" s="190"/>
      <c r="AL369" s="190"/>
      <c r="AM369" s="190"/>
      <c r="AN369" s="190"/>
      <c r="AO369" s="190"/>
      <c r="AP369" s="190"/>
      <c r="AQ369" s="190"/>
      <c r="AR369" s="190"/>
      <c r="AS369" s="190"/>
      <c r="AT369" s="695"/>
      <c r="AU369" s="190"/>
      <c r="AV369" s="190"/>
      <c r="AW369" s="695"/>
      <c r="AX369" s="190"/>
      <c r="AY369" s="190"/>
      <c r="AZ369" s="190"/>
      <c r="BA369" s="190"/>
      <c r="BB369" s="190"/>
      <c r="BC369" s="190"/>
      <c r="BD369" s="190"/>
      <c r="BE369" s="190"/>
      <c r="BF369" s="190"/>
      <c r="BG369" s="190"/>
      <c r="BH369" s="190"/>
      <c r="BI369" s="190"/>
      <c r="BJ369" s="190"/>
      <c r="BK369" s="292"/>
      <c r="BL369" s="462"/>
      <c r="BM369" s="462"/>
      <c r="BN369" s="599"/>
      <c r="BO369" s="292"/>
      <c r="BP369" s="292"/>
      <c r="BQ369" s="292"/>
      <c r="BR369" s="292"/>
      <c r="BS369" s="292"/>
      <c r="BT369" s="292"/>
      <c r="BU369" s="292"/>
      <c r="BV369" s="368"/>
      <c r="BW369" s="368"/>
      <c r="BX369" s="292"/>
      <c r="BY369" s="292"/>
      <c r="BZ369" s="292"/>
    </row>
    <row r="370" spans="1:78" x14ac:dyDescent="0.25">
      <c r="A370" s="464"/>
      <c r="B370" s="464"/>
      <c r="C370" s="464"/>
      <c r="D370" s="464"/>
      <c r="E370" s="464"/>
      <c r="F370" s="465"/>
      <c r="G370" s="465"/>
      <c r="H370" s="292"/>
      <c r="I370" s="190"/>
      <c r="J370" s="190"/>
      <c r="K370" s="190"/>
      <c r="L370" s="292"/>
      <c r="M370" s="190"/>
      <c r="N370" s="461"/>
      <c r="O370" s="461"/>
      <c r="P370" s="695"/>
      <c r="Q370" s="696"/>
      <c r="R370" s="292"/>
      <c r="S370" s="292"/>
      <c r="T370" s="697"/>
      <c r="U370" s="190"/>
      <c r="V370" s="190"/>
      <c r="W370" s="190"/>
      <c r="X370" s="190"/>
      <c r="Y370" s="190"/>
      <c r="Z370" s="190"/>
      <c r="AA370" s="190"/>
      <c r="AB370" s="190"/>
      <c r="AC370" s="190"/>
      <c r="AD370" s="190"/>
      <c r="AE370" s="190"/>
      <c r="AF370" s="190"/>
      <c r="AG370" s="190"/>
      <c r="AH370" s="190"/>
      <c r="AI370" s="190"/>
      <c r="AJ370" s="190"/>
      <c r="AK370" s="190"/>
      <c r="AL370" s="190"/>
      <c r="AM370" s="190"/>
      <c r="AN370" s="190"/>
      <c r="AO370" s="190"/>
      <c r="AP370" s="190"/>
      <c r="AQ370" s="190"/>
      <c r="AR370" s="190"/>
      <c r="AS370" s="190"/>
      <c r="AT370" s="695"/>
      <c r="AU370" s="190"/>
      <c r="AV370" s="190"/>
      <c r="AW370" s="695"/>
      <c r="AX370" s="190"/>
      <c r="AY370" s="190"/>
      <c r="AZ370" s="190"/>
      <c r="BA370" s="190"/>
      <c r="BB370" s="190"/>
      <c r="BC370" s="190"/>
      <c r="BD370" s="190"/>
      <c r="BE370" s="190"/>
      <c r="BF370" s="190"/>
      <c r="BG370" s="190"/>
      <c r="BH370" s="190"/>
      <c r="BI370" s="190"/>
      <c r="BJ370" s="190"/>
      <c r="BK370" s="292"/>
      <c r="BL370" s="462"/>
      <c r="BM370" s="462"/>
      <c r="BN370" s="599"/>
      <c r="BO370" s="292"/>
      <c r="BP370" s="292"/>
      <c r="BQ370" s="292"/>
      <c r="BR370" s="292"/>
      <c r="BS370" s="292"/>
      <c r="BT370" s="292"/>
      <c r="BU370" s="292"/>
      <c r="BV370" s="368"/>
      <c r="BW370" s="368"/>
      <c r="BX370" s="292"/>
      <c r="BY370" s="292"/>
      <c r="BZ370" s="292"/>
    </row>
    <row r="371" spans="1:78" x14ac:dyDescent="0.25">
      <c r="A371" s="464"/>
      <c r="B371" s="464"/>
      <c r="C371" s="464"/>
      <c r="D371" s="464"/>
      <c r="E371" s="464"/>
      <c r="F371" s="465"/>
      <c r="G371" s="465"/>
      <c r="H371" s="292"/>
      <c r="I371" s="190"/>
      <c r="J371" s="190"/>
      <c r="K371" s="190"/>
      <c r="L371" s="292"/>
      <c r="M371" s="190"/>
      <c r="N371" s="461"/>
      <c r="O371" s="461"/>
      <c r="P371" s="695"/>
      <c r="Q371" s="696"/>
      <c r="R371" s="292"/>
      <c r="S371" s="292"/>
      <c r="T371" s="697"/>
      <c r="U371" s="190"/>
      <c r="V371" s="190"/>
      <c r="W371" s="190"/>
      <c r="X371" s="190"/>
      <c r="Y371" s="190"/>
      <c r="Z371" s="190"/>
      <c r="AA371" s="190"/>
      <c r="AB371" s="190"/>
      <c r="AC371" s="190"/>
      <c r="AD371" s="190"/>
      <c r="AE371" s="190"/>
      <c r="AF371" s="190"/>
      <c r="AG371" s="190"/>
      <c r="AH371" s="190"/>
      <c r="AI371" s="190"/>
      <c r="AJ371" s="190"/>
      <c r="AK371" s="190"/>
      <c r="AL371" s="190"/>
      <c r="AM371" s="190"/>
      <c r="AN371" s="190"/>
      <c r="AO371" s="190"/>
      <c r="AP371" s="190"/>
      <c r="AQ371" s="190"/>
      <c r="AR371" s="190"/>
      <c r="AS371" s="190"/>
      <c r="AT371" s="695"/>
      <c r="AU371" s="190"/>
      <c r="AV371" s="190"/>
      <c r="AW371" s="695"/>
      <c r="AX371" s="190"/>
      <c r="AY371" s="190"/>
      <c r="AZ371" s="190"/>
      <c r="BA371" s="190"/>
      <c r="BB371" s="190"/>
      <c r="BC371" s="190"/>
      <c r="BD371" s="190"/>
      <c r="BE371" s="190"/>
      <c r="BF371" s="190"/>
      <c r="BG371" s="190"/>
      <c r="BH371" s="190"/>
      <c r="BI371" s="190"/>
      <c r="BJ371" s="190"/>
      <c r="BK371" s="292"/>
      <c r="BL371" s="462"/>
      <c r="BM371" s="462"/>
      <c r="BN371" s="599"/>
      <c r="BO371" s="292"/>
      <c r="BP371" s="292"/>
      <c r="BQ371" s="292"/>
      <c r="BR371" s="292"/>
      <c r="BS371" s="292"/>
      <c r="BT371" s="292"/>
      <c r="BU371" s="292"/>
      <c r="BV371" s="368"/>
      <c r="BW371" s="368"/>
      <c r="BX371" s="292"/>
      <c r="BY371" s="292"/>
      <c r="BZ371" s="292"/>
    </row>
    <row r="372" spans="1:78" x14ac:dyDescent="0.25">
      <c r="A372" s="464"/>
      <c r="B372" s="464"/>
      <c r="C372" s="464"/>
      <c r="D372" s="464"/>
      <c r="E372" s="464"/>
      <c r="F372" s="465"/>
      <c r="G372" s="465"/>
      <c r="H372" s="292"/>
      <c r="I372" s="190"/>
      <c r="J372" s="190"/>
      <c r="K372" s="190"/>
      <c r="L372" s="292"/>
      <c r="M372" s="190"/>
      <c r="N372" s="461"/>
      <c r="O372" s="461"/>
      <c r="P372" s="695"/>
      <c r="Q372" s="696"/>
      <c r="R372" s="292"/>
      <c r="S372" s="292"/>
      <c r="T372" s="697"/>
      <c r="U372" s="190"/>
      <c r="V372" s="190"/>
      <c r="W372" s="190"/>
      <c r="X372" s="190"/>
      <c r="Y372" s="190"/>
      <c r="Z372" s="190"/>
      <c r="AA372" s="190"/>
      <c r="AB372" s="190"/>
      <c r="AC372" s="190"/>
      <c r="AD372" s="190"/>
      <c r="AE372" s="190"/>
      <c r="AF372" s="190"/>
      <c r="AG372" s="190"/>
      <c r="AH372" s="190"/>
      <c r="AI372" s="190"/>
      <c r="AJ372" s="190"/>
      <c r="AK372" s="190"/>
      <c r="AL372" s="190"/>
      <c r="AM372" s="190"/>
      <c r="AN372" s="190"/>
      <c r="AO372" s="190"/>
      <c r="AP372" s="190"/>
      <c r="AQ372" s="190"/>
      <c r="AR372" s="190"/>
      <c r="AS372" s="190"/>
      <c r="AT372" s="695"/>
      <c r="AU372" s="190"/>
      <c r="AV372" s="190"/>
      <c r="AW372" s="695"/>
      <c r="AX372" s="190"/>
      <c r="AY372" s="190"/>
      <c r="AZ372" s="190"/>
      <c r="BA372" s="190"/>
      <c r="BB372" s="190"/>
      <c r="BC372" s="190"/>
      <c r="BD372" s="190"/>
      <c r="BE372" s="190"/>
      <c r="BF372" s="190"/>
      <c r="BG372" s="190"/>
      <c r="BH372" s="190"/>
      <c r="BI372" s="190"/>
      <c r="BJ372" s="190"/>
      <c r="BK372" s="292"/>
      <c r="BL372" s="462"/>
      <c r="BM372" s="462"/>
      <c r="BN372" s="599"/>
      <c r="BO372" s="292"/>
      <c r="BP372" s="292"/>
      <c r="BQ372" s="292"/>
      <c r="BR372" s="292"/>
      <c r="BS372" s="292"/>
      <c r="BT372" s="292"/>
      <c r="BU372" s="292"/>
      <c r="BV372" s="368"/>
      <c r="BW372" s="368"/>
      <c r="BX372" s="292"/>
      <c r="BY372" s="292"/>
      <c r="BZ372" s="292"/>
    </row>
    <row r="373" spans="1:78" x14ac:dyDescent="0.25">
      <c r="A373" s="464"/>
      <c r="B373" s="464"/>
      <c r="C373" s="464"/>
      <c r="D373" s="464"/>
      <c r="E373" s="464"/>
      <c r="F373" s="465"/>
      <c r="G373" s="465"/>
      <c r="H373" s="292"/>
      <c r="I373" s="190"/>
      <c r="J373" s="190"/>
      <c r="K373" s="190"/>
      <c r="L373" s="292"/>
      <c r="M373" s="190"/>
      <c r="N373" s="461"/>
      <c r="O373" s="461"/>
      <c r="P373" s="695"/>
      <c r="Q373" s="696"/>
      <c r="R373" s="292"/>
      <c r="S373" s="292"/>
      <c r="T373" s="697"/>
      <c r="U373" s="190"/>
      <c r="V373" s="190"/>
      <c r="W373" s="190"/>
      <c r="X373" s="190"/>
      <c r="Y373" s="190"/>
      <c r="Z373" s="190"/>
      <c r="AA373" s="190"/>
      <c r="AB373" s="190"/>
      <c r="AC373" s="190"/>
      <c r="AD373" s="190"/>
      <c r="AE373" s="190"/>
      <c r="AF373" s="190"/>
      <c r="AG373" s="190"/>
      <c r="AH373" s="190"/>
      <c r="AI373" s="190"/>
      <c r="AJ373" s="190"/>
      <c r="AK373" s="190"/>
      <c r="AL373" s="190"/>
      <c r="AM373" s="190"/>
      <c r="AN373" s="190"/>
      <c r="AO373" s="190"/>
      <c r="AP373" s="190"/>
      <c r="AQ373" s="190"/>
      <c r="AR373" s="190"/>
      <c r="AS373" s="190"/>
      <c r="AT373" s="695"/>
      <c r="AU373" s="190"/>
      <c r="AV373" s="190"/>
      <c r="AW373" s="695"/>
      <c r="AX373" s="190"/>
      <c r="AY373" s="190"/>
      <c r="AZ373" s="190"/>
      <c r="BA373" s="190"/>
      <c r="BB373" s="190"/>
      <c r="BC373" s="190"/>
      <c r="BD373" s="190"/>
      <c r="BE373" s="190"/>
      <c r="BF373" s="190"/>
      <c r="BG373" s="190"/>
      <c r="BH373" s="190"/>
      <c r="BI373" s="190"/>
      <c r="BJ373" s="190"/>
      <c r="BK373" s="292"/>
      <c r="BL373" s="462"/>
      <c r="BM373" s="462"/>
      <c r="BN373" s="599"/>
      <c r="BO373" s="292"/>
      <c r="BP373" s="292"/>
      <c r="BQ373" s="292"/>
      <c r="BR373" s="292"/>
      <c r="BS373" s="292"/>
      <c r="BT373" s="292"/>
      <c r="BU373" s="292"/>
      <c r="BV373" s="368"/>
      <c r="BW373" s="368"/>
      <c r="BX373" s="292"/>
      <c r="BY373" s="292"/>
      <c r="BZ373" s="292"/>
    </row>
    <row r="374" spans="1:78" x14ac:dyDescent="0.25">
      <c r="A374" s="464"/>
      <c r="B374" s="464"/>
      <c r="C374" s="464"/>
      <c r="D374" s="464"/>
      <c r="E374" s="464"/>
      <c r="F374" s="465"/>
      <c r="G374" s="465"/>
      <c r="H374" s="292"/>
      <c r="I374" s="190"/>
      <c r="J374" s="190"/>
      <c r="K374" s="190"/>
      <c r="L374" s="292"/>
      <c r="M374" s="190"/>
      <c r="N374" s="461"/>
      <c r="O374" s="461"/>
      <c r="P374" s="695"/>
      <c r="Q374" s="696"/>
      <c r="R374" s="292"/>
      <c r="S374" s="292"/>
      <c r="T374" s="697"/>
      <c r="U374" s="190"/>
      <c r="V374" s="190"/>
      <c r="W374" s="190"/>
      <c r="X374" s="190"/>
      <c r="Y374" s="190"/>
      <c r="Z374" s="190"/>
      <c r="AA374" s="190"/>
      <c r="AB374" s="190"/>
      <c r="AC374" s="190"/>
      <c r="AD374" s="190"/>
      <c r="AE374" s="190"/>
      <c r="AF374" s="190"/>
      <c r="AG374" s="190"/>
      <c r="AH374" s="190"/>
      <c r="AI374" s="190"/>
      <c r="AJ374" s="190"/>
      <c r="AK374" s="190"/>
      <c r="AL374" s="190"/>
      <c r="AM374" s="190"/>
      <c r="AN374" s="190"/>
      <c r="AO374" s="190"/>
      <c r="AP374" s="190"/>
      <c r="AQ374" s="190"/>
      <c r="AR374" s="190"/>
      <c r="AS374" s="190"/>
      <c r="AT374" s="695"/>
      <c r="AU374" s="190"/>
      <c r="AV374" s="190"/>
      <c r="AW374" s="695"/>
      <c r="AX374" s="190"/>
      <c r="AY374" s="190"/>
      <c r="AZ374" s="190"/>
      <c r="BA374" s="190"/>
      <c r="BB374" s="190"/>
      <c r="BC374" s="190"/>
      <c r="BD374" s="190"/>
      <c r="BE374" s="190"/>
      <c r="BF374" s="190"/>
      <c r="BG374" s="190"/>
      <c r="BH374" s="190"/>
      <c r="BI374" s="190"/>
      <c r="BJ374" s="190"/>
      <c r="BK374" s="292"/>
      <c r="BL374" s="462"/>
      <c r="BM374" s="462"/>
      <c r="BN374" s="599"/>
      <c r="BO374" s="292"/>
      <c r="BP374" s="292"/>
      <c r="BQ374" s="292"/>
      <c r="BR374" s="292"/>
      <c r="BS374" s="292"/>
      <c r="BT374" s="292"/>
      <c r="BU374" s="292"/>
      <c r="BV374" s="368"/>
      <c r="BW374" s="368"/>
      <c r="BX374" s="292"/>
      <c r="BY374" s="292"/>
      <c r="BZ374" s="292"/>
    </row>
    <row r="375" spans="1:78" x14ac:dyDescent="0.25">
      <c r="A375" s="464"/>
      <c r="B375" s="464"/>
      <c r="C375" s="464"/>
      <c r="D375" s="464"/>
      <c r="E375" s="464"/>
      <c r="F375" s="465"/>
      <c r="G375" s="465"/>
      <c r="H375" s="292"/>
      <c r="I375" s="190"/>
      <c r="J375" s="190"/>
      <c r="K375" s="190"/>
      <c r="L375" s="292"/>
      <c r="M375" s="190"/>
      <c r="N375" s="461"/>
      <c r="O375" s="461"/>
      <c r="P375" s="695"/>
      <c r="Q375" s="696"/>
      <c r="R375" s="292"/>
      <c r="S375" s="292"/>
      <c r="T375" s="697"/>
      <c r="U375" s="190"/>
      <c r="V375" s="190"/>
      <c r="W375" s="190"/>
      <c r="X375" s="190"/>
      <c r="Y375" s="190"/>
      <c r="Z375" s="190"/>
      <c r="AA375" s="190"/>
      <c r="AB375" s="190"/>
      <c r="AC375" s="190"/>
      <c r="AD375" s="190"/>
      <c r="AE375" s="190"/>
      <c r="AF375" s="190"/>
      <c r="AG375" s="190"/>
      <c r="AH375" s="190"/>
      <c r="AI375" s="190"/>
      <c r="AJ375" s="190"/>
      <c r="AK375" s="190"/>
      <c r="AL375" s="190"/>
      <c r="AM375" s="190"/>
      <c r="AN375" s="190"/>
      <c r="AO375" s="190"/>
      <c r="AP375" s="190"/>
      <c r="AQ375" s="190"/>
      <c r="AR375" s="190"/>
      <c r="AS375" s="190"/>
      <c r="AT375" s="695"/>
      <c r="AU375" s="190"/>
      <c r="AV375" s="190"/>
      <c r="AW375" s="695"/>
      <c r="AX375" s="190"/>
      <c r="AY375" s="190"/>
      <c r="AZ375" s="190"/>
      <c r="BA375" s="190"/>
      <c r="BB375" s="190"/>
      <c r="BC375" s="190"/>
      <c r="BD375" s="190"/>
      <c r="BE375" s="190"/>
      <c r="BF375" s="190"/>
      <c r="BG375" s="190"/>
      <c r="BH375" s="190"/>
      <c r="BI375" s="190"/>
      <c r="BJ375" s="190"/>
      <c r="BK375" s="292"/>
      <c r="BL375" s="462"/>
      <c r="BM375" s="462"/>
      <c r="BN375" s="599"/>
      <c r="BO375" s="292"/>
      <c r="BP375" s="292"/>
      <c r="BQ375" s="292"/>
      <c r="BR375" s="292"/>
      <c r="BS375" s="292"/>
      <c r="BT375" s="292"/>
      <c r="BU375" s="292"/>
      <c r="BV375" s="368"/>
      <c r="BW375" s="368"/>
      <c r="BX375" s="292"/>
      <c r="BY375" s="292"/>
      <c r="BZ375" s="292"/>
    </row>
    <row r="376" spans="1:78" x14ac:dyDescent="0.25">
      <c r="A376" s="464"/>
      <c r="B376" s="464"/>
      <c r="C376" s="464"/>
      <c r="D376" s="464"/>
      <c r="E376" s="464"/>
      <c r="F376" s="465"/>
      <c r="G376" s="465"/>
      <c r="H376" s="292"/>
      <c r="I376" s="190"/>
      <c r="J376" s="190"/>
      <c r="K376" s="190"/>
      <c r="L376" s="292"/>
      <c r="M376" s="190"/>
      <c r="N376" s="461"/>
      <c r="O376" s="461"/>
      <c r="P376" s="695"/>
      <c r="Q376" s="696"/>
      <c r="R376" s="292"/>
      <c r="S376" s="292"/>
      <c r="T376" s="697"/>
      <c r="U376" s="190"/>
      <c r="V376" s="190"/>
      <c r="W376" s="190"/>
      <c r="X376" s="190"/>
      <c r="Y376" s="190"/>
      <c r="Z376" s="190"/>
      <c r="AA376" s="190"/>
      <c r="AB376" s="190"/>
      <c r="AC376" s="190"/>
      <c r="AD376" s="190"/>
      <c r="AE376" s="190"/>
      <c r="AF376" s="190"/>
      <c r="AG376" s="190"/>
      <c r="AH376" s="190"/>
      <c r="AI376" s="190"/>
      <c r="AJ376" s="190"/>
      <c r="AK376" s="190"/>
      <c r="AL376" s="190"/>
      <c r="AM376" s="190"/>
      <c r="AN376" s="190"/>
      <c r="AO376" s="190"/>
      <c r="AP376" s="190"/>
      <c r="AQ376" s="190"/>
      <c r="AR376" s="190"/>
      <c r="AS376" s="190"/>
      <c r="AT376" s="695"/>
      <c r="AU376" s="190"/>
      <c r="AV376" s="190"/>
      <c r="AW376" s="695"/>
      <c r="AX376" s="190"/>
      <c r="AY376" s="190"/>
      <c r="AZ376" s="190"/>
      <c r="BA376" s="190"/>
      <c r="BB376" s="190"/>
      <c r="BC376" s="190"/>
      <c r="BD376" s="190"/>
      <c r="BE376" s="190"/>
      <c r="BF376" s="190"/>
      <c r="BG376" s="190"/>
      <c r="BH376" s="190"/>
      <c r="BI376" s="190"/>
      <c r="BJ376" s="190"/>
      <c r="BK376" s="292"/>
      <c r="BL376" s="462"/>
      <c r="BM376" s="462"/>
      <c r="BN376" s="599"/>
      <c r="BO376" s="292"/>
      <c r="BP376" s="292"/>
      <c r="BQ376" s="292"/>
      <c r="BR376" s="292"/>
      <c r="BS376" s="292"/>
      <c r="BT376" s="292"/>
      <c r="BU376" s="292"/>
      <c r="BV376" s="368"/>
      <c r="BW376" s="368"/>
      <c r="BX376" s="292"/>
      <c r="BY376" s="292"/>
      <c r="BZ376" s="292"/>
    </row>
    <row r="377" spans="1:78" x14ac:dyDescent="0.25">
      <c r="A377" s="464"/>
      <c r="B377" s="464"/>
      <c r="C377" s="464"/>
      <c r="D377" s="464"/>
      <c r="E377" s="464"/>
      <c r="F377" s="465"/>
      <c r="G377" s="465"/>
      <c r="H377" s="292"/>
      <c r="I377" s="190"/>
      <c r="J377" s="190"/>
      <c r="K377" s="190"/>
      <c r="L377" s="292"/>
      <c r="M377" s="190"/>
      <c r="N377" s="461"/>
      <c r="O377" s="461"/>
      <c r="P377" s="695"/>
      <c r="Q377" s="696"/>
      <c r="R377" s="292"/>
      <c r="S377" s="292"/>
      <c r="T377" s="697"/>
      <c r="U377" s="190"/>
      <c r="V377" s="190"/>
      <c r="W377" s="190"/>
      <c r="X377" s="190"/>
      <c r="Y377" s="190"/>
      <c r="Z377" s="190"/>
      <c r="AA377" s="190"/>
      <c r="AB377" s="190"/>
      <c r="AC377" s="190"/>
      <c r="AD377" s="190"/>
      <c r="AE377" s="190"/>
      <c r="AF377" s="190"/>
      <c r="AG377" s="190"/>
      <c r="AH377" s="190"/>
      <c r="AI377" s="190"/>
      <c r="AJ377" s="190"/>
      <c r="AK377" s="190"/>
      <c r="AL377" s="190"/>
      <c r="AM377" s="190"/>
      <c r="AN377" s="190"/>
      <c r="AO377" s="190"/>
      <c r="AP377" s="190"/>
      <c r="AQ377" s="190"/>
      <c r="AR377" s="190"/>
      <c r="AS377" s="190"/>
      <c r="AT377" s="695"/>
      <c r="AU377" s="190"/>
      <c r="AV377" s="190"/>
      <c r="AW377" s="695"/>
      <c r="AX377" s="190"/>
      <c r="AY377" s="190"/>
      <c r="AZ377" s="190"/>
      <c r="BA377" s="190"/>
      <c r="BB377" s="190"/>
      <c r="BC377" s="190"/>
      <c r="BD377" s="190"/>
      <c r="BE377" s="190"/>
      <c r="BF377" s="190"/>
      <c r="BG377" s="190"/>
      <c r="BH377" s="190"/>
      <c r="BI377" s="190"/>
      <c r="BJ377" s="190"/>
      <c r="BK377" s="292"/>
      <c r="BL377" s="462"/>
      <c r="BM377" s="462"/>
      <c r="BN377" s="599"/>
      <c r="BO377" s="292"/>
      <c r="BP377" s="292"/>
      <c r="BQ377" s="292"/>
      <c r="BR377" s="292"/>
      <c r="BS377" s="292"/>
      <c r="BT377" s="292"/>
      <c r="BU377" s="292"/>
      <c r="BV377" s="368"/>
      <c r="BW377" s="368"/>
      <c r="BX377" s="292"/>
      <c r="BY377" s="292"/>
      <c r="BZ377" s="292"/>
    </row>
    <row r="378" spans="1:78" x14ac:dyDescent="0.25">
      <c r="A378" s="464"/>
      <c r="B378" s="464"/>
      <c r="C378" s="464"/>
      <c r="D378" s="464"/>
      <c r="E378" s="464"/>
      <c r="F378" s="465"/>
      <c r="G378" s="465"/>
      <c r="H378" s="292"/>
      <c r="I378" s="190"/>
      <c r="J378" s="190"/>
      <c r="K378" s="190"/>
      <c r="L378" s="292"/>
      <c r="M378" s="190"/>
      <c r="N378" s="461"/>
      <c r="O378" s="461"/>
      <c r="P378" s="695"/>
      <c r="Q378" s="696"/>
      <c r="R378" s="292"/>
      <c r="S378" s="292"/>
      <c r="T378" s="697"/>
      <c r="U378" s="190"/>
      <c r="V378" s="190"/>
      <c r="W378" s="190"/>
      <c r="X378" s="190"/>
      <c r="Y378" s="190"/>
      <c r="Z378" s="190"/>
      <c r="AA378" s="190"/>
      <c r="AB378" s="190"/>
      <c r="AC378" s="190"/>
      <c r="AD378" s="190"/>
      <c r="AE378" s="190"/>
      <c r="AF378" s="190"/>
      <c r="AG378" s="190"/>
      <c r="AH378" s="190"/>
      <c r="AI378" s="190"/>
      <c r="AJ378" s="190"/>
      <c r="AK378" s="190"/>
      <c r="AL378" s="190"/>
      <c r="AM378" s="190"/>
      <c r="AN378" s="190"/>
      <c r="AO378" s="190"/>
      <c r="AP378" s="190"/>
      <c r="AQ378" s="190"/>
      <c r="AR378" s="190"/>
      <c r="AS378" s="190"/>
      <c r="AT378" s="695"/>
      <c r="AU378" s="190"/>
      <c r="AV378" s="190"/>
      <c r="AW378" s="695"/>
      <c r="AX378" s="190"/>
      <c r="AY378" s="190"/>
      <c r="AZ378" s="190"/>
      <c r="BA378" s="190"/>
      <c r="BB378" s="190"/>
      <c r="BC378" s="190"/>
      <c r="BD378" s="190"/>
      <c r="BE378" s="190"/>
      <c r="BF378" s="190"/>
      <c r="BG378" s="190"/>
      <c r="BH378" s="190"/>
      <c r="BI378" s="190"/>
      <c r="BJ378" s="190"/>
      <c r="BK378" s="292"/>
      <c r="BL378" s="462"/>
      <c r="BM378" s="462"/>
      <c r="BN378" s="599"/>
      <c r="BO378" s="292"/>
      <c r="BP378" s="292"/>
      <c r="BQ378" s="292"/>
      <c r="BR378" s="292"/>
      <c r="BS378" s="292"/>
      <c r="BT378" s="292"/>
      <c r="BU378" s="292"/>
      <c r="BV378" s="368"/>
      <c r="BW378" s="368"/>
      <c r="BX378" s="292"/>
      <c r="BY378" s="292"/>
      <c r="BZ378" s="292"/>
    </row>
    <row r="379" spans="1:78" x14ac:dyDescent="0.25">
      <c r="A379" s="464"/>
      <c r="B379" s="464"/>
      <c r="C379" s="464"/>
      <c r="D379" s="464"/>
      <c r="E379" s="464"/>
      <c r="F379" s="465"/>
      <c r="G379" s="465"/>
      <c r="H379" s="292"/>
      <c r="I379" s="190"/>
      <c r="J379" s="190"/>
      <c r="K379" s="190"/>
      <c r="L379" s="292"/>
      <c r="M379" s="190"/>
      <c r="N379" s="461"/>
      <c r="O379" s="461"/>
      <c r="P379" s="695"/>
      <c r="Q379" s="696"/>
      <c r="R379" s="292"/>
      <c r="S379" s="292"/>
      <c r="T379" s="697"/>
      <c r="U379" s="190"/>
      <c r="V379" s="190"/>
      <c r="W379" s="190"/>
      <c r="X379" s="190"/>
      <c r="Y379" s="190"/>
      <c r="Z379" s="190"/>
      <c r="AA379" s="190"/>
      <c r="AB379" s="190"/>
      <c r="AC379" s="190"/>
      <c r="AD379" s="190"/>
      <c r="AE379" s="190"/>
      <c r="AF379" s="190"/>
      <c r="AG379" s="190"/>
      <c r="AH379" s="190"/>
      <c r="AI379" s="190"/>
      <c r="AJ379" s="190"/>
      <c r="AK379" s="190"/>
      <c r="AL379" s="190"/>
      <c r="AM379" s="190"/>
      <c r="AN379" s="190"/>
      <c r="AO379" s="190"/>
      <c r="AP379" s="190"/>
      <c r="AQ379" s="190"/>
      <c r="AR379" s="190"/>
      <c r="AS379" s="190"/>
      <c r="AT379" s="695"/>
      <c r="AU379" s="190"/>
      <c r="AV379" s="190"/>
      <c r="AW379" s="695"/>
      <c r="AX379" s="190"/>
      <c r="AY379" s="190"/>
      <c r="AZ379" s="190"/>
      <c r="BA379" s="190"/>
      <c r="BB379" s="190"/>
      <c r="BC379" s="190"/>
      <c r="BD379" s="190"/>
      <c r="BE379" s="190"/>
      <c r="BF379" s="190"/>
      <c r="BG379" s="190"/>
      <c r="BH379" s="190"/>
      <c r="BI379" s="190"/>
      <c r="BJ379" s="190"/>
      <c r="BK379" s="292"/>
      <c r="BL379" s="462"/>
      <c r="BM379" s="462"/>
      <c r="BN379" s="599"/>
      <c r="BO379" s="292"/>
      <c r="BP379" s="292"/>
      <c r="BQ379" s="292"/>
      <c r="BR379" s="292"/>
      <c r="BS379" s="292"/>
      <c r="BT379" s="292"/>
      <c r="BU379" s="292"/>
      <c r="BV379" s="368"/>
      <c r="BW379" s="368"/>
      <c r="BX379" s="292"/>
      <c r="BY379" s="292"/>
      <c r="BZ379" s="292"/>
    </row>
    <row r="380" spans="1:78" x14ac:dyDescent="0.25">
      <c r="A380" s="464"/>
      <c r="B380" s="464"/>
      <c r="C380" s="464"/>
      <c r="D380" s="464"/>
      <c r="E380" s="464"/>
      <c r="F380" s="465"/>
      <c r="G380" s="465"/>
      <c r="H380" s="292"/>
      <c r="I380" s="190"/>
      <c r="J380" s="190"/>
      <c r="K380" s="190"/>
      <c r="L380" s="292"/>
      <c r="M380" s="190"/>
      <c r="N380" s="461"/>
      <c r="O380" s="461"/>
      <c r="P380" s="695"/>
      <c r="Q380" s="696"/>
      <c r="R380" s="292"/>
      <c r="S380" s="292"/>
      <c r="T380" s="697"/>
      <c r="U380" s="190"/>
      <c r="V380" s="190"/>
      <c r="W380" s="190"/>
      <c r="X380" s="190"/>
      <c r="Y380" s="190"/>
      <c r="Z380" s="190"/>
      <c r="AA380" s="190"/>
      <c r="AB380" s="190"/>
      <c r="AC380" s="190"/>
      <c r="AD380" s="190"/>
      <c r="AE380" s="190"/>
      <c r="AF380" s="190"/>
      <c r="AG380" s="190"/>
      <c r="AH380" s="190"/>
      <c r="AI380" s="190"/>
      <c r="AJ380" s="190"/>
      <c r="AK380" s="190"/>
      <c r="AL380" s="190"/>
      <c r="AM380" s="190"/>
      <c r="AN380" s="190"/>
      <c r="AO380" s="190"/>
      <c r="AP380" s="190"/>
      <c r="AQ380" s="190"/>
      <c r="AR380" s="190"/>
      <c r="AS380" s="190"/>
      <c r="AT380" s="695"/>
      <c r="AU380" s="190"/>
      <c r="AV380" s="190"/>
      <c r="AW380" s="695"/>
      <c r="AX380" s="190"/>
      <c r="AY380" s="190"/>
      <c r="AZ380" s="190"/>
      <c r="BA380" s="190"/>
      <c r="BB380" s="190"/>
      <c r="BC380" s="190"/>
      <c r="BD380" s="190"/>
      <c r="BE380" s="190"/>
      <c r="BF380" s="190"/>
      <c r="BG380" s="190"/>
      <c r="BH380" s="190"/>
      <c r="BI380" s="190"/>
      <c r="BJ380" s="190"/>
      <c r="BK380" s="292"/>
      <c r="BL380" s="462"/>
      <c r="BM380" s="462"/>
      <c r="BN380" s="599"/>
      <c r="BO380" s="292"/>
      <c r="BP380" s="292"/>
      <c r="BQ380" s="292"/>
      <c r="BR380" s="292"/>
      <c r="BS380" s="292"/>
      <c r="BT380" s="292"/>
      <c r="BU380" s="292"/>
      <c r="BV380" s="368"/>
      <c r="BW380" s="368"/>
      <c r="BX380" s="292"/>
      <c r="BY380" s="292"/>
      <c r="BZ380" s="292"/>
    </row>
    <row r="381" spans="1:78" x14ac:dyDescent="0.25">
      <c r="A381" s="464"/>
      <c r="B381" s="464"/>
      <c r="C381" s="464"/>
      <c r="D381" s="464"/>
      <c r="E381" s="464"/>
      <c r="F381" s="465"/>
      <c r="G381" s="465"/>
      <c r="H381" s="292"/>
      <c r="I381" s="190"/>
      <c r="J381" s="190"/>
      <c r="K381" s="190"/>
      <c r="L381" s="292"/>
      <c r="M381" s="190"/>
      <c r="N381" s="461"/>
      <c r="O381" s="461"/>
      <c r="P381" s="695"/>
      <c r="Q381" s="696"/>
      <c r="R381" s="292"/>
      <c r="S381" s="292"/>
      <c r="T381" s="697"/>
      <c r="U381" s="190"/>
      <c r="V381" s="190"/>
      <c r="W381" s="190"/>
      <c r="X381" s="190"/>
      <c r="Y381" s="190"/>
      <c r="Z381" s="190"/>
      <c r="AA381" s="190"/>
      <c r="AB381" s="190"/>
      <c r="AC381" s="190"/>
      <c r="AD381" s="190"/>
      <c r="AE381" s="190"/>
      <c r="AF381" s="190"/>
      <c r="AG381" s="190"/>
      <c r="AH381" s="190"/>
      <c r="AI381" s="190"/>
      <c r="AJ381" s="190"/>
      <c r="AK381" s="190"/>
      <c r="AL381" s="190"/>
      <c r="AM381" s="190"/>
      <c r="AN381" s="190"/>
      <c r="AO381" s="190"/>
      <c r="AP381" s="190"/>
      <c r="AQ381" s="190"/>
      <c r="AR381" s="190"/>
      <c r="AS381" s="190"/>
      <c r="AT381" s="695"/>
      <c r="AU381" s="190"/>
      <c r="AV381" s="190"/>
      <c r="AW381" s="695"/>
      <c r="AX381" s="190"/>
      <c r="AY381" s="190"/>
      <c r="AZ381" s="190"/>
      <c r="BA381" s="190"/>
      <c r="BB381" s="190"/>
      <c r="BC381" s="190"/>
      <c r="BD381" s="190"/>
      <c r="BE381" s="190"/>
      <c r="BF381" s="190"/>
      <c r="BG381" s="190"/>
      <c r="BH381" s="190"/>
      <c r="BI381" s="190"/>
      <c r="BJ381" s="190"/>
      <c r="BK381" s="292"/>
      <c r="BL381" s="462"/>
      <c r="BM381" s="462"/>
      <c r="BN381" s="599"/>
      <c r="BO381" s="292"/>
      <c r="BP381" s="292"/>
      <c r="BQ381" s="292"/>
      <c r="BR381" s="292"/>
      <c r="BS381" s="292"/>
      <c r="BT381" s="292"/>
      <c r="BU381" s="292"/>
      <c r="BV381" s="368"/>
      <c r="BW381" s="368"/>
      <c r="BX381" s="292"/>
      <c r="BY381" s="292"/>
      <c r="BZ381" s="292"/>
    </row>
    <row r="382" spans="1:78" x14ac:dyDescent="0.25">
      <c r="A382" s="464"/>
      <c r="B382" s="464"/>
      <c r="C382" s="464"/>
      <c r="D382" s="464"/>
      <c r="E382" s="464"/>
      <c r="F382" s="465"/>
      <c r="G382" s="465"/>
      <c r="H382" s="292"/>
      <c r="I382" s="190"/>
      <c r="J382" s="190"/>
      <c r="K382" s="190"/>
      <c r="L382" s="292"/>
      <c r="M382" s="190"/>
      <c r="N382" s="461"/>
      <c r="O382" s="461"/>
      <c r="P382" s="695"/>
      <c r="Q382" s="696"/>
      <c r="R382" s="292"/>
      <c r="S382" s="292"/>
      <c r="T382" s="697"/>
      <c r="U382" s="190"/>
      <c r="V382" s="190"/>
      <c r="W382" s="190"/>
      <c r="X382" s="190"/>
      <c r="Y382" s="190"/>
      <c r="Z382" s="190"/>
      <c r="AA382" s="190"/>
      <c r="AB382" s="190"/>
      <c r="AC382" s="190"/>
      <c r="AD382" s="190"/>
      <c r="AE382" s="190"/>
      <c r="AF382" s="190"/>
      <c r="AG382" s="190"/>
      <c r="AH382" s="190"/>
      <c r="AI382" s="190"/>
      <c r="AJ382" s="190"/>
      <c r="AK382" s="190"/>
      <c r="AL382" s="190"/>
      <c r="AM382" s="190"/>
      <c r="AN382" s="190"/>
      <c r="AO382" s="190"/>
      <c r="AP382" s="190"/>
      <c r="AQ382" s="190"/>
      <c r="AR382" s="190"/>
      <c r="AS382" s="190"/>
      <c r="AT382" s="695"/>
      <c r="AU382" s="190"/>
      <c r="AV382" s="190"/>
      <c r="AW382" s="695"/>
      <c r="AX382" s="190"/>
      <c r="AY382" s="190"/>
      <c r="AZ382" s="190"/>
      <c r="BA382" s="190"/>
      <c r="BB382" s="190"/>
      <c r="BC382" s="190"/>
      <c r="BD382" s="190"/>
      <c r="BE382" s="190"/>
      <c r="BF382" s="190"/>
      <c r="BG382" s="190"/>
      <c r="BH382" s="190"/>
      <c r="BI382" s="190"/>
      <c r="BJ382" s="190"/>
      <c r="BK382" s="292"/>
      <c r="BL382" s="462"/>
      <c r="BM382" s="462"/>
      <c r="BN382" s="599"/>
      <c r="BO382" s="292"/>
      <c r="BP382" s="292"/>
      <c r="BQ382" s="292"/>
      <c r="BR382" s="292"/>
      <c r="BS382" s="292"/>
      <c r="BT382" s="292"/>
      <c r="BU382" s="292"/>
      <c r="BV382" s="368"/>
      <c r="BW382" s="368"/>
      <c r="BX382" s="292"/>
      <c r="BY382" s="292"/>
      <c r="BZ382" s="292"/>
    </row>
    <row r="383" spans="1:78" x14ac:dyDescent="0.25">
      <c r="A383" s="464"/>
      <c r="B383" s="464"/>
      <c r="C383" s="464"/>
      <c r="D383" s="464"/>
      <c r="E383" s="464"/>
      <c r="F383" s="465"/>
      <c r="G383" s="465"/>
      <c r="H383" s="292"/>
      <c r="I383" s="190"/>
      <c r="J383" s="190"/>
      <c r="K383" s="190"/>
      <c r="L383" s="292"/>
      <c r="M383" s="190"/>
      <c r="N383" s="461"/>
      <c r="O383" s="461"/>
      <c r="P383" s="695"/>
      <c r="Q383" s="696"/>
      <c r="R383" s="292"/>
      <c r="S383" s="292"/>
      <c r="T383" s="697"/>
      <c r="U383" s="190"/>
      <c r="V383" s="190"/>
      <c r="W383" s="190"/>
      <c r="X383" s="190"/>
      <c r="Y383" s="190"/>
      <c r="Z383" s="190"/>
      <c r="AA383" s="190"/>
      <c r="AB383" s="190"/>
      <c r="AC383" s="190"/>
      <c r="AD383" s="190"/>
      <c r="AE383" s="190"/>
      <c r="AF383" s="190"/>
      <c r="AG383" s="190"/>
      <c r="AH383" s="190"/>
      <c r="AI383" s="190"/>
      <c r="AJ383" s="190"/>
      <c r="AK383" s="190"/>
      <c r="AL383" s="190"/>
      <c r="AM383" s="190"/>
      <c r="AN383" s="190"/>
      <c r="AO383" s="190"/>
      <c r="AP383" s="190"/>
      <c r="AQ383" s="190"/>
      <c r="AR383" s="190"/>
      <c r="AS383" s="190"/>
      <c r="AT383" s="695"/>
      <c r="AU383" s="190"/>
      <c r="AV383" s="190"/>
      <c r="AW383" s="695"/>
      <c r="AX383" s="190"/>
      <c r="AY383" s="190"/>
      <c r="AZ383" s="190"/>
      <c r="BA383" s="190"/>
      <c r="BB383" s="190"/>
      <c r="BC383" s="190"/>
      <c r="BD383" s="190"/>
      <c r="BE383" s="190"/>
      <c r="BF383" s="190"/>
      <c r="BG383" s="190"/>
      <c r="BH383" s="190"/>
      <c r="BI383" s="190"/>
      <c r="BJ383" s="190"/>
      <c r="BK383" s="292"/>
      <c r="BL383" s="462"/>
      <c r="BM383" s="462"/>
      <c r="BN383" s="599"/>
      <c r="BO383" s="292"/>
      <c r="BP383" s="292"/>
      <c r="BQ383" s="292"/>
      <c r="BR383" s="292"/>
      <c r="BS383" s="292"/>
      <c r="BT383" s="292"/>
      <c r="BU383" s="292"/>
      <c r="BV383" s="368"/>
      <c r="BW383" s="368"/>
      <c r="BX383" s="292"/>
      <c r="BY383" s="292"/>
      <c r="BZ383" s="292"/>
    </row>
    <row r="384" spans="1:78" x14ac:dyDescent="0.25">
      <c r="A384" s="464"/>
      <c r="B384" s="464"/>
      <c r="C384" s="464"/>
      <c r="D384" s="464"/>
      <c r="E384" s="464"/>
      <c r="F384" s="465"/>
      <c r="G384" s="465"/>
      <c r="H384" s="292"/>
      <c r="I384" s="190"/>
      <c r="J384" s="190"/>
      <c r="K384" s="190"/>
      <c r="L384" s="292"/>
      <c r="M384" s="190"/>
      <c r="N384" s="461"/>
      <c r="O384" s="461"/>
      <c r="P384" s="695"/>
      <c r="Q384" s="696"/>
      <c r="R384" s="292"/>
      <c r="S384" s="292"/>
      <c r="T384" s="697"/>
      <c r="U384" s="190"/>
      <c r="V384" s="190"/>
      <c r="W384" s="190"/>
      <c r="X384" s="190"/>
      <c r="Y384" s="190"/>
      <c r="Z384" s="190"/>
      <c r="AA384" s="190"/>
      <c r="AB384" s="190"/>
      <c r="AC384" s="190"/>
      <c r="AD384" s="190"/>
      <c r="AE384" s="190"/>
      <c r="AF384" s="190"/>
      <c r="AG384" s="190"/>
      <c r="AH384" s="190"/>
      <c r="AI384" s="190"/>
      <c r="AJ384" s="190"/>
      <c r="AK384" s="190"/>
      <c r="AL384" s="190"/>
      <c r="AM384" s="190"/>
      <c r="AN384" s="190"/>
      <c r="AO384" s="190"/>
      <c r="AP384" s="190"/>
      <c r="AQ384" s="190"/>
      <c r="AR384" s="190"/>
      <c r="AS384" s="190"/>
      <c r="AT384" s="695"/>
      <c r="AU384" s="190"/>
      <c r="AV384" s="190"/>
      <c r="AW384" s="695"/>
      <c r="AX384" s="190"/>
      <c r="AY384" s="190"/>
      <c r="AZ384" s="190"/>
      <c r="BA384" s="190"/>
      <c r="BB384" s="190"/>
      <c r="BC384" s="190"/>
      <c r="BD384" s="190"/>
      <c r="BE384" s="190"/>
      <c r="BF384" s="190"/>
      <c r="BG384" s="190"/>
      <c r="BH384" s="190"/>
      <c r="BI384" s="190"/>
      <c r="BJ384" s="190"/>
      <c r="BK384" s="292"/>
      <c r="BL384" s="462"/>
      <c r="BM384" s="462"/>
      <c r="BN384" s="599"/>
      <c r="BO384" s="292"/>
      <c r="BP384" s="292"/>
      <c r="BQ384" s="292"/>
      <c r="BR384" s="292"/>
      <c r="BS384" s="292"/>
      <c r="BT384" s="292"/>
      <c r="BU384" s="292"/>
      <c r="BV384" s="368"/>
      <c r="BW384" s="368"/>
      <c r="BX384" s="292"/>
      <c r="BY384" s="292"/>
      <c r="BZ384" s="292"/>
    </row>
    <row r="385" spans="1:78" x14ac:dyDescent="0.25">
      <c r="A385" s="464"/>
      <c r="B385" s="464"/>
      <c r="C385" s="464"/>
      <c r="D385" s="464"/>
      <c r="E385" s="464"/>
      <c r="F385" s="465"/>
      <c r="G385" s="465"/>
      <c r="H385" s="292"/>
      <c r="I385" s="190"/>
      <c r="J385" s="190"/>
      <c r="K385" s="190"/>
      <c r="L385" s="292"/>
      <c r="M385" s="190"/>
      <c r="N385" s="461"/>
      <c r="O385" s="461"/>
      <c r="P385" s="695"/>
      <c r="Q385" s="696"/>
      <c r="R385" s="292"/>
      <c r="S385" s="292"/>
      <c r="T385" s="697"/>
      <c r="U385" s="190"/>
      <c r="V385" s="190"/>
      <c r="W385" s="190"/>
      <c r="X385" s="190"/>
      <c r="Y385" s="190"/>
      <c r="Z385" s="190"/>
      <c r="AA385" s="190"/>
      <c r="AB385" s="190"/>
      <c r="AC385" s="190"/>
      <c r="AD385" s="190"/>
      <c r="AE385" s="190"/>
      <c r="AF385" s="190"/>
      <c r="AG385" s="190"/>
      <c r="AH385" s="190"/>
      <c r="AI385" s="190"/>
      <c r="AJ385" s="190"/>
      <c r="AK385" s="190"/>
      <c r="AL385" s="190"/>
      <c r="AM385" s="190"/>
      <c r="AN385" s="190"/>
      <c r="AO385" s="190"/>
      <c r="AP385" s="190"/>
      <c r="AQ385" s="190"/>
      <c r="AR385" s="190"/>
      <c r="AS385" s="190"/>
      <c r="AT385" s="695"/>
      <c r="AU385" s="190"/>
      <c r="AV385" s="190"/>
      <c r="AW385" s="695"/>
      <c r="AX385" s="190"/>
      <c r="AY385" s="190"/>
      <c r="AZ385" s="190"/>
      <c r="BA385" s="190"/>
      <c r="BB385" s="190"/>
      <c r="BC385" s="190"/>
      <c r="BD385" s="190"/>
      <c r="BE385" s="190"/>
      <c r="BF385" s="190"/>
      <c r="BG385" s="190"/>
      <c r="BH385" s="190"/>
      <c r="BI385" s="190"/>
      <c r="BJ385" s="190"/>
      <c r="BK385" s="292"/>
      <c r="BL385" s="462"/>
      <c r="BM385" s="462"/>
      <c r="BN385" s="599"/>
      <c r="BO385" s="292"/>
      <c r="BP385" s="292"/>
      <c r="BQ385" s="292"/>
      <c r="BR385" s="292"/>
      <c r="BS385" s="292"/>
      <c r="BT385" s="292"/>
      <c r="BU385" s="292"/>
      <c r="BV385" s="368"/>
      <c r="BW385" s="368"/>
      <c r="BX385" s="292"/>
      <c r="BY385" s="292"/>
      <c r="BZ385" s="292"/>
    </row>
    <row r="386" spans="1:78" x14ac:dyDescent="0.25">
      <c r="A386" s="464"/>
      <c r="B386" s="464"/>
      <c r="C386" s="464"/>
      <c r="D386" s="464"/>
      <c r="E386" s="464"/>
      <c r="F386" s="465"/>
      <c r="G386" s="465"/>
      <c r="H386" s="292"/>
      <c r="I386" s="190"/>
      <c r="J386" s="190"/>
      <c r="K386" s="190"/>
      <c r="L386" s="292"/>
      <c r="M386" s="190"/>
      <c r="N386" s="461"/>
      <c r="O386" s="461"/>
      <c r="P386" s="695"/>
      <c r="Q386" s="696"/>
      <c r="R386" s="292"/>
      <c r="S386" s="292"/>
      <c r="T386" s="697"/>
      <c r="U386" s="190"/>
      <c r="V386" s="190"/>
      <c r="W386" s="190"/>
      <c r="X386" s="190"/>
      <c r="Y386" s="190"/>
      <c r="Z386" s="190"/>
      <c r="AA386" s="190"/>
      <c r="AB386" s="190"/>
      <c r="AC386" s="190"/>
      <c r="AD386" s="190"/>
      <c r="AE386" s="190"/>
      <c r="AF386" s="190"/>
      <c r="AG386" s="190"/>
      <c r="AH386" s="190"/>
      <c r="AI386" s="190"/>
      <c r="AJ386" s="190"/>
      <c r="AK386" s="190"/>
      <c r="AL386" s="190"/>
      <c r="AM386" s="190"/>
      <c r="AN386" s="190"/>
      <c r="AO386" s="190"/>
      <c r="AP386" s="190"/>
      <c r="AQ386" s="190"/>
      <c r="AR386" s="190"/>
      <c r="AS386" s="190"/>
      <c r="AT386" s="695"/>
      <c r="AU386" s="190"/>
      <c r="AV386" s="190"/>
      <c r="AW386" s="695"/>
      <c r="AX386" s="190"/>
      <c r="AY386" s="190"/>
      <c r="AZ386" s="190"/>
      <c r="BA386" s="190"/>
      <c r="BB386" s="190"/>
      <c r="BC386" s="190"/>
      <c r="BD386" s="190"/>
      <c r="BE386" s="190"/>
      <c r="BF386" s="190"/>
      <c r="BG386" s="190"/>
      <c r="BH386" s="190"/>
      <c r="BI386" s="190"/>
      <c r="BJ386" s="190"/>
      <c r="BK386" s="292"/>
      <c r="BL386" s="462"/>
      <c r="BM386" s="462"/>
      <c r="BN386" s="599"/>
      <c r="BO386" s="292"/>
      <c r="BP386" s="292"/>
      <c r="BQ386" s="292"/>
      <c r="BR386" s="292"/>
      <c r="BS386" s="292"/>
      <c r="BT386" s="292"/>
      <c r="BU386" s="292"/>
      <c r="BV386" s="368"/>
      <c r="BW386" s="368"/>
      <c r="BX386" s="292"/>
      <c r="BY386" s="292"/>
      <c r="BZ386" s="292"/>
    </row>
    <row r="387" spans="1:78" x14ac:dyDescent="0.25">
      <c r="A387" s="464"/>
      <c r="B387" s="464"/>
      <c r="C387" s="464"/>
      <c r="D387" s="464"/>
      <c r="E387" s="464"/>
      <c r="F387" s="465"/>
      <c r="G387" s="465"/>
      <c r="H387" s="292"/>
      <c r="I387" s="190"/>
      <c r="J387" s="190"/>
      <c r="K387" s="190"/>
      <c r="L387" s="292"/>
      <c r="M387" s="190"/>
      <c r="N387" s="461"/>
      <c r="O387" s="461"/>
      <c r="P387" s="695"/>
      <c r="Q387" s="696"/>
      <c r="R387" s="292"/>
      <c r="S387" s="292"/>
      <c r="T387" s="697"/>
      <c r="U387" s="190"/>
      <c r="V387" s="190"/>
      <c r="W387" s="190"/>
      <c r="X387" s="190"/>
      <c r="Y387" s="190"/>
      <c r="Z387" s="190"/>
      <c r="AA387" s="190"/>
      <c r="AB387" s="190"/>
      <c r="AC387" s="190"/>
      <c r="AD387" s="190"/>
      <c r="AE387" s="190"/>
      <c r="AF387" s="190"/>
      <c r="AG387" s="190"/>
      <c r="AH387" s="190"/>
      <c r="AI387" s="190"/>
      <c r="AJ387" s="190"/>
      <c r="AK387" s="190"/>
      <c r="AL387" s="190"/>
      <c r="AM387" s="190"/>
      <c r="AN387" s="190"/>
      <c r="AO387" s="190"/>
      <c r="AP387" s="190"/>
      <c r="AQ387" s="190"/>
      <c r="AR387" s="190"/>
      <c r="AS387" s="190"/>
      <c r="AT387" s="695"/>
      <c r="AU387" s="190"/>
      <c r="AV387" s="190"/>
      <c r="AW387" s="695"/>
      <c r="AX387" s="190"/>
      <c r="AY387" s="190"/>
      <c r="AZ387" s="190"/>
      <c r="BA387" s="190"/>
      <c r="BB387" s="190"/>
      <c r="BC387" s="190"/>
      <c r="BD387" s="190"/>
      <c r="BE387" s="190"/>
      <c r="BF387" s="190"/>
      <c r="BG387" s="190"/>
      <c r="BH387" s="190"/>
      <c r="BI387" s="190"/>
      <c r="BJ387" s="190"/>
      <c r="BK387" s="292"/>
      <c r="BL387" s="462"/>
      <c r="BM387" s="462"/>
      <c r="BN387" s="599"/>
      <c r="BO387" s="292"/>
      <c r="BP387" s="292"/>
      <c r="BQ387" s="292"/>
      <c r="BR387" s="292"/>
      <c r="BS387" s="292"/>
      <c r="BT387" s="292"/>
      <c r="BU387" s="292"/>
      <c r="BV387" s="368"/>
      <c r="BW387" s="368"/>
      <c r="BX387" s="292"/>
      <c r="BY387" s="292"/>
      <c r="BZ387" s="292"/>
    </row>
    <row r="388" spans="1:78" x14ac:dyDescent="0.25">
      <c r="A388" s="464"/>
      <c r="B388" s="464"/>
      <c r="C388" s="464"/>
      <c r="D388" s="464"/>
      <c r="E388" s="464"/>
      <c r="F388" s="465"/>
      <c r="G388" s="465"/>
      <c r="H388" s="292"/>
      <c r="I388" s="190"/>
      <c r="J388" s="190"/>
      <c r="K388" s="190"/>
      <c r="L388" s="292"/>
      <c r="M388" s="190"/>
      <c r="N388" s="461"/>
      <c r="O388" s="461"/>
      <c r="P388" s="695"/>
      <c r="Q388" s="696"/>
      <c r="R388" s="292"/>
      <c r="S388" s="292"/>
      <c r="T388" s="697"/>
      <c r="U388" s="190"/>
      <c r="V388" s="190"/>
      <c r="W388" s="190"/>
      <c r="X388" s="190"/>
      <c r="Y388" s="190"/>
      <c r="Z388" s="190"/>
      <c r="AA388" s="190"/>
      <c r="AB388" s="190"/>
      <c r="AC388" s="190"/>
      <c r="AD388" s="190"/>
      <c r="AE388" s="190"/>
      <c r="AF388" s="190"/>
      <c r="AG388" s="190"/>
      <c r="AH388" s="190"/>
      <c r="AI388" s="190"/>
      <c r="AJ388" s="190"/>
      <c r="AK388" s="190"/>
      <c r="AL388" s="190"/>
      <c r="AM388" s="190"/>
      <c r="AN388" s="190"/>
      <c r="AO388" s="190"/>
      <c r="AP388" s="190"/>
      <c r="AQ388" s="190"/>
      <c r="AR388" s="190"/>
      <c r="AS388" s="190"/>
      <c r="AT388" s="695"/>
      <c r="AU388" s="190"/>
      <c r="AV388" s="190"/>
      <c r="AW388" s="695"/>
      <c r="AX388" s="190"/>
      <c r="AY388" s="190"/>
      <c r="AZ388" s="190"/>
      <c r="BA388" s="190"/>
      <c r="BB388" s="190"/>
      <c r="BC388" s="190"/>
      <c r="BD388" s="190"/>
      <c r="BE388" s="190"/>
      <c r="BF388" s="190"/>
      <c r="BG388" s="190"/>
      <c r="BH388" s="190"/>
      <c r="BI388" s="190"/>
      <c r="BJ388" s="190"/>
      <c r="BK388" s="292"/>
      <c r="BL388" s="462"/>
      <c r="BM388" s="462"/>
      <c r="BN388" s="599"/>
      <c r="BO388" s="292"/>
      <c r="BP388" s="292"/>
      <c r="BQ388" s="292"/>
      <c r="BR388" s="292"/>
      <c r="BS388" s="292"/>
      <c r="BT388" s="292"/>
      <c r="BU388" s="292"/>
      <c r="BV388" s="368"/>
      <c r="BW388" s="368"/>
      <c r="BX388" s="292"/>
      <c r="BY388" s="292"/>
      <c r="BZ388" s="292"/>
    </row>
    <row r="389" spans="1:78" x14ac:dyDescent="0.25">
      <c r="A389" s="464"/>
      <c r="B389" s="464"/>
      <c r="C389" s="464"/>
      <c r="D389" s="464"/>
      <c r="E389" s="464"/>
      <c r="F389" s="465"/>
      <c r="G389" s="465"/>
      <c r="H389" s="292"/>
      <c r="I389" s="190"/>
      <c r="J389" s="190"/>
      <c r="K389" s="190"/>
      <c r="L389" s="292"/>
      <c r="M389" s="190"/>
      <c r="N389" s="461"/>
      <c r="O389" s="461"/>
      <c r="P389" s="695"/>
      <c r="Q389" s="696"/>
      <c r="R389" s="292"/>
      <c r="S389" s="292"/>
      <c r="T389" s="697"/>
      <c r="U389" s="190"/>
      <c r="V389" s="190"/>
      <c r="W389" s="190"/>
      <c r="X389" s="190"/>
      <c r="Y389" s="190"/>
      <c r="Z389" s="190"/>
      <c r="AA389" s="190"/>
      <c r="AB389" s="190"/>
      <c r="AC389" s="190"/>
      <c r="AD389" s="190"/>
      <c r="AE389" s="190"/>
      <c r="AF389" s="190"/>
      <c r="AG389" s="190"/>
      <c r="AH389" s="190"/>
      <c r="AI389" s="190"/>
      <c r="AJ389" s="190"/>
      <c r="AK389" s="190"/>
      <c r="AL389" s="190"/>
      <c r="AM389" s="190"/>
      <c r="AN389" s="190"/>
      <c r="AO389" s="190"/>
      <c r="AP389" s="190"/>
      <c r="AQ389" s="190"/>
      <c r="AR389" s="190"/>
      <c r="AS389" s="190"/>
      <c r="AT389" s="695"/>
      <c r="AU389" s="190"/>
      <c r="AV389" s="190"/>
      <c r="AW389" s="695"/>
      <c r="AX389" s="190"/>
      <c r="AY389" s="190"/>
      <c r="AZ389" s="190"/>
      <c r="BA389" s="190"/>
      <c r="BB389" s="190"/>
      <c r="BC389" s="190"/>
      <c r="BD389" s="190"/>
      <c r="BE389" s="190"/>
      <c r="BF389" s="190"/>
      <c r="BG389" s="190"/>
      <c r="BH389" s="190"/>
      <c r="BI389" s="190"/>
      <c r="BJ389" s="190"/>
      <c r="BK389" s="292"/>
      <c r="BL389" s="462"/>
      <c r="BM389" s="462"/>
      <c r="BN389" s="599"/>
      <c r="BO389" s="292"/>
      <c r="BP389" s="292"/>
      <c r="BQ389" s="292"/>
      <c r="BR389" s="292"/>
      <c r="BS389" s="292"/>
      <c r="BT389" s="292"/>
      <c r="BU389" s="292"/>
      <c r="BV389" s="368"/>
      <c r="BW389" s="368"/>
      <c r="BX389" s="292"/>
      <c r="BY389" s="292"/>
      <c r="BZ389" s="292"/>
    </row>
    <row r="390" spans="1:78" x14ac:dyDescent="0.25">
      <c r="A390" s="464"/>
      <c r="B390" s="464"/>
      <c r="C390" s="464"/>
      <c r="D390" s="464"/>
      <c r="E390" s="464"/>
      <c r="F390" s="465"/>
      <c r="G390" s="465"/>
      <c r="H390" s="292"/>
      <c r="I390" s="190"/>
      <c r="J390" s="190"/>
      <c r="K390" s="190"/>
      <c r="L390" s="292"/>
      <c r="M390" s="190"/>
      <c r="N390" s="461"/>
      <c r="O390" s="461"/>
      <c r="P390" s="695"/>
      <c r="Q390" s="696"/>
      <c r="R390" s="292"/>
      <c r="S390" s="292"/>
      <c r="T390" s="697"/>
      <c r="U390" s="190"/>
      <c r="V390" s="190"/>
      <c r="W390" s="190"/>
      <c r="X390" s="190"/>
      <c r="Y390" s="190"/>
      <c r="Z390" s="190"/>
      <c r="AA390" s="190"/>
      <c r="AB390" s="190"/>
      <c r="AC390" s="190"/>
      <c r="AD390" s="190"/>
      <c r="AE390" s="190"/>
      <c r="AF390" s="190"/>
      <c r="AG390" s="190"/>
      <c r="AH390" s="190"/>
      <c r="AI390" s="190"/>
      <c r="AJ390" s="190"/>
      <c r="AK390" s="190"/>
      <c r="AL390" s="190"/>
      <c r="AM390" s="190"/>
      <c r="AN390" s="190"/>
      <c r="AO390" s="190"/>
      <c r="AP390" s="190"/>
      <c r="AQ390" s="190"/>
      <c r="AR390" s="190"/>
      <c r="AS390" s="190"/>
      <c r="AT390" s="695"/>
      <c r="AU390" s="190"/>
      <c r="AV390" s="190"/>
      <c r="AW390" s="695"/>
      <c r="AX390" s="190"/>
      <c r="AY390" s="190"/>
      <c r="AZ390" s="190"/>
      <c r="BA390" s="190"/>
      <c r="BB390" s="190"/>
      <c r="BC390" s="190"/>
      <c r="BD390" s="190"/>
      <c r="BE390" s="190"/>
      <c r="BF390" s="190"/>
      <c r="BG390" s="190"/>
      <c r="BH390" s="190"/>
      <c r="BI390" s="190"/>
      <c r="BJ390" s="190"/>
      <c r="BK390" s="292"/>
      <c r="BL390" s="462"/>
      <c r="BM390" s="462"/>
      <c r="BN390" s="599"/>
      <c r="BO390" s="292"/>
      <c r="BP390" s="292"/>
      <c r="BQ390" s="292"/>
      <c r="BR390" s="292"/>
      <c r="BS390" s="292"/>
      <c r="BT390" s="292"/>
      <c r="BU390" s="292"/>
      <c r="BV390" s="368"/>
      <c r="BW390" s="368"/>
      <c r="BX390" s="292"/>
      <c r="BY390" s="292"/>
      <c r="BZ390" s="292"/>
    </row>
    <row r="391" spans="1:78" x14ac:dyDescent="0.25">
      <c r="A391" s="464"/>
      <c r="B391" s="464"/>
      <c r="C391" s="464"/>
      <c r="D391" s="464"/>
      <c r="E391" s="464"/>
      <c r="F391" s="465"/>
      <c r="G391" s="465"/>
      <c r="H391" s="292"/>
      <c r="I391" s="190"/>
      <c r="J391" s="190"/>
      <c r="K391" s="190"/>
      <c r="L391" s="292"/>
      <c r="M391" s="190"/>
      <c r="N391" s="461"/>
      <c r="O391" s="461"/>
      <c r="P391" s="695"/>
      <c r="Q391" s="696"/>
      <c r="R391" s="292"/>
      <c r="S391" s="292"/>
      <c r="T391" s="697"/>
      <c r="U391" s="190"/>
      <c r="V391" s="190"/>
      <c r="W391" s="190"/>
      <c r="X391" s="190"/>
      <c r="Y391" s="190"/>
      <c r="Z391" s="190"/>
      <c r="AA391" s="190"/>
      <c r="AB391" s="190"/>
      <c r="AC391" s="190"/>
      <c r="AD391" s="190"/>
      <c r="AE391" s="190"/>
      <c r="AF391" s="190"/>
      <c r="AG391" s="190"/>
      <c r="AH391" s="190"/>
      <c r="AI391" s="190"/>
      <c r="AJ391" s="190"/>
      <c r="AK391" s="190"/>
      <c r="AL391" s="190"/>
      <c r="AM391" s="190"/>
      <c r="AN391" s="190"/>
      <c r="AO391" s="190"/>
      <c r="AP391" s="190"/>
      <c r="AQ391" s="190"/>
      <c r="AR391" s="190"/>
      <c r="AS391" s="190"/>
      <c r="AT391" s="695"/>
      <c r="AU391" s="190"/>
      <c r="AV391" s="190"/>
      <c r="AW391" s="695"/>
      <c r="AX391" s="190"/>
      <c r="AY391" s="190"/>
      <c r="AZ391" s="190"/>
      <c r="BA391" s="190"/>
      <c r="BB391" s="190"/>
      <c r="BC391" s="190"/>
      <c r="BD391" s="190"/>
      <c r="BE391" s="190"/>
      <c r="BF391" s="190"/>
      <c r="BG391" s="190"/>
      <c r="BH391" s="190"/>
      <c r="BI391" s="190"/>
      <c r="BJ391" s="190"/>
      <c r="BK391" s="292"/>
      <c r="BL391" s="462"/>
      <c r="BM391" s="462"/>
      <c r="BN391" s="599"/>
      <c r="BO391" s="292"/>
      <c r="BP391" s="292"/>
      <c r="BQ391" s="292"/>
      <c r="BR391" s="292"/>
      <c r="BS391" s="292"/>
      <c r="BT391" s="292"/>
      <c r="BU391" s="292"/>
      <c r="BV391" s="368"/>
      <c r="BW391" s="368"/>
      <c r="BX391" s="292"/>
      <c r="BY391" s="292"/>
      <c r="BZ391" s="292"/>
    </row>
    <row r="392" spans="1:78" x14ac:dyDescent="0.25">
      <c r="A392" s="464"/>
      <c r="B392" s="464"/>
      <c r="C392" s="464"/>
      <c r="D392" s="464"/>
      <c r="E392" s="464"/>
      <c r="F392" s="465"/>
      <c r="G392" s="465"/>
      <c r="H392" s="292"/>
      <c r="I392" s="190"/>
      <c r="J392" s="190"/>
      <c r="K392" s="190"/>
      <c r="L392" s="292"/>
      <c r="M392" s="190"/>
      <c r="N392" s="461"/>
      <c r="O392" s="461"/>
      <c r="P392" s="695"/>
      <c r="Q392" s="696"/>
      <c r="R392" s="292"/>
      <c r="S392" s="292"/>
      <c r="T392" s="697"/>
      <c r="U392" s="190"/>
      <c r="V392" s="190"/>
      <c r="W392" s="190"/>
      <c r="X392" s="190"/>
      <c r="Y392" s="190"/>
      <c r="Z392" s="190"/>
      <c r="AA392" s="190"/>
      <c r="AB392" s="190"/>
      <c r="AC392" s="190"/>
      <c r="AD392" s="190"/>
      <c r="AE392" s="190"/>
      <c r="AF392" s="190"/>
      <c r="AG392" s="190"/>
      <c r="AH392" s="190"/>
      <c r="AI392" s="190"/>
      <c r="AJ392" s="190"/>
      <c r="AK392" s="190"/>
      <c r="AL392" s="190"/>
      <c r="AM392" s="190"/>
      <c r="AN392" s="190"/>
      <c r="AO392" s="190"/>
      <c r="AP392" s="190"/>
      <c r="AQ392" s="190"/>
      <c r="AR392" s="190"/>
      <c r="AS392" s="190"/>
      <c r="AT392" s="695"/>
      <c r="AU392" s="190"/>
      <c r="AV392" s="190"/>
      <c r="AW392" s="695"/>
      <c r="AX392" s="190"/>
      <c r="AY392" s="190"/>
      <c r="AZ392" s="190"/>
      <c r="BA392" s="190"/>
      <c r="BB392" s="190"/>
      <c r="BC392" s="190"/>
      <c r="BD392" s="190"/>
      <c r="BE392" s="190"/>
      <c r="BF392" s="190"/>
      <c r="BG392" s="190"/>
      <c r="BH392" s="190"/>
      <c r="BI392" s="190"/>
      <c r="BJ392" s="190"/>
      <c r="BK392" s="292"/>
      <c r="BL392" s="462"/>
      <c r="BM392" s="462"/>
      <c r="BN392" s="599"/>
      <c r="BO392" s="292"/>
      <c r="BP392" s="292"/>
      <c r="BQ392" s="292"/>
      <c r="BR392" s="292"/>
      <c r="BS392" s="292"/>
      <c r="BT392" s="292"/>
      <c r="BU392" s="292"/>
      <c r="BV392" s="368"/>
      <c r="BW392" s="368"/>
      <c r="BX392" s="292"/>
      <c r="BY392" s="292"/>
      <c r="BZ392" s="292"/>
    </row>
    <row r="393" spans="1:78" x14ac:dyDescent="0.25">
      <c r="A393" s="464"/>
      <c r="B393" s="464"/>
      <c r="C393" s="464"/>
      <c r="D393" s="464"/>
      <c r="E393" s="464"/>
      <c r="F393" s="465"/>
      <c r="G393" s="465"/>
      <c r="H393" s="292"/>
      <c r="I393" s="190"/>
      <c r="J393" s="190"/>
      <c r="K393" s="190"/>
      <c r="L393" s="292"/>
      <c r="M393" s="190"/>
      <c r="N393" s="461"/>
      <c r="O393" s="461"/>
      <c r="P393" s="695"/>
      <c r="Q393" s="696"/>
      <c r="R393" s="292"/>
      <c r="S393" s="292"/>
      <c r="T393" s="697"/>
      <c r="U393" s="190"/>
      <c r="V393" s="190"/>
      <c r="W393" s="190"/>
      <c r="X393" s="190"/>
      <c r="Y393" s="190"/>
      <c r="Z393" s="190"/>
      <c r="AA393" s="190"/>
      <c r="AB393" s="190"/>
      <c r="AC393" s="190"/>
      <c r="AD393" s="190"/>
      <c r="AE393" s="190"/>
      <c r="AF393" s="190"/>
      <c r="AG393" s="190"/>
      <c r="AH393" s="190"/>
      <c r="AI393" s="190"/>
      <c r="AJ393" s="190"/>
      <c r="AK393" s="190"/>
      <c r="AL393" s="190"/>
      <c r="AM393" s="190"/>
      <c r="AN393" s="190"/>
      <c r="AO393" s="190"/>
      <c r="AP393" s="190"/>
      <c r="AQ393" s="190"/>
      <c r="AR393" s="190"/>
      <c r="AS393" s="190"/>
      <c r="AT393" s="695"/>
      <c r="AU393" s="190"/>
      <c r="AV393" s="190"/>
      <c r="AW393" s="695"/>
      <c r="AX393" s="190"/>
      <c r="AY393" s="190"/>
      <c r="AZ393" s="190"/>
      <c r="BA393" s="190"/>
      <c r="BB393" s="190"/>
      <c r="BC393" s="190"/>
      <c r="BD393" s="190"/>
      <c r="BE393" s="190"/>
      <c r="BF393" s="190"/>
      <c r="BG393" s="190"/>
      <c r="BH393" s="190"/>
      <c r="BI393" s="190"/>
      <c r="BJ393" s="190"/>
      <c r="BK393" s="292"/>
      <c r="BL393" s="462"/>
      <c r="BM393" s="462"/>
      <c r="BN393" s="599"/>
      <c r="BO393" s="292"/>
      <c r="BP393" s="292"/>
      <c r="BQ393" s="292"/>
      <c r="BR393" s="292"/>
      <c r="BS393" s="292"/>
      <c r="BT393" s="292"/>
      <c r="BU393" s="292"/>
      <c r="BV393" s="368"/>
      <c r="BW393" s="368"/>
      <c r="BX393" s="292"/>
      <c r="BY393" s="292"/>
      <c r="BZ393" s="292"/>
    </row>
    <row r="394" spans="1:78" x14ac:dyDescent="0.25">
      <c r="A394" s="464"/>
      <c r="B394" s="464"/>
      <c r="C394" s="464"/>
      <c r="D394" s="464"/>
      <c r="E394" s="464"/>
      <c r="F394" s="465"/>
      <c r="G394" s="465"/>
      <c r="H394" s="292"/>
      <c r="I394" s="190"/>
      <c r="J394" s="190"/>
      <c r="K394" s="190"/>
      <c r="L394" s="292"/>
      <c r="M394" s="190"/>
      <c r="N394" s="461"/>
      <c r="O394" s="461"/>
      <c r="P394" s="695"/>
      <c r="Q394" s="696"/>
      <c r="R394" s="292"/>
      <c r="S394" s="292"/>
      <c r="T394" s="697"/>
      <c r="U394" s="190"/>
      <c r="V394" s="190"/>
      <c r="W394" s="190"/>
      <c r="X394" s="190"/>
      <c r="Y394" s="190"/>
      <c r="Z394" s="190"/>
      <c r="AA394" s="190"/>
      <c r="AB394" s="190"/>
      <c r="AC394" s="190"/>
      <c r="AD394" s="190"/>
      <c r="AE394" s="190"/>
      <c r="AF394" s="190"/>
      <c r="AG394" s="190"/>
      <c r="AH394" s="190"/>
      <c r="AI394" s="190"/>
      <c r="AJ394" s="190"/>
      <c r="AK394" s="190"/>
      <c r="AL394" s="190"/>
      <c r="AM394" s="190"/>
      <c r="AN394" s="190"/>
      <c r="AO394" s="190"/>
      <c r="AP394" s="190"/>
      <c r="AQ394" s="190"/>
      <c r="AR394" s="190"/>
      <c r="AS394" s="190"/>
      <c r="AT394" s="695"/>
      <c r="AU394" s="190"/>
      <c r="AV394" s="190"/>
      <c r="AW394" s="695"/>
      <c r="AX394" s="190"/>
      <c r="AY394" s="190"/>
      <c r="AZ394" s="190"/>
      <c r="BA394" s="190"/>
      <c r="BB394" s="190"/>
      <c r="BC394" s="190"/>
      <c r="BD394" s="190"/>
      <c r="BE394" s="190"/>
      <c r="BF394" s="190"/>
      <c r="BG394" s="190"/>
      <c r="BH394" s="190"/>
      <c r="BI394" s="190"/>
      <c r="BJ394" s="190"/>
      <c r="BK394" s="292"/>
      <c r="BL394" s="462"/>
      <c r="BM394" s="462"/>
      <c r="BN394" s="599"/>
      <c r="BO394" s="292"/>
      <c r="BP394" s="292"/>
      <c r="BQ394" s="292"/>
      <c r="BR394" s="292"/>
      <c r="BS394" s="292"/>
      <c r="BT394" s="292"/>
      <c r="BU394" s="292"/>
      <c r="BV394" s="368"/>
      <c r="BW394" s="368"/>
      <c r="BX394" s="292"/>
      <c r="BY394" s="292"/>
      <c r="BZ394" s="292"/>
    </row>
    <row r="395" spans="1:78" x14ac:dyDescent="0.25">
      <c r="A395" s="464"/>
      <c r="B395" s="464"/>
      <c r="C395" s="464"/>
      <c r="D395" s="464"/>
      <c r="E395" s="464"/>
      <c r="F395" s="465"/>
      <c r="G395" s="465"/>
      <c r="H395" s="292"/>
      <c r="I395" s="190"/>
      <c r="J395" s="190"/>
      <c r="K395" s="190"/>
      <c r="L395" s="292"/>
      <c r="M395" s="190"/>
      <c r="N395" s="461"/>
      <c r="O395" s="461"/>
      <c r="P395" s="695"/>
      <c r="Q395" s="696"/>
      <c r="R395" s="292"/>
      <c r="S395" s="292"/>
      <c r="T395" s="697"/>
      <c r="U395" s="190"/>
      <c r="V395" s="190"/>
      <c r="W395" s="190"/>
      <c r="X395" s="190"/>
      <c r="Y395" s="190"/>
      <c r="Z395" s="190"/>
      <c r="AA395" s="190"/>
      <c r="AB395" s="190"/>
      <c r="AC395" s="190"/>
      <c r="AD395" s="190"/>
      <c r="AE395" s="190"/>
      <c r="AF395" s="190"/>
      <c r="AG395" s="190"/>
      <c r="AH395" s="190"/>
      <c r="AI395" s="190"/>
      <c r="AJ395" s="190"/>
      <c r="AK395" s="190"/>
      <c r="AL395" s="190"/>
      <c r="AM395" s="190"/>
      <c r="AN395" s="190"/>
      <c r="AO395" s="190"/>
      <c r="AP395" s="190"/>
      <c r="AQ395" s="190"/>
      <c r="AR395" s="190"/>
      <c r="AS395" s="190"/>
      <c r="AT395" s="695"/>
      <c r="AU395" s="190"/>
      <c r="AV395" s="190"/>
      <c r="AW395" s="695"/>
      <c r="AX395" s="190"/>
      <c r="AY395" s="190"/>
      <c r="AZ395" s="190"/>
      <c r="BA395" s="190"/>
      <c r="BB395" s="190"/>
      <c r="BC395" s="190"/>
      <c r="BD395" s="190"/>
      <c r="BE395" s="190"/>
      <c r="BF395" s="190"/>
      <c r="BG395" s="190"/>
      <c r="BH395" s="190"/>
      <c r="BI395" s="190"/>
      <c r="BJ395" s="190"/>
      <c r="BK395" s="292"/>
      <c r="BL395" s="462"/>
      <c r="BM395" s="462"/>
      <c r="BN395" s="599"/>
      <c r="BO395" s="292"/>
      <c r="BP395" s="292"/>
      <c r="BQ395" s="292"/>
      <c r="BR395" s="292"/>
      <c r="BS395" s="292"/>
      <c r="BT395" s="292"/>
      <c r="BU395" s="292"/>
      <c r="BV395" s="368"/>
      <c r="BW395" s="368"/>
      <c r="BX395" s="292"/>
      <c r="BY395" s="292"/>
      <c r="BZ395" s="292"/>
    </row>
    <row r="396" spans="1:78" x14ac:dyDescent="0.25">
      <c r="A396" s="464"/>
      <c r="B396" s="464"/>
      <c r="C396" s="464"/>
      <c r="D396" s="464"/>
      <c r="E396" s="464"/>
      <c r="F396" s="465"/>
      <c r="G396" s="465"/>
      <c r="H396" s="292"/>
      <c r="I396" s="190"/>
      <c r="J396" s="190"/>
      <c r="K396" s="190"/>
      <c r="L396" s="292"/>
      <c r="M396" s="190"/>
      <c r="N396" s="461"/>
      <c r="O396" s="461"/>
      <c r="P396" s="695"/>
      <c r="Q396" s="696"/>
      <c r="R396" s="292"/>
      <c r="S396" s="292"/>
      <c r="T396" s="697"/>
      <c r="U396" s="190"/>
      <c r="V396" s="190"/>
      <c r="W396" s="190"/>
      <c r="X396" s="190"/>
      <c r="Y396" s="190"/>
      <c r="Z396" s="190"/>
      <c r="AA396" s="190"/>
      <c r="AB396" s="190"/>
      <c r="AC396" s="190"/>
      <c r="AD396" s="190"/>
      <c r="AE396" s="190"/>
      <c r="AF396" s="190"/>
      <c r="AG396" s="190"/>
      <c r="AH396" s="190"/>
      <c r="AI396" s="190"/>
      <c r="AJ396" s="190"/>
      <c r="AK396" s="190"/>
      <c r="AL396" s="190"/>
      <c r="AM396" s="190"/>
      <c r="AN396" s="190"/>
      <c r="AO396" s="190"/>
      <c r="AP396" s="190"/>
      <c r="AQ396" s="190"/>
      <c r="AR396" s="190"/>
      <c r="AS396" s="190"/>
      <c r="AT396" s="695"/>
      <c r="AU396" s="190"/>
      <c r="AV396" s="190"/>
      <c r="AW396" s="695"/>
      <c r="AX396" s="190"/>
      <c r="AY396" s="190"/>
      <c r="AZ396" s="190"/>
      <c r="BA396" s="190"/>
      <c r="BB396" s="190"/>
      <c r="BC396" s="190"/>
      <c r="BD396" s="190"/>
      <c r="BE396" s="190"/>
      <c r="BF396" s="190"/>
      <c r="BG396" s="190"/>
      <c r="BH396" s="190"/>
      <c r="BI396" s="190"/>
      <c r="BJ396" s="190"/>
      <c r="BK396" s="292"/>
      <c r="BL396" s="462"/>
      <c r="BM396" s="462"/>
      <c r="BN396" s="599"/>
      <c r="BO396" s="292"/>
      <c r="BP396" s="292"/>
      <c r="BQ396" s="292"/>
      <c r="BR396" s="292"/>
      <c r="BS396" s="292"/>
      <c r="BT396" s="292"/>
      <c r="BU396" s="292"/>
      <c r="BV396" s="368"/>
      <c r="BW396" s="368"/>
      <c r="BX396" s="292"/>
      <c r="BY396" s="292"/>
      <c r="BZ396" s="292"/>
    </row>
    <row r="397" spans="1:78" x14ac:dyDescent="0.25">
      <c r="A397" s="464"/>
      <c r="B397" s="464"/>
      <c r="C397" s="464"/>
      <c r="D397" s="464"/>
      <c r="E397" s="464"/>
      <c r="F397" s="465"/>
      <c r="G397" s="465"/>
      <c r="H397" s="292"/>
      <c r="I397" s="190"/>
      <c r="J397" s="190"/>
      <c r="K397" s="190"/>
      <c r="L397" s="292"/>
      <c r="M397" s="190"/>
      <c r="N397" s="461"/>
      <c r="O397" s="461"/>
      <c r="P397" s="695"/>
      <c r="Q397" s="696"/>
      <c r="R397" s="292"/>
      <c r="S397" s="292"/>
      <c r="T397" s="697"/>
      <c r="U397" s="190"/>
      <c r="V397" s="190"/>
      <c r="W397" s="190"/>
      <c r="X397" s="190"/>
      <c r="Y397" s="190"/>
      <c r="Z397" s="190"/>
      <c r="AA397" s="190"/>
      <c r="AB397" s="190"/>
      <c r="AC397" s="190"/>
      <c r="AD397" s="190"/>
      <c r="AE397" s="190"/>
      <c r="AF397" s="190"/>
      <c r="AG397" s="190"/>
      <c r="AH397" s="190"/>
      <c r="AI397" s="190"/>
      <c r="AJ397" s="190"/>
      <c r="AK397" s="190"/>
      <c r="AL397" s="190"/>
      <c r="AM397" s="190"/>
      <c r="AN397" s="190"/>
      <c r="AO397" s="190"/>
      <c r="AP397" s="190"/>
      <c r="AQ397" s="190"/>
      <c r="AR397" s="190"/>
      <c r="AS397" s="190"/>
      <c r="AT397" s="695"/>
      <c r="AU397" s="190"/>
      <c r="AV397" s="190"/>
      <c r="AW397" s="695"/>
      <c r="AX397" s="190"/>
      <c r="AY397" s="190"/>
      <c r="AZ397" s="190"/>
      <c r="BA397" s="190"/>
      <c r="BB397" s="190"/>
      <c r="BC397" s="190"/>
      <c r="BD397" s="190"/>
      <c r="BE397" s="190"/>
      <c r="BF397" s="190"/>
      <c r="BG397" s="190"/>
      <c r="BH397" s="190"/>
      <c r="BI397" s="190"/>
      <c r="BJ397" s="190"/>
      <c r="BK397" s="292"/>
      <c r="BL397" s="462"/>
      <c r="BM397" s="462"/>
      <c r="BN397" s="599"/>
      <c r="BO397" s="292"/>
      <c r="BP397" s="292"/>
      <c r="BQ397" s="292"/>
      <c r="BR397" s="292"/>
      <c r="BS397" s="292"/>
      <c r="BT397" s="292"/>
      <c r="BU397" s="292"/>
      <c r="BV397" s="368"/>
      <c r="BW397" s="368"/>
      <c r="BX397" s="292"/>
      <c r="BY397" s="292"/>
      <c r="BZ397" s="292"/>
    </row>
    <row r="398" spans="1:78" x14ac:dyDescent="0.25">
      <c r="A398" s="464"/>
      <c r="B398" s="464"/>
      <c r="C398" s="464"/>
      <c r="D398" s="464"/>
      <c r="E398" s="464"/>
      <c r="F398" s="465"/>
      <c r="G398" s="465"/>
      <c r="H398" s="292"/>
      <c r="I398" s="190"/>
      <c r="J398" s="190"/>
      <c r="K398" s="190"/>
      <c r="L398" s="292"/>
      <c r="M398" s="190"/>
      <c r="N398" s="461"/>
      <c r="O398" s="461"/>
      <c r="P398" s="695"/>
      <c r="Q398" s="696"/>
      <c r="R398" s="292"/>
      <c r="S398" s="292"/>
      <c r="T398" s="697"/>
      <c r="U398" s="190"/>
      <c r="V398" s="190"/>
      <c r="W398" s="190"/>
      <c r="X398" s="190"/>
      <c r="Y398" s="190"/>
      <c r="Z398" s="190"/>
      <c r="AA398" s="190"/>
      <c r="AB398" s="190"/>
      <c r="AC398" s="190"/>
      <c r="AD398" s="190"/>
      <c r="AE398" s="190"/>
      <c r="AF398" s="190"/>
      <c r="AG398" s="190"/>
      <c r="AH398" s="190"/>
      <c r="AI398" s="190"/>
      <c r="AJ398" s="190"/>
      <c r="AK398" s="190"/>
      <c r="AL398" s="190"/>
      <c r="AM398" s="190"/>
      <c r="AN398" s="190"/>
      <c r="AO398" s="190"/>
      <c r="AP398" s="190"/>
      <c r="AQ398" s="190"/>
      <c r="AR398" s="190"/>
      <c r="AS398" s="190"/>
      <c r="AT398" s="695"/>
      <c r="AU398" s="190"/>
      <c r="AV398" s="190"/>
      <c r="AW398" s="695"/>
      <c r="AX398" s="190"/>
      <c r="AY398" s="190"/>
      <c r="AZ398" s="190"/>
      <c r="BA398" s="190"/>
      <c r="BB398" s="190"/>
      <c r="BC398" s="190"/>
      <c r="BD398" s="190"/>
      <c r="BE398" s="190"/>
      <c r="BF398" s="190"/>
      <c r="BG398" s="190"/>
      <c r="BH398" s="190"/>
      <c r="BI398" s="190"/>
      <c r="BJ398" s="190"/>
      <c r="BK398" s="292"/>
      <c r="BL398" s="462"/>
      <c r="BM398" s="462"/>
      <c r="BN398" s="599"/>
      <c r="BO398" s="292"/>
      <c r="BP398" s="292"/>
      <c r="BQ398" s="292"/>
      <c r="BR398" s="292"/>
      <c r="BS398" s="292"/>
      <c r="BT398" s="292"/>
      <c r="BU398" s="292"/>
      <c r="BV398" s="368"/>
      <c r="BW398" s="368"/>
      <c r="BX398" s="292"/>
      <c r="BY398" s="292"/>
      <c r="BZ398" s="292"/>
    </row>
    <row r="399" spans="1:78" x14ac:dyDescent="0.25">
      <c r="A399" s="464"/>
      <c r="B399" s="464"/>
      <c r="C399" s="464"/>
      <c r="D399" s="464"/>
      <c r="E399" s="464"/>
      <c r="F399" s="465"/>
      <c r="G399" s="465"/>
      <c r="H399" s="292"/>
      <c r="I399" s="190"/>
      <c r="J399" s="190"/>
      <c r="K399" s="190"/>
      <c r="L399" s="292"/>
      <c r="M399" s="190"/>
      <c r="N399" s="461"/>
      <c r="O399" s="461"/>
      <c r="P399" s="695"/>
      <c r="Q399" s="696"/>
      <c r="R399" s="292"/>
      <c r="S399" s="292"/>
      <c r="T399" s="697"/>
      <c r="U399" s="190"/>
      <c r="V399" s="190"/>
      <c r="W399" s="190"/>
      <c r="X399" s="190"/>
      <c r="Y399" s="190"/>
      <c r="Z399" s="190"/>
      <c r="AA399" s="190"/>
      <c r="AB399" s="190"/>
      <c r="AC399" s="190"/>
      <c r="AD399" s="190"/>
      <c r="AE399" s="190"/>
      <c r="AF399" s="190"/>
      <c r="AG399" s="190"/>
      <c r="AH399" s="190"/>
      <c r="AI399" s="190"/>
      <c r="AJ399" s="190"/>
      <c r="AK399" s="190"/>
      <c r="AL399" s="190"/>
      <c r="AM399" s="190"/>
      <c r="AN399" s="190"/>
      <c r="AO399" s="190"/>
      <c r="AP399" s="190"/>
      <c r="AQ399" s="190"/>
      <c r="AR399" s="190"/>
      <c r="AS399" s="190"/>
      <c r="AT399" s="695"/>
      <c r="AU399" s="190"/>
      <c r="AV399" s="190"/>
      <c r="AW399" s="695"/>
      <c r="AX399" s="190"/>
      <c r="AY399" s="190"/>
      <c r="AZ399" s="190"/>
      <c r="BA399" s="190"/>
      <c r="BB399" s="190"/>
      <c r="BC399" s="190"/>
      <c r="BD399" s="190"/>
      <c r="BE399" s="190"/>
      <c r="BF399" s="190"/>
      <c r="BG399" s="190"/>
      <c r="BH399" s="190"/>
      <c r="BI399" s="190"/>
      <c r="BJ399" s="190"/>
      <c r="BK399" s="292"/>
      <c r="BL399" s="462"/>
      <c r="BM399" s="462"/>
      <c r="BN399" s="599"/>
      <c r="BO399" s="292"/>
      <c r="BP399" s="292"/>
      <c r="BQ399" s="292"/>
      <c r="BR399" s="292"/>
      <c r="BS399" s="292"/>
      <c r="BT399" s="292"/>
      <c r="BU399" s="292"/>
      <c r="BV399" s="368"/>
      <c r="BW399" s="368"/>
      <c r="BX399" s="292"/>
      <c r="BY399" s="292"/>
      <c r="BZ399" s="292"/>
    </row>
    <row r="400" spans="1:78" x14ac:dyDescent="0.25">
      <c r="A400" s="464"/>
      <c r="B400" s="464"/>
      <c r="C400" s="464"/>
      <c r="D400" s="464"/>
      <c r="E400" s="464"/>
      <c r="F400" s="465"/>
      <c r="G400" s="465"/>
      <c r="H400" s="292"/>
      <c r="I400" s="190"/>
      <c r="J400" s="190"/>
      <c r="K400" s="190"/>
      <c r="L400" s="292"/>
      <c r="M400" s="190"/>
      <c r="N400" s="461"/>
      <c r="O400" s="461"/>
      <c r="P400" s="695"/>
      <c r="Q400" s="696"/>
      <c r="R400" s="292"/>
      <c r="S400" s="292"/>
      <c r="T400" s="697"/>
      <c r="U400" s="190"/>
      <c r="V400" s="190"/>
      <c r="W400" s="190"/>
      <c r="X400" s="190"/>
      <c r="Y400" s="190"/>
      <c r="Z400" s="190"/>
      <c r="AA400" s="190"/>
      <c r="AB400" s="190"/>
      <c r="AC400" s="190"/>
      <c r="AD400" s="190"/>
      <c r="AE400" s="190"/>
      <c r="AF400" s="190"/>
      <c r="AG400" s="190"/>
      <c r="AH400" s="190"/>
      <c r="AI400" s="190"/>
      <c r="AJ400" s="190"/>
      <c r="AK400" s="190"/>
      <c r="AL400" s="190"/>
      <c r="AM400" s="190"/>
      <c r="AN400" s="190"/>
      <c r="AO400" s="190"/>
      <c r="AP400" s="190"/>
      <c r="AQ400" s="190"/>
      <c r="AR400" s="190"/>
      <c r="AS400" s="190"/>
      <c r="AT400" s="695"/>
      <c r="AU400" s="190"/>
      <c r="AV400" s="190"/>
      <c r="AW400" s="695"/>
      <c r="AX400" s="190"/>
      <c r="AY400" s="190"/>
      <c r="AZ400" s="190"/>
      <c r="BA400" s="190"/>
      <c r="BB400" s="190"/>
      <c r="BC400" s="190"/>
      <c r="BD400" s="190"/>
      <c r="BE400" s="190"/>
      <c r="BF400" s="190"/>
      <c r="BG400" s="190"/>
      <c r="BH400" s="190"/>
      <c r="BI400" s="190"/>
      <c r="BJ400" s="190"/>
      <c r="BK400" s="292"/>
      <c r="BL400" s="462"/>
      <c r="BM400" s="462"/>
      <c r="BN400" s="599"/>
      <c r="BO400" s="292"/>
      <c r="BP400" s="292"/>
      <c r="BQ400" s="292"/>
      <c r="BR400" s="292"/>
      <c r="BS400" s="292"/>
      <c r="BT400" s="292"/>
      <c r="BU400" s="292"/>
      <c r="BV400" s="368"/>
      <c r="BW400" s="368"/>
      <c r="BX400" s="292"/>
      <c r="BY400" s="292"/>
      <c r="BZ400" s="292"/>
    </row>
    <row r="401" spans="1:78" x14ac:dyDescent="0.25">
      <c r="A401" s="464"/>
      <c r="B401" s="464"/>
      <c r="C401" s="464"/>
      <c r="D401" s="464"/>
      <c r="E401" s="464"/>
      <c r="F401" s="465"/>
      <c r="G401" s="465"/>
      <c r="H401" s="292"/>
      <c r="I401" s="190"/>
      <c r="J401" s="190"/>
      <c r="K401" s="190"/>
      <c r="L401" s="292"/>
      <c r="M401" s="190"/>
      <c r="N401" s="461"/>
      <c r="O401" s="461"/>
      <c r="P401" s="695"/>
      <c r="Q401" s="696"/>
      <c r="R401" s="292"/>
      <c r="S401" s="292"/>
      <c r="T401" s="697"/>
      <c r="U401" s="190"/>
      <c r="V401" s="190"/>
      <c r="W401" s="190"/>
      <c r="X401" s="190"/>
      <c r="Y401" s="190"/>
      <c r="Z401" s="190"/>
      <c r="AA401" s="190"/>
      <c r="AB401" s="190"/>
      <c r="AC401" s="190"/>
      <c r="AD401" s="190"/>
      <c r="AE401" s="190"/>
      <c r="AF401" s="190"/>
      <c r="AG401" s="190"/>
      <c r="AH401" s="190"/>
      <c r="AI401" s="190"/>
      <c r="AJ401" s="190"/>
      <c r="AK401" s="190"/>
      <c r="AL401" s="190"/>
      <c r="AM401" s="190"/>
      <c r="AN401" s="190"/>
      <c r="AO401" s="190"/>
      <c r="AP401" s="190"/>
      <c r="AQ401" s="190"/>
      <c r="AR401" s="190"/>
      <c r="AS401" s="190"/>
      <c r="AT401" s="695"/>
      <c r="AU401" s="190"/>
      <c r="AV401" s="190"/>
      <c r="AW401" s="695"/>
      <c r="AX401" s="190"/>
      <c r="AY401" s="190"/>
      <c r="AZ401" s="190"/>
      <c r="BA401" s="190"/>
      <c r="BB401" s="190"/>
      <c r="BC401" s="190"/>
      <c r="BD401" s="190"/>
      <c r="BE401" s="190"/>
      <c r="BF401" s="190"/>
      <c r="BG401" s="190"/>
      <c r="BH401" s="190"/>
      <c r="BI401" s="190"/>
      <c r="BJ401" s="190"/>
      <c r="BK401" s="292"/>
      <c r="BL401" s="462"/>
      <c r="BM401" s="462"/>
      <c r="BN401" s="599"/>
      <c r="BO401" s="292"/>
      <c r="BP401" s="292"/>
      <c r="BQ401" s="292"/>
      <c r="BR401" s="292"/>
      <c r="BS401" s="292"/>
      <c r="BT401" s="292"/>
      <c r="BU401" s="292"/>
      <c r="BV401" s="368"/>
      <c r="BW401" s="368"/>
      <c r="BX401" s="292"/>
      <c r="BY401" s="292"/>
      <c r="BZ401" s="292"/>
    </row>
    <row r="402" spans="1:78" x14ac:dyDescent="0.25">
      <c r="A402" s="464"/>
      <c r="B402" s="464"/>
      <c r="C402" s="464"/>
      <c r="D402" s="464"/>
      <c r="E402" s="464"/>
      <c r="F402" s="465"/>
      <c r="G402" s="465"/>
      <c r="H402" s="292"/>
      <c r="I402" s="190"/>
      <c r="J402" s="190"/>
      <c r="K402" s="190"/>
      <c r="L402" s="292"/>
      <c r="M402" s="190"/>
      <c r="N402" s="461"/>
      <c r="O402" s="461"/>
      <c r="P402" s="695"/>
      <c r="Q402" s="696"/>
      <c r="R402" s="292"/>
      <c r="S402" s="292"/>
      <c r="T402" s="697"/>
      <c r="U402" s="190"/>
      <c r="V402" s="190"/>
      <c r="W402" s="190"/>
      <c r="X402" s="190"/>
      <c r="Y402" s="190"/>
      <c r="Z402" s="190"/>
      <c r="AA402" s="190"/>
      <c r="AB402" s="190"/>
      <c r="AC402" s="190"/>
      <c r="AD402" s="190"/>
      <c r="AE402" s="190"/>
      <c r="AF402" s="190"/>
      <c r="AG402" s="190"/>
      <c r="AH402" s="190"/>
      <c r="AI402" s="190"/>
      <c r="AJ402" s="190"/>
      <c r="AK402" s="190"/>
      <c r="AL402" s="190"/>
      <c r="AM402" s="190"/>
      <c r="AN402" s="190"/>
      <c r="AO402" s="190"/>
      <c r="AP402" s="190"/>
      <c r="AQ402" s="190"/>
      <c r="AR402" s="190"/>
      <c r="AS402" s="190"/>
      <c r="AT402" s="695"/>
      <c r="AU402" s="190"/>
      <c r="AV402" s="190"/>
      <c r="AW402" s="695"/>
      <c r="AX402" s="190"/>
      <c r="AY402" s="190"/>
      <c r="AZ402" s="190"/>
      <c r="BA402" s="190"/>
      <c r="BB402" s="190"/>
      <c r="BC402" s="190"/>
      <c r="BD402" s="190"/>
      <c r="BE402" s="190"/>
      <c r="BF402" s="190"/>
      <c r="BG402" s="190"/>
      <c r="BH402" s="190"/>
      <c r="BI402" s="190"/>
      <c r="BJ402" s="190"/>
      <c r="BK402" s="292"/>
      <c r="BL402" s="462"/>
      <c r="BM402" s="462"/>
      <c r="BN402" s="599"/>
      <c r="BO402" s="292"/>
      <c r="BP402" s="292"/>
      <c r="BQ402" s="292"/>
      <c r="BR402" s="292"/>
      <c r="BS402" s="292"/>
      <c r="BT402" s="292"/>
      <c r="BU402" s="292"/>
      <c r="BV402" s="368"/>
      <c r="BW402" s="368"/>
      <c r="BX402" s="292"/>
      <c r="BY402" s="292"/>
      <c r="BZ402" s="292"/>
    </row>
    <row r="403" spans="1:78" x14ac:dyDescent="0.25">
      <c r="A403" s="464"/>
      <c r="B403" s="464"/>
      <c r="C403" s="464"/>
      <c r="D403" s="464"/>
      <c r="E403" s="464"/>
      <c r="F403" s="465"/>
      <c r="G403" s="465"/>
      <c r="H403" s="292"/>
      <c r="I403" s="190"/>
      <c r="J403" s="190"/>
      <c r="K403" s="190"/>
      <c r="L403" s="292"/>
      <c r="M403" s="190"/>
      <c r="N403" s="461"/>
      <c r="O403" s="461"/>
      <c r="P403" s="695"/>
      <c r="Q403" s="696"/>
      <c r="R403" s="292"/>
      <c r="S403" s="292"/>
      <c r="T403" s="697"/>
      <c r="U403" s="190"/>
      <c r="V403" s="190"/>
      <c r="W403" s="190"/>
      <c r="X403" s="190"/>
      <c r="Y403" s="190"/>
      <c r="Z403" s="190"/>
      <c r="AA403" s="190"/>
      <c r="AB403" s="190"/>
      <c r="AC403" s="190"/>
      <c r="AD403" s="190"/>
      <c r="AE403" s="190"/>
      <c r="AF403" s="190"/>
      <c r="AG403" s="190"/>
      <c r="AH403" s="190"/>
      <c r="AI403" s="190"/>
      <c r="AJ403" s="190"/>
      <c r="AK403" s="190"/>
      <c r="AL403" s="190"/>
      <c r="AM403" s="190"/>
      <c r="AN403" s="190"/>
      <c r="AO403" s="190"/>
      <c r="AP403" s="190"/>
      <c r="AQ403" s="190"/>
      <c r="AR403" s="190"/>
      <c r="AS403" s="190"/>
      <c r="AT403" s="695"/>
      <c r="AU403" s="190"/>
      <c r="AV403" s="190"/>
      <c r="AW403" s="695"/>
      <c r="AX403" s="190"/>
      <c r="AY403" s="190"/>
      <c r="AZ403" s="190"/>
      <c r="BA403" s="190"/>
      <c r="BB403" s="190"/>
      <c r="BC403" s="190"/>
      <c r="BD403" s="190"/>
      <c r="BE403" s="190"/>
      <c r="BF403" s="190"/>
      <c r="BG403" s="190"/>
      <c r="BH403" s="190"/>
      <c r="BI403" s="190"/>
      <c r="BJ403" s="190"/>
      <c r="BK403" s="292"/>
      <c r="BL403" s="462"/>
      <c r="BM403" s="462"/>
      <c r="BN403" s="599"/>
      <c r="BO403" s="292"/>
      <c r="BP403" s="292"/>
      <c r="BQ403" s="292"/>
      <c r="BR403" s="292"/>
      <c r="BS403" s="292"/>
      <c r="BT403" s="292"/>
      <c r="BU403" s="292"/>
      <c r="BV403" s="368"/>
      <c r="BW403" s="368"/>
      <c r="BX403" s="292"/>
      <c r="BY403" s="292"/>
      <c r="BZ403" s="292"/>
    </row>
    <row r="404" spans="1:78" x14ac:dyDescent="0.25">
      <c r="A404" s="464"/>
      <c r="B404" s="464"/>
      <c r="C404" s="464"/>
      <c r="D404" s="464"/>
      <c r="E404" s="464"/>
      <c r="F404" s="465"/>
      <c r="G404" s="465"/>
      <c r="H404" s="292"/>
      <c r="I404" s="190"/>
      <c r="J404" s="190"/>
      <c r="K404" s="190"/>
      <c r="L404" s="292"/>
      <c r="M404" s="190"/>
      <c r="N404" s="461"/>
      <c r="O404" s="461"/>
      <c r="P404" s="695"/>
      <c r="Q404" s="696"/>
      <c r="R404" s="292"/>
      <c r="S404" s="292"/>
      <c r="T404" s="697"/>
      <c r="U404" s="190"/>
      <c r="V404" s="190"/>
      <c r="W404" s="190"/>
      <c r="X404" s="190"/>
      <c r="Y404" s="190"/>
      <c r="Z404" s="190"/>
      <c r="AA404" s="190"/>
      <c r="AB404" s="190"/>
      <c r="AC404" s="190"/>
      <c r="AD404" s="190"/>
      <c r="AE404" s="190"/>
      <c r="AF404" s="190"/>
      <c r="AG404" s="190"/>
      <c r="AH404" s="190"/>
      <c r="AI404" s="190"/>
      <c r="AJ404" s="190"/>
      <c r="AK404" s="190"/>
      <c r="AL404" s="190"/>
      <c r="AM404" s="190"/>
      <c r="AN404" s="190"/>
      <c r="AO404" s="190"/>
      <c r="AP404" s="190"/>
      <c r="AQ404" s="190"/>
      <c r="AR404" s="190"/>
      <c r="AS404" s="190"/>
      <c r="AT404" s="695"/>
      <c r="AU404" s="190"/>
      <c r="AV404" s="190"/>
      <c r="AW404" s="695"/>
      <c r="AX404" s="190"/>
      <c r="AY404" s="190"/>
      <c r="AZ404" s="190"/>
      <c r="BA404" s="190"/>
      <c r="BB404" s="190"/>
      <c r="BC404" s="190"/>
      <c r="BD404" s="190"/>
      <c r="BE404" s="190"/>
      <c r="BF404" s="190"/>
      <c r="BG404" s="190"/>
      <c r="BH404" s="190"/>
      <c r="BI404" s="190"/>
      <c r="BJ404" s="190"/>
      <c r="BK404" s="292"/>
      <c r="BL404" s="462"/>
      <c r="BM404" s="462"/>
      <c r="BN404" s="599"/>
      <c r="BO404" s="292"/>
      <c r="BP404" s="292"/>
      <c r="BQ404" s="292"/>
      <c r="BR404" s="292"/>
      <c r="BS404" s="292"/>
      <c r="BT404" s="292"/>
      <c r="BU404" s="292"/>
      <c r="BV404" s="368"/>
      <c r="BW404" s="368"/>
      <c r="BX404" s="292"/>
      <c r="BY404" s="292"/>
      <c r="BZ404" s="292"/>
    </row>
    <row r="405" spans="1:78" x14ac:dyDescent="0.25">
      <c r="A405" s="464"/>
      <c r="B405" s="464"/>
      <c r="C405" s="464"/>
      <c r="D405" s="464"/>
      <c r="E405" s="464"/>
      <c r="F405" s="465"/>
      <c r="G405" s="465"/>
      <c r="H405" s="292"/>
      <c r="I405" s="190"/>
      <c r="J405" s="190"/>
      <c r="K405" s="190"/>
      <c r="L405" s="292"/>
      <c r="M405" s="190"/>
      <c r="N405" s="461"/>
      <c r="O405" s="461"/>
      <c r="P405" s="695"/>
      <c r="Q405" s="696"/>
      <c r="R405" s="292"/>
      <c r="S405" s="292"/>
      <c r="T405" s="697"/>
      <c r="U405" s="190"/>
      <c r="V405" s="190"/>
      <c r="W405" s="190"/>
      <c r="X405" s="190"/>
      <c r="Y405" s="190"/>
      <c r="Z405" s="190"/>
      <c r="AA405" s="190"/>
      <c r="AB405" s="190"/>
      <c r="AC405" s="190"/>
      <c r="AD405" s="190"/>
      <c r="AE405" s="190"/>
      <c r="AF405" s="190"/>
      <c r="AG405" s="190"/>
      <c r="AH405" s="190"/>
      <c r="AI405" s="190"/>
      <c r="AJ405" s="190"/>
      <c r="AK405" s="190"/>
      <c r="AL405" s="190"/>
      <c r="AM405" s="190"/>
      <c r="AN405" s="190"/>
      <c r="AO405" s="190"/>
      <c r="AP405" s="190"/>
      <c r="AQ405" s="190"/>
      <c r="AR405" s="190"/>
      <c r="AS405" s="190"/>
      <c r="AT405" s="695"/>
      <c r="AU405" s="190"/>
      <c r="AV405" s="190"/>
      <c r="AW405" s="695"/>
      <c r="AX405" s="190"/>
      <c r="AY405" s="190"/>
      <c r="AZ405" s="190"/>
      <c r="BA405" s="190"/>
      <c r="BB405" s="190"/>
      <c r="BC405" s="190"/>
      <c r="BD405" s="190"/>
      <c r="BE405" s="190"/>
      <c r="BF405" s="190"/>
      <c r="BG405" s="190"/>
      <c r="BH405" s="190"/>
      <c r="BI405" s="190"/>
      <c r="BJ405" s="190"/>
      <c r="BK405" s="292"/>
      <c r="BL405" s="462"/>
      <c r="BM405" s="462"/>
      <c r="BN405" s="599"/>
      <c r="BO405" s="292"/>
      <c r="BP405" s="292"/>
      <c r="BQ405" s="292"/>
      <c r="BR405" s="292"/>
      <c r="BS405" s="292"/>
      <c r="BT405" s="292"/>
      <c r="BU405" s="292"/>
      <c r="BV405" s="368"/>
      <c r="BW405" s="368"/>
      <c r="BX405" s="292"/>
      <c r="BY405" s="292"/>
      <c r="BZ405" s="292"/>
    </row>
    <row r="406" spans="1:78" x14ac:dyDescent="0.25">
      <c r="A406" s="464"/>
      <c r="B406" s="464"/>
      <c r="C406" s="464"/>
      <c r="D406" s="464"/>
      <c r="E406" s="464"/>
      <c r="F406" s="465"/>
      <c r="G406" s="465"/>
      <c r="H406" s="292"/>
      <c r="I406" s="190"/>
      <c r="J406" s="190"/>
      <c r="K406" s="190"/>
      <c r="L406" s="292"/>
      <c r="M406" s="190"/>
      <c r="N406" s="461"/>
      <c r="O406" s="461"/>
      <c r="P406" s="695"/>
      <c r="Q406" s="696"/>
      <c r="R406" s="292"/>
      <c r="S406" s="292"/>
      <c r="T406" s="697"/>
      <c r="U406" s="190"/>
      <c r="V406" s="190"/>
      <c r="W406" s="190"/>
      <c r="X406" s="190"/>
      <c r="Y406" s="190"/>
      <c r="Z406" s="190"/>
      <c r="AA406" s="190"/>
      <c r="AB406" s="190"/>
      <c r="AC406" s="190"/>
      <c r="AD406" s="190"/>
      <c r="AE406" s="190"/>
      <c r="AF406" s="190"/>
      <c r="AG406" s="190"/>
      <c r="AH406" s="190"/>
      <c r="AI406" s="190"/>
      <c r="AJ406" s="190"/>
      <c r="AK406" s="190"/>
      <c r="AL406" s="190"/>
      <c r="AM406" s="190"/>
      <c r="AN406" s="190"/>
      <c r="AO406" s="190"/>
      <c r="AP406" s="190"/>
      <c r="AQ406" s="190"/>
      <c r="AR406" s="190"/>
      <c r="AS406" s="190"/>
      <c r="AT406" s="695"/>
      <c r="AU406" s="190"/>
      <c r="AV406" s="190"/>
      <c r="AW406" s="695"/>
      <c r="AX406" s="190"/>
      <c r="AY406" s="190"/>
      <c r="AZ406" s="190"/>
      <c r="BA406" s="190"/>
      <c r="BB406" s="190"/>
      <c r="BC406" s="190"/>
      <c r="BD406" s="190"/>
      <c r="BE406" s="190"/>
      <c r="BF406" s="190"/>
      <c r="BG406" s="190"/>
      <c r="BH406" s="190"/>
      <c r="BI406" s="190"/>
      <c r="BJ406" s="190"/>
      <c r="BK406" s="292"/>
      <c r="BL406" s="462"/>
      <c r="BM406" s="462"/>
      <c r="BN406" s="599"/>
      <c r="BO406" s="292"/>
      <c r="BP406" s="292"/>
      <c r="BQ406" s="292"/>
      <c r="BR406" s="292"/>
      <c r="BS406" s="292"/>
      <c r="BT406" s="292"/>
      <c r="BU406" s="292"/>
      <c r="BV406" s="368"/>
      <c r="BW406" s="368"/>
      <c r="BX406" s="292"/>
      <c r="BY406" s="292"/>
      <c r="BZ406" s="292"/>
    </row>
    <row r="407" spans="1:78" x14ac:dyDescent="0.25">
      <c r="A407" s="464"/>
      <c r="B407" s="464"/>
      <c r="C407" s="464"/>
      <c r="D407" s="464"/>
      <c r="E407" s="464"/>
      <c r="F407" s="465"/>
      <c r="G407" s="465"/>
      <c r="H407" s="292"/>
      <c r="I407" s="190"/>
      <c r="J407" s="190"/>
      <c r="K407" s="190"/>
      <c r="L407" s="292"/>
      <c r="M407" s="190"/>
      <c r="N407" s="461"/>
      <c r="O407" s="461"/>
      <c r="P407" s="695"/>
      <c r="Q407" s="696"/>
      <c r="R407" s="292"/>
      <c r="S407" s="292"/>
      <c r="T407" s="697"/>
      <c r="U407" s="190"/>
      <c r="V407" s="190"/>
      <c r="W407" s="190"/>
      <c r="X407" s="190"/>
      <c r="Y407" s="190"/>
      <c r="Z407" s="190"/>
      <c r="AA407" s="190"/>
      <c r="AB407" s="190"/>
      <c r="AC407" s="190"/>
      <c r="AD407" s="190"/>
      <c r="AE407" s="190"/>
      <c r="AF407" s="190"/>
      <c r="AG407" s="190"/>
      <c r="AH407" s="190"/>
      <c r="AI407" s="190"/>
      <c r="AJ407" s="190"/>
      <c r="AK407" s="190"/>
      <c r="AL407" s="190"/>
      <c r="AM407" s="190"/>
      <c r="AN407" s="190"/>
      <c r="AO407" s="190"/>
      <c r="AP407" s="190"/>
      <c r="AQ407" s="190"/>
      <c r="AR407" s="190"/>
      <c r="AS407" s="190"/>
      <c r="AT407" s="695"/>
      <c r="AU407" s="190"/>
      <c r="AV407" s="190"/>
      <c r="AW407" s="695"/>
      <c r="AX407" s="190"/>
      <c r="AY407" s="190"/>
      <c r="AZ407" s="190"/>
      <c r="BA407" s="190"/>
      <c r="BB407" s="190"/>
      <c r="BC407" s="190"/>
      <c r="BD407" s="190"/>
      <c r="BE407" s="190"/>
      <c r="BF407" s="190"/>
      <c r="BG407" s="190"/>
      <c r="BH407" s="190"/>
      <c r="BI407" s="190"/>
      <c r="BJ407" s="190"/>
      <c r="BK407" s="292"/>
      <c r="BL407" s="462"/>
      <c r="BM407" s="462"/>
      <c r="BN407" s="599"/>
      <c r="BO407" s="292"/>
      <c r="BP407" s="292"/>
      <c r="BQ407" s="292"/>
      <c r="BR407" s="292"/>
      <c r="BS407" s="292"/>
      <c r="BT407" s="292"/>
      <c r="BU407" s="292"/>
      <c r="BV407" s="368"/>
      <c r="BW407" s="368"/>
      <c r="BX407" s="292"/>
      <c r="BY407" s="292"/>
      <c r="BZ407" s="292"/>
    </row>
    <row r="408" spans="1:78" x14ac:dyDescent="0.25">
      <c r="A408" s="464"/>
      <c r="B408" s="464"/>
      <c r="C408" s="464"/>
      <c r="D408" s="464"/>
      <c r="E408" s="464"/>
      <c r="F408" s="465"/>
      <c r="G408" s="465"/>
      <c r="H408" s="292"/>
      <c r="I408" s="190"/>
      <c r="J408" s="190"/>
      <c r="K408" s="190"/>
      <c r="L408" s="292"/>
      <c r="M408" s="190"/>
      <c r="N408" s="461"/>
      <c r="O408" s="461"/>
      <c r="P408" s="695"/>
      <c r="Q408" s="696"/>
      <c r="R408" s="292"/>
      <c r="S408" s="292"/>
      <c r="T408" s="697"/>
      <c r="U408" s="190"/>
      <c r="V408" s="190"/>
      <c r="W408" s="190"/>
      <c r="X408" s="190"/>
      <c r="Y408" s="190"/>
      <c r="Z408" s="190"/>
      <c r="AA408" s="190"/>
      <c r="AB408" s="190"/>
      <c r="AC408" s="190"/>
      <c r="AD408" s="190"/>
      <c r="AE408" s="190"/>
      <c r="AF408" s="190"/>
      <c r="AG408" s="190"/>
      <c r="AH408" s="190"/>
      <c r="AI408" s="190"/>
      <c r="AJ408" s="190"/>
      <c r="AK408" s="190"/>
      <c r="AL408" s="190"/>
      <c r="AM408" s="190"/>
      <c r="AN408" s="190"/>
      <c r="AO408" s="190"/>
      <c r="AP408" s="190"/>
      <c r="AQ408" s="190"/>
      <c r="AR408" s="190"/>
      <c r="AS408" s="190"/>
      <c r="AT408" s="695"/>
      <c r="AU408" s="190"/>
      <c r="AV408" s="190"/>
      <c r="AW408" s="695"/>
      <c r="AX408" s="190"/>
      <c r="AY408" s="190"/>
      <c r="AZ408" s="190"/>
      <c r="BA408" s="190"/>
      <c r="BB408" s="190"/>
      <c r="BC408" s="190"/>
      <c r="BD408" s="190"/>
      <c r="BE408" s="190"/>
      <c r="BF408" s="190"/>
      <c r="BG408" s="190"/>
      <c r="BH408" s="190"/>
      <c r="BI408" s="190"/>
      <c r="BJ408" s="190"/>
      <c r="BK408" s="292"/>
      <c r="BL408" s="462"/>
      <c r="BM408" s="462"/>
      <c r="BN408" s="599"/>
      <c r="BO408" s="292"/>
      <c r="BP408" s="292"/>
      <c r="BQ408" s="292"/>
      <c r="BR408" s="292"/>
      <c r="BS408" s="292"/>
      <c r="BT408" s="292"/>
      <c r="BU408" s="292"/>
      <c r="BV408" s="368"/>
      <c r="BW408" s="368"/>
      <c r="BX408" s="292"/>
      <c r="BY408" s="292"/>
      <c r="BZ408" s="292"/>
    </row>
    <row r="409" spans="1:78" x14ac:dyDescent="0.25">
      <c r="A409" s="464"/>
      <c r="B409" s="464"/>
      <c r="C409" s="464"/>
      <c r="D409" s="464"/>
      <c r="E409" s="464"/>
      <c r="F409" s="465"/>
      <c r="G409" s="465"/>
      <c r="H409" s="292"/>
      <c r="I409" s="190"/>
      <c r="J409" s="190"/>
      <c r="K409" s="190"/>
      <c r="L409" s="292"/>
      <c r="M409" s="190"/>
      <c r="N409" s="461"/>
      <c r="O409" s="461"/>
      <c r="P409" s="695"/>
      <c r="Q409" s="696"/>
      <c r="R409" s="292"/>
      <c r="S409" s="292"/>
      <c r="T409" s="697"/>
      <c r="U409" s="190"/>
      <c r="V409" s="190"/>
      <c r="W409" s="190"/>
      <c r="X409" s="190"/>
      <c r="Y409" s="190"/>
      <c r="Z409" s="190"/>
      <c r="AA409" s="190"/>
      <c r="AB409" s="190"/>
      <c r="AC409" s="190"/>
      <c r="AD409" s="190"/>
      <c r="AE409" s="190"/>
      <c r="AF409" s="190"/>
      <c r="AG409" s="190"/>
      <c r="AH409" s="190"/>
      <c r="AI409" s="190"/>
      <c r="AJ409" s="190"/>
      <c r="AK409" s="190"/>
      <c r="AL409" s="190"/>
      <c r="AM409" s="190"/>
      <c r="AN409" s="190"/>
      <c r="AO409" s="190"/>
      <c r="AP409" s="190"/>
      <c r="AQ409" s="190"/>
      <c r="AR409" s="190"/>
      <c r="AS409" s="190"/>
      <c r="AT409" s="695"/>
      <c r="AU409" s="190"/>
      <c r="AV409" s="190"/>
      <c r="AW409" s="695"/>
      <c r="AX409" s="190"/>
      <c r="AY409" s="190"/>
      <c r="AZ409" s="190"/>
      <c r="BA409" s="190"/>
      <c r="BB409" s="190"/>
      <c r="BC409" s="190"/>
      <c r="BD409" s="190"/>
      <c r="BE409" s="190"/>
      <c r="BF409" s="190"/>
      <c r="BG409" s="190"/>
      <c r="BH409" s="190"/>
      <c r="BI409" s="190"/>
      <c r="BJ409" s="190"/>
      <c r="BK409" s="292"/>
      <c r="BL409" s="462"/>
      <c r="BM409" s="462"/>
      <c r="BN409" s="599"/>
      <c r="BO409" s="292"/>
      <c r="BP409" s="292"/>
      <c r="BQ409" s="292"/>
      <c r="BR409" s="292"/>
      <c r="BS409" s="292"/>
      <c r="BT409" s="292"/>
      <c r="BU409" s="292"/>
      <c r="BV409" s="368"/>
      <c r="BW409" s="368"/>
      <c r="BX409" s="292"/>
      <c r="BY409" s="292"/>
      <c r="BZ409" s="292"/>
    </row>
    <row r="410" spans="1:78" x14ac:dyDescent="0.25">
      <c r="A410" s="464"/>
      <c r="B410" s="464"/>
      <c r="C410" s="464"/>
      <c r="D410" s="464"/>
      <c r="E410" s="464"/>
      <c r="F410" s="465"/>
      <c r="G410" s="465"/>
      <c r="H410" s="292"/>
      <c r="I410" s="190"/>
      <c r="J410" s="190"/>
      <c r="K410" s="190"/>
      <c r="L410" s="292"/>
      <c r="M410" s="190"/>
      <c r="N410" s="461"/>
      <c r="O410" s="461"/>
      <c r="P410" s="695"/>
      <c r="Q410" s="696"/>
      <c r="R410" s="292"/>
      <c r="S410" s="292"/>
      <c r="T410" s="697"/>
      <c r="U410" s="190"/>
      <c r="V410" s="190"/>
      <c r="W410" s="190"/>
      <c r="X410" s="190"/>
      <c r="Y410" s="190"/>
      <c r="Z410" s="190"/>
      <c r="AA410" s="190"/>
      <c r="AB410" s="190"/>
      <c r="AC410" s="190"/>
      <c r="AD410" s="190"/>
      <c r="AE410" s="190"/>
      <c r="AF410" s="190"/>
      <c r="AG410" s="190"/>
      <c r="AH410" s="190"/>
      <c r="AI410" s="190"/>
      <c r="AJ410" s="190"/>
      <c r="AK410" s="190"/>
      <c r="AL410" s="190"/>
      <c r="AM410" s="190"/>
      <c r="AN410" s="190"/>
      <c r="AO410" s="190"/>
      <c r="AP410" s="190"/>
      <c r="AQ410" s="190"/>
      <c r="AR410" s="190"/>
      <c r="AS410" s="190"/>
      <c r="AT410" s="695"/>
      <c r="AU410" s="190"/>
      <c r="AV410" s="190"/>
      <c r="AW410" s="695"/>
      <c r="AX410" s="190"/>
      <c r="AY410" s="190"/>
      <c r="AZ410" s="190"/>
      <c r="BA410" s="190"/>
      <c r="BB410" s="190"/>
      <c r="BC410" s="190"/>
      <c r="BD410" s="190"/>
      <c r="BE410" s="190"/>
      <c r="BF410" s="190"/>
      <c r="BG410" s="190"/>
      <c r="BH410" s="190"/>
      <c r="BI410" s="190"/>
      <c r="BJ410" s="190"/>
      <c r="BK410" s="292"/>
      <c r="BL410" s="462"/>
      <c r="BM410" s="462"/>
      <c r="BN410" s="599"/>
      <c r="BO410" s="292"/>
      <c r="BP410" s="292"/>
      <c r="BQ410" s="292"/>
      <c r="BR410" s="292"/>
      <c r="BS410" s="292"/>
      <c r="BT410" s="292"/>
      <c r="BU410" s="292"/>
      <c r="BV410" s="368"/>
      <c r="BW410" s="368"/>
      <c r="BX410" s="292"/>
      <c r="BY410" s="292"/>
      <c r="BZ410" s="292"/>
    </row>
    <row r="411" spans="1:78" x14ac:dyDescent="0.25">
      <c r="A411" s="464"/>
      <c r="B411" s="464"/>
      <c r="C411" s="464"/>
      <c r="D411" s="464"/>
      <c r="E411" s="464"/>
      <c r="F411" s="465"/>
      <c r="G411" s="465"/>
      <c r="H411" s="292"/>
      <c r="I411" s="190"/>
      <c r="J411" s="190"/>
      <c r="K411" s="190"/>
      <c r="L411" s="292"/>
      <c r="M411" s="190"/>
      <c r="N411" s="461"/>
      <c r="O411" s="461"/>
      <c r="P411" s="695"/>
      <c r="Q411" s="696"/>
      <c r="R411" s="292"/>
      <c r="S411" s="292"/>
      <c r="T411" s="697"/>
      <c r="U411" s="190"/>
      <c r="V411" s="190"/>
      <c r="W411" s="190"/>
      <c r="X411" s="190"/>
      <c r="Y411" s="190"/>
      <c r="Z411" s="190"/>
      <c r="AA411" s="190"/>
      <c r="AB411" s="190"/>
      <c r="AC411" s="190"/>
      <c r="AD411" s="190"/>
      <c r="AE411" s="190"/>
      <c r="AF411" s="190"/>
      <c r="AG411" s="190"/>
      <c r="AH411" s="190"/>
      <c r="AI411" s="190"/>
      <c r="AJ411" s="190"/>
      <c r="AK411" s="190"/>
      <c r="AL411" s="190"/>
      <c r="AM411" s="190"/>
      <c r="AN411" s="190"/>
      <c r="AO411" s="190"/>
      <c r="AP411" s="190"/>
      <c r="AQ411" s="190"/>
      <c r="AR411" s="190"/>
      <c r="AS411" s="190"/>
      <c r="AT411" s="695"/>
      <c r="AU411" s="190"/>
      <c r="AV411" s="190"/>
      <c r="AW411" s="695"/>
      <c r="AX411" s="190"/>
      <c r="AY411" s="190"/>
      <c r="AZ411" s="190"/>
      <c r="BA411" s="190"/>
      <c r="BB411" s="190"/>
      <c r="BC411" s="190"/>
      <c r="BD411" s="190"/>
      <c r="BE411" s="190"/>
      <c r="BF411" s="190"/>
      <c r="BG411" s="190"/>
      <c r="BH411" s="190"/>
      <c r="BI411" s="190"/>
      <c r="BJ411" s="190"/>
      <c r="BK411" s="292"/>
      <c r="BL411" s="462"/>
      <c r="BM411" s="462"/>
      <c r="BN411" s="599"/>
      <c r="BO411" s="292"/>
      <c r="BP411" s="292"/>
      <c r="BQ411" s="292"/>
      <c r="BR411" s="292"/>
      <c r="BS411" s="292"/>
      <c r="BT411" s="292"/>
      <c r="BU411" s="292"/>
      <c r="BV411" s="368"/>
      <c r="BW411" s="368"/>
      <c r="BX411" s="292"/>
      <c r="BY411" s="292"/>
      <c r="BZ411" s="292"/>
    </row>
    <row r="412" spans="1:78" x14ac:dyDescent="0.25">
      <c r="A412" s="464"/>
      <c r="B412" s="464"/>
      <c r="C412" s="464"/>
      <c r="D412" s="464"/>
      <c r="E412" s="464"/>
      <c r="F412" s="465"/>
      <c r="G412" s="465"/>
      <c r="H412" s="292"/>
      <c r="I412" s="190"/>
      <c r="J412" s="190"/>
      <c r="K412" s="190"/>
      <c r="L412" s="292"/>
      <c r="M412" s="190"/>
      <c r="N412" s="461"/>
      <c r="O412" s="461"/>
      <c r="P412" s="695"/>
      <c r="Q412" s="696"/>
      <c r="R412" s="292"/>
      <c r="S412" s="292"/>
      <c r="T412" s="697"/>
      <c r="U412" s="190"/>
      <c r="V412" s="190"/>
      <c r="W412" s="190"/>
      <c r="X412" s="190"/>
      <c r="Y412" s="190"/>
      <c r="Z412" s="190"/>
      <c r="AA412" s="190"/>
      <c r="AB412" s="190"/>
      <c r="AC412" s="190"/>
      <c r="AD412" s="190"/>
      <c r="AE412" s="190"/>
      <c r="AF412" s="190"/>
      <c r="AG412" s="190"/>
      <c r="AH412" s="190"/>
      <c r="AI412" s="190"/>
      <c r="AJ412" s="190"/>
      <c r="AK412" s="190"/>
      <c r="AL412" s="190"/>
      <c r="AM412" s="190"/>
      <c r="AN412" s="190"/>
      <c r="AO412" s="190"/>
      <c r="AP412" s="190"/>
      <c r="AQ412" s="190"/>
      <c r="AR412" s="190"/>
      <c r="AS412" s="190"/>
      <c r="AT412" s="695"/>
      <c r="AU412" s="190"/>
      <c r="AV412" s="190"/>
      <c r="AW412" s="695"/>
      <c r="AX412" s="190"/>
      <c r="AY412" s="190"/>
      <c r="AZ412" s="190"/>
      <c r="BA412" s="190"/>
      <c r="BB412" s="190"/>
      <c r="BC412" s="190"/>
      <c r="BD412" s="190"/>
      <c r="BE412" s="190"/>
      <c r="BF412" s="190"/>
      <c r="BG412" s="190"/>
      <c r="BH412" s="190"/>
      <c r="BI412" s="190"/>
      <c r="BJ412" s="190"/>
      <c r="BK412" s="292"/>
      <c r="BL412" s="462"/>
      <c r="BM412" s="462"/>
      <c r="BN412" s="599"/>
      <c r="BO412" s="292"/>
      <c r="BP412" s="292"/>
      <c r="BQ412" s="292"/>
      <c r="BR412" s="292"/>
      <c r="BS412" s="292"/>
      <c r="BT412" s="292"/>
      <c r="BU412" s="292"/>
      <c r="BV412" s="368"/>
      <c r="BW412" s="368"/>
      <c r="BX412" s="292"/>
      <c r="BY412" s="292"/>
      <c r="BZ412" s="292"/>
    </row>
    <row r="413" spans="1:78" x14ac:dyDescent="0.25">
      <c r="A413" s="464"/>
      <c r="B413" s="464"/>
      <c r="C413" s="464"/>
      <c r="D413" s="464"/>
      <c r="E413" s="464"/>
      <c r="F413" s="465"/>
      <c r="G413" s="465"/>
      <c r="H413" s="292"/>
      <c r="I413" s="190"/>
      <c r="J413" s="190"/>
      <c r="K413" s="190"/>
      <c r="L413" s="292"/>
      <c r="M413" s="190"/>
      <c r="N413" s="461"/>
      <c r="O413" s="461"/>
      <c r="P413" s="695"/>
      <c r="Q413" s="696"/>
      <c r="R413" s="292"/>
      <c r="S413" s="292"/>
      <c r="T413" s="697"/>
      <c r="U413" s="190"/>
      <c r="V413" s="190"/>
      <c r="W413" s="190"/>
      <c r="X413" s="190"/>
      <c r="Y413" s="190"/>
      <c r="Z413" s="190"/>
      <c r="AA413" s="190"/>
      <c r="AB413" s="190"/>
      <c r="AC413" s="190"/>
      <c r="AD413" s="190"/>
      <c r="AE413" s="190"/>
      <c r="AF413" s="190"/>
      <c r="AG413" s="190"/>
      <c r="AH413" s="190"/>
      <c r="AI413" s="190"/>
      <c r="AJ413" s="190"/>
      <c r="AK413" s="190"/>
      <c r="AL413" s="190"/>
      <c r="AM413" s="190"/>
      <c r="AN413" s="190"/>
      <c r="AO413" s="190"/>
      <c r="AP413" s="190"/>
      <c r="AQ413" s="190"/>
      <c r="AR413" s="190"/>
      <c r="AS413" s="190"/>
      <c r="AT413" s="695"/>
      <c r="AU413" s="190"/>
      <c r="AV413" s="190"/>
      <c r="AW413" s="695"/>
      <c r="AX413" s="190"/>
      <c r="AY413" s="190"/>
      <c r="AZ413" s="190"/>
      <c r="BA413" s="190"/>
      <c r="BB413" s="190"/>
      <c r="BC413" s="190"/>
      <c r="BD413" s="190"/>
      <c r="BE413" s="190"/>
      <c r="BF413" s="190"/>
      <c r="BG413" s="190"/>
      <c r="BH413" s="190"/>
      <c r="BI413" s="190"/>
      <c r="BJ413" s="190"/>
      <c r="BK413" s="292"/>
      <c r="BL413" s="462"/>
      <c r="BM413" s="462"/>
      <c r="BN413" s="599"/>
      <c r="BO413" s="292"/>
      <c r="BP413" s="292"/>
      <c r="BQ413" s="292"/>
      <c r="BR413" s="292"/>
      <c r="BS413" s="292"/>
      <c r="BT413" s="292"/>
      <c r="BU413" s="292"/>
      <c r="BV413" s="368"/>
      <c r="BW413" s="368"/>
      <c r="BX413" s="292"/>
      <c r="BY413" s="292"/>
      <c r="BZ413" s="292"/>
    </row>
    <row r="414" spans="1:78" x14ac:dyDescent="0.25">
      <c r="A414" s="464"/>
      <c r="B414" s="464"/>
      <c r="C414" s="464"/>
      <c r="D414" s="464"/>
      <c r="E414" s="464"/>
      <c r="F414" s="465"/>
      <c r="G414" s="465"/>
      <c r="H414" s="292"/>
      <c r="I414" s="190"/>
      <c r="J414" s="190"/>
      <c r="K414" s="190"/>
      <c r="L414" s="292"/>
      <c r="M414" s="190"/>
      <c r="N414" s="461"/>
      <c r="O414" s="461"/>
      <c r="P414" s="695"/>
      <c r="Q414" s="696"/>
      <c r="R414" s="292"/>
      <c r="S414" s="292"/>
      <c r="T414" s="697"/>
      <c r="U414" s="190"/>
      <c r="V414" s="190"/>
      <c r="W414" s="190"/>
      <c r="X414" s="190"/>
      <c r="Y414" s="190"/>
      <c r="Z414" s="190"/>
      <c r="AA414" s="190"/>
      <c r="AB414" s="190"/>
      <c r="AC414" s="190"/>
      <c r="AD414" s="190"/>
      <c r="AE414" s="190"/>
      <c r="AF414" s="190"/>
      <c r="AG414" s="190"/>
      <c r="AH414" s="190"/>
      <c r="AI414" s="190"/>
      <c r="AJ414" s="190"/>
      <c r="AK414" s="190"/>
      <c r="AL414" s="190"/>
      <c r="AM414" s="190"/>
      <c r="AN414" s="190"/>
      <c r="AO414" s="190"/>
      <c r="AP414" s="190"/>
      <c r="AQ414" s="190"/>
      <c r="AR414" s="190"/>
      <c r="AS414" s="190"/>
      <c r="AT414" s="695"/>
      <c r="AU414" s="190"/>
      <c r="AV414" s="190"/>
      <c r="AW414" s="695"/>
      <c r="AX414" s="190"/>
      <c r="AY414" s="190"/>
      <c r="AZ414" s="190"/>
      <c r="BA414" s="190"/>
      <c r="BB414" s="190"/>
      <c r="BC414" s="190"/>
      <c r="BD414" s="190"/>
      <c r="BE414" s="190"/>
      <c r="BF414" s="190"/>
      <c r="BG414" s="190"/>
      <c r="BH414" s="190"/>
      <c r="BI414" s="190"/>
      <c r="BJ414" s="190"/>
      <c r="BK414" s="292"/>
      <c r="BL414" s="462"/>
      <c r="BM414" s="462"/>
      <c r="BN414" s="599"/>
      <c r="BO414" s="292"/>
      <c r="BP414" s="292"/>
      <c r="BQ414" s="292"/>
      <c r="BR414" s="292"/>
      <c r="BS414" s="292"/>
      <c r="BT414" s="292"/>
      <c r="BU414" s="292"/>
      <c r="BV414" s="368"/>
      <c r="BW414" s="368"/>
      <c r="BX414" s="292"/>
      <c r="BY414" s="292"/>
      <c r="BZ414" s="292"/>
    </row>
    <row r="415" spans="1:78" x14ac:dyDescent="0.25">
      <c r="A415" s="464"/>
      <c r="B415" s="464"/>
      <c r="C415" s="464"/>
      <c r="D415" s="464"/>
      <c r="E415" s="464"/>
      <c r="F415" s="465"/>
      <c r="G415" s="465"/>
      <c r="H415" s="292"/>
      <c r="I415" s="190"/>
      <c r="J415" s="190"/>
      <c r="K415" s="190"/>
      <c r="L415" s="292"/>
      <c r="M415" s="190"/>
      <c r="N415" s="461"/>
      <c r="O415" s="461"/>
      <c r="P415" s="695"/>
      <c r="Q415" s="696"/>
      <c r="R415" s="292"/>
      <c r="S415" s="292"/>
      <c r="T415" s="697"/>
      <c r="U415" s="190"/>
      <c r="V415" s="190"/>
      <c r="W415" s="190"/>
      <c r="X415" s="190"/>
      <c r="Y415" s="190"/>
      <c r="Z415" s="190"/>
      <c r="AA415" s="190"/>
      <c r="AB415" s="190"/>
      <c r="AC415" s="190"/>
      <c r="AD415" s="190"/>
      <c r="AE415" s="190"/>
      <c r="AF415" s="190"/>
      <c r="AG415" s="190"/>
      <c r="AH415" s="190"/>
      <c r="AI415" s="190"/>
      <c r="AJ415" s="190"/>
      <c r="AK415" s="190"/>
      <c r="AL415" s="190"/>
      <c r="AM415" s="190"/>
      <c r="AN415" s="190"/>
      <c r="AO415" s="190"/>
      <c r="AP415" s="190"/>
      <c r="AQ415" s="190"/>
      <c r="AR415" s="190"/>
      <c r="AS415" s="190"/>
      <c r="AT415" s="695"/>
      <c r="AU415" s="190"/>
      <c r="AV415" s="190"/>
      <c r="AW415" s="695"/>
      <c r="AX415" s="190"/>
      <c r="AY415" s="190"/>
      <c r="AZ415" s="190"/>
      <c r="BA415" s="190"/>
      <c r="BB415" s="190"/>
      <c r="BC415" s="190"/>
      <c r="BD415" s="190"/>
      <c r="BE415" s="190"/>
      <c r="BF415" s="190"/>
      <c r="BG415" s="190"/>
      <c r="BH415" s="190"/>
      <c r="BI415" s="190"/>
      <c r="BJ415" s="190"/>
      <c r="BK415" s="292"/>
      <c r="BL415" s="462"/>
      <c r="BM415" s="462"/>
      <c r="BN415" s="599"/>
      <c r="BO415" s="292"/>
      <c r="BP415" s="292"/>
      <c r="BQ415" s="292"/>
      <c r="BR415" s="292"/>
      <c r="BS415" s="292"/>
      <c r="BT415" s="292"/>
      <c r="BU415" s="292"/>
      <c r="BV415" s="368"/>
      <c r="BW415" s="368"/>
      <c r="BX415" s="292"/>
      <c r="BY415" s="292"/>
      <c r="BZ415" s="292"/>
    </row>
    <row r="416" spans="1:78" x14ac:dyDescent="0.25">
      <c r="A416" s="464"/>
      <c r="B416" s="464"/>
      <c r="C416" s="464"/>
      <c r="D416" s="464"/>
      <c r="E416" s="464"/>
      <c r="F416" s="465"/>
      <c r="G416" s="465"/>
      <c r="H416" s="292"/>
      <c r="I416" s="190"/>
      <c r="J416" s="190"/>
      <c r="K416" s="190"/>
      <c r="L416" s="292"/>
      <c r="M416" s="190"/>
      <c r="N416" s="461"/>
      <c r="O416" s="461"/>
      <c r="P416" s="695"/>
      <c r="Q416" s="696"/>
      <c r="R416" s="292"/>
      <c r="S416" s="292"/>
      <c r="T416" s="697"/>
      <c r="U416" s="190"/>
      <c r="V416" s="190"/>
      <c r="W416" s="190"/>
      <c r="X416" s="190"/>
      <c r="Y416" s="190"/>
      <c r="Z416" s="190"/>
      <c r="AA416" s="190"/>
      <c r="AB416" s="190"/>
      <c r="AC416" s="190"/>
      <c r="AD416" s="190"/>
      <c r="AE416" s="190"/>
      <c r="AF416" s="190"/>
      <c r="AG416" s="190"/>
      <c r="AH416" s="190"/>
      <c r="AI416" s="190"/>
      <c r="AJ416" s="190"/>
      <c r="AK416" s="190"/>
      <c r="AL416" s="190"/>
      <c r="AM416" s="190"/>
      <c r="AN416" s="190"/>
      <c r="AO416" s="190"/>
      <c r="AP416" s="190"/>
      <c r="AQ416" s="190"/>
      <c r="AR416" s="190"/>
      <c r="AS416" s="190"/>
      <c r="AT416" s="695"/>
      <c r="AU416" s="190"/>
      <c r="AV416" s="190"/>
      <c r="AW416" s="695"/>
      <c r="AX416" s="190"/>
      <c r="AY416" s="190"/>
      <c r="AZ416" s="190"/>
      <c r="BA416" s="190"/>
      <c r="BB416" s="190"/>
      <c r="BC416" s="190"/>
      <c r="BD416" s="190"/>
      <c r="BE416" s="190"/>
      <c r="BF416" s="190"/>
      <c r="BG416" s="190"/>
      <c r="BH416" s="190"/>
      <c r="BI416" s="190"/>
      <c r="BJ416" s="190"/>
      <c r="BK416" s="292"/>
      <c r="BL416" s="462"/>
      <c r="BM416" s="462"/>
      <c r="BN416" s="599"/>
      <c r="BO416" s="292"/>
      <c r="BP416" s="292"/>
      <c r="BQ416" s="292"/>
      <c r="BR416" s="292"/>
      <c r="BS416" s="292"/>
      <c r="BT416" s="292"/>
      <c r="BU416" s="292"/>
      <c r="BV416" s="368"/>
      <c r="BW416" s="368"/>
      <c r="BX416" s="292"/>
      <c r="BY416" s="292"/>
      <c r="BZ416" s="292"/>
    </row>
    <row r="417" spans="1:78" x14ac:dyDescent="0.25">
      <c r="A417" s="464"/>
      <c r="B417" s="464"/>
      <c r="C417" s="464"/>
      <c r="D417" s="464"/>
      <c r="E417" s="464"/>
      <c r="F417" s="465"/>
      <c r="G417" s="465"/>
      <c r="H417" s="292"/>
      <c r="I417" s="190"/>
      <c r="J417" s="190"/>
      <c r="K417" s="190"/>
      <c r="L417" s="292"/>
      <c r="M417" s="190"/>
      <c r="N417" s="461"/>
      <c r="O417" s="461"/>
      <c r="P417" s="695"/>
      <c r="Q417" s="696"/>
      <c r="R417" s="292"/>
      <c r="S417" s="292"/>
      <c r="T417" s="697"/>
      <c r="U417" s="190"/>
      <c r="V417" s="190"/>
      <c r="W417" s="190"/>
      <c r="X417" s="190"/>
      <c r="Y417" s="190"/>
      <c r="Z417" s="190"/>
      <c r="AA417" s="190"/>
      <c r="AB417" s="190"/>
      <c r="AC417" s="190"/>
      <c r="AD417" s="190"/>
      <c r="AE417" s="190"/>
      <c r="AF417" s="190"/>
      <c r="AG417" s="190"/>
      <c r="AH417" s="190"/>
      <c r="AI417" s="190"/>
      <c r="AJ417" s="190"/>
      <c r="AK417" s="190"/>
      <c r="AL417" s="190"/>
      <c r="AM417" s="190"/>
      <c r="AN417" s="190"/>
      <c r="AO417" s="190"/>
      <c r="AP417" s="190"/>
      <c r="AQ417" s="190"/>
      <c r="AR417" s="190"/>
      <c r="AS417" s="190"/>
      <c r="AT417" s="695"/>
      <c r="AU417" s="190"/>
      <c r="AV417" s="190"/>
      <c r="AW417" s="695"/>
      <c r="AX417" s="190"/>
      <c r="AY417" s="190"/>
      <c r="AZ417" s="190"/>
      <c r="BA417" s="190"/>
      <c r="BB417" s="190"/>
      <c r="BC417" s="190"/>
      <c r="BD417" s="190"/>
      <c r="BE417" s="190"/>
      <c r="BF417" s="190"/>
      <c r="BG417" s="190"/>
      <c r="BH417" s="190"/>
      <c r="BI417" s="190"/>
      <c r="BJ417" s="190"/>
      <c r="BK417" s="292"/>
      <c r="BL417" s="462"/>
      <c r="BM417" s="462"/>
      <c r="BN417" s="599"/>
      <c r="BO417" s="292"/>
      <c r="BP417" s="292"/>
      <c r="BQ417" s="292"/>
      <c r="BR417" s="292"/>
      <c r="BS417" s="292"/>
      <c r="BT417" s="292"/>
      <c r="BU417" s="292"/>
      <c r="BV417" s="368"/>
      <c r="BW417" s="368"/>
      <c r="BX417" s="292"/>
      <c r="BY417" s="292"/>
      <c r="BZ417" s="292"/>
    </row>
    <row r="418" spans="1:78" x14ac:dyDescent="0.25">
      <c r="A418" s="464"/>
      <c r="B418" s="464"/>
      <c r="C418" s="464"/>
      <c r="D418" s="464"/>
      <c r="E418" s="464"/>
      <c r="F418" s="465"/>
      <c r="G418" s="465"/>
      <c r="H418" s="292"/>
      <c r="I418" s="190"/>
      <c r="J418" s="190"/>
      <c r="K418" s="190"/>
      <c r="L418" s="292"/>
      <c r="M418" s="190"/>
      <c r="N418" s="461"/>
      <c r="O418" s="461"/>
      <c r="P418" s="695"/>
      <c r="Q418" s="696"/>
      <c r="R418" s="292"/>
      <c r="S418" s="292"/>
      <c r="T418" s="697"/>
      <c r="U418" s="190"/>
      <c r="V418" s="190"/>
      <c r="W418" s="190"/>
      <c r="X418" s="190"/>
      <c r="Y418" s="190"/>
      <c r="Z418" s="190"/>
      <c r="AA418" s="190"/>
      <c r="AB418" s="190"/>
      <c r="AC418" s="190"/>
      <c r="AD418" s="190"/>
      <c r="AE418" s="190"/>
      <c r="AF418" s="190"/>
      <c r="AG418" s="190"/>
      <c r="AH418" s="190"/>
      <c r="AI418" s="190"/>
      <c r="AJ418" s="190"/>
      <c r="AK418" s="190"/>
      <c r="AL418" s="190"/>
      <c r="AM418" s="190"/>
      <c r="AN418" s="190"/>
      <c r="AO418" s="190"/>
      <c r="AP418" s="190"/>
      <c r="AQ418" s="190"/>
      <c r="AR418" s="190"/>
      <c r="AS418" s="190"/>
      <c r="AT418" s="695"/>
      <c r="AU418" s="190"/>
      <c r="AV418" s="190"/>
      <c r="AW418" s="695"/>
      <c r="AX418" s="190"/>
      <c r="AY418" s="190"/>
      <c r="AZ418" s="190"/>
      <c r="BA418" s="190"/>
      <c r="BB418" s="190"/>
      <c r="BC418" s="190"/>
      <c r="BD418" s="190"/>
      <c r="BE418" s="190"/>
      <c r="BF418" s="190"/>
      <c r="BG418" s="190"/>
      <c r="BH418" s="190"/>
      <c r="BI418" s="190"/>
      <c r="BJ418" s="190"/>
      <c r="BK418" s="292"/>
      <c r="BL418" s="462"/>
      <c r="BM418" s="462"/>
      <c r="BN418" s="599"/>
      <c r="BO418" s="292"/>
      <c r="BP418" s="292"/>
      <c r="BQ418" s="292"/>
      <c r="BR418" s="292"/>
      <c r="BS418" s="292"/>
      <c r="BT418" s="292"/>
      <c r="BU418" s="292"/>
      <c r="BV418" s="368"/>
      <c r="BW418" s="368"/>
      <c r="BX418" s="292"/>
      <c r="BY418" s="292"/>
      <c r="BZ418" s="292"/>
    </row>
    <row r="419" spans="1:78" x14ac:dyDescent="0.25">
      <c r="A419" s="464"/>
      <c r="B419" s="464"/>
      <c r="C419" s="464"/>
      <c r="D419" s="464"/>
      <c r="E419" s="464"/>
      <c r="F419" s="465"/>
      <c r="G419" s="465"/>
      <c r="H419" s="292"/>
      <c r="I419" s="190"/>
      <c r="J419" s="190"/>
      <c r="K419" s="190"/>
      <c r="L419" s="292"/>
      <c r="M419" s="190"/>
      <c r="N419" s="461"/>
      <c r="O419" s="461"/>
      <c r="P419" s="695"/>
      <c r="Q419" s="696"/>
      <c r="R419" s="292"/>
      <c r="S419" s="292"/>
      <c r="T419" s="697"/>
      <c r="U419" s="190"/>
      <c r="V419" s="190"/>
      <c r="W419" s="190"/>
      <c r="X419" s="190"/>
      <c r="Y419" s="190"/>
      <c r="Z419" s="190"/>
      <c r="AA419" s="190"/>
      <c r="AB419" s="190"/>
      <c r="AC419" s="190"/>
      <c r="AD419" s="190"/>
      <c r="AE419" s="190"/>
      <c r="AF419" s="190"/>
      <c r="AG419" s="190"/>
      <c r="AH419" s="190"/>
      <c r="AI419" s="190"/>
      <c r="AJ419" s="190"/>
      <c r="AK419" s="190"/>
      <c r="AL419" s="190"/>
      <c r="AM419" s="190"/>
      <c r="AN419" s="190"/>
      <c r="AO419" s="190"/>
      <c r="AP419" s="190"/>
      <c r="AQ419" s="190"/>
      <c r="AR419" s="190"/>
      <c r="AS419" s="190"/>
      <c r="AT419" s="695"/>
      <c r="AU419" s="190"/>
      <c r="AV419" s="190"/>
      <c r="AW419" s="695"/>
      <c r="AX419" s="190"/>
      <c r="AY419" s="190"/>
      <c r="AZ419" s="190"/>
      <c r="BA419" s="190"/>
      <c r="BB419" s="190"/>
      <c r="BC419" s="190"/>
      <c r="BD419" s="190"/>
      <c r="BE419" s="190"/>
      <c r="BF419" s="190"/>
      <c r="BG419" s="190"/>
      <c r="BH419" s="190"/>
      <c r="BI419" s="190"/>
      <c r="BJ419" s="190"/>
      <c r="BK419" s="292"/>
      <c r="BL419" s="462"/>
      <c r="BM419" s="462"/>
      <c r="BN419" s="599"/>
      <c r="BO419" s="292"/>
      <c r="BP419" s="292"/>
      <c r="BQ419" s="292"/>
      <c r="BR419" s="292"/>
      <c r="BS419" s="292"/>
      <c r="BT419" s="292"/>
      <c r="BU419" s="292"/>
      <c r="BV419" s="368"/>
      <c r="BW419" s="368"/>
      <c r="BX419" s="292"/>
      <c r="BY419" s="292"/>
      <c r="BZ419" s="292"/>
    </row>
    <row r="420" spans="1:78" x14ac:dyDescent="0.25">
      <c r="A420" s="464"/>
      <c r="B420" s="464"/>
      <c r="C420" s="464"/>
      <c r="D420" s="464"/>
      <c r="E420" s="464"/>
      <c r="F420" s="465"/>
      <c r="G420" s="465"/>
      <c r="H420" s="292"/>
      <c r="I420" s="190"/>
      <c r="J420" s="190"/>
      <c r="K420" s="190"/>
      <c r="L420" s="292"/>
      <c r="M420" s="190"/>
      <c r="N420" s="461"/>
      <c r="O420" s="461"/>
      <c r="P420" s="695"/>
      <c r="Q420" s="696"/>
      <c r="R420" s="292"/>
      <c r="S420" s="292"/>
      <c r="T420" s="697"/>
      <c r="U420" s="190"/>
      <c r="V420" s="190"/>
      <c r="W420" s="190"/>
      <c r="X420" s="190"/>
      <c r="Y420" s="190"/>
      <c r="Z420" s="190"/>
      <c r="AA420" s="190"/>
      <c r="AB420" s="190"/>
      <c r="AC420" s="190"/>
      <c r="AD420" s="190"/>
      <c r="AE420" s="190"/>
      <c r="AF420" s="190"/>
      <c r="AG420" s="190"/>
      <c r="AH420" s="190"/>
      <c r="AI420" s="190"/>
      <c r="AJ420" s="190"/>
      <c r="AK420" s="190"/>
      <c r="AL420" s="190"/>
      <c r="AM420" s="190"/>
      <c r="AN420" s="190"/>
      <c r="AO420" s="190"/>
      <c r="AP420" s="190"/>
      <c r="AQ420" s="190"/>
      <c r="AR420" s="190"/>
      <c r="AS420" s="190"/>
      <c r="AT420" s="695"/>
      <c r="AU420" s="190"/>
      <c r="AV420" s="190"/>
      <c r="AW420" s="695"/>
      <c r="AX420" s="190"/>
      <c r="AY420" s="190"/>
      <c r="AZ420" s="190"/>
      <c r="BA420" s="190"/>
      <c r="BB420" s="190"/>
      <c r="BC420" s="190"/>
      <c r="BD420" s="190"/>
      <c r="BE420" s="190"/>
      <c r="BF420" s="190"/>
      <c r="BG420" s="190"/>
      <c r="BH420" s="190"/>
      <c r="BI420" s="190"/>
      <c r="BJ420" s="190"/>
      <c r="BK420" s="292"/>
      <c r="BL420" s="462"/>
      <c r="BM420" s="462"/>
      <c r="BN420" s="599"/>
      <c r="BO420" s="292"/>
      <c r="BP420" s="292"/>
      <c r="BQ420" s="292"/>
      <c r="BR420" s="292"/>
      <c r="BS420" s="292"/>
      <c r="BT420" s="292"/>
      <c r="BU420" s="292"/>
      <c r="BV420" s="368"/>
      <c r="BW420" s="368"/>
      <c r="BX420" s="292"/>
      <c r="BY420" s="292"/>
      <c r="BZ420" s="292"/>
    </row>
    <row r="421" spans="1:78" x14ac:dyDescent="0.25">
      <c r="A421" s="464"/>
      <c r="B421" s="464"/>
      <c r="C421" s="464"/>
      <c r="D421" s="464"/>
      <c r="E421" s="464"/>
      <c r="F421" s="465"/>
      <c r="G421" s="465"/>
      <c r="H421" s="292"/>
      <c r="I421" s="190"/>
      <c r="J421" s="190"/>
      <c r="K421" s="190"/>
      <c r="L421" s="292"/>
      <c r="M421" s="190"/>
      <c r="N421" s="461"/>
      <c r="O421" s="461"/>
      <c r="P421" s="695"/>
      <c r="Q421" s="696"/>
      <c r="R421" s="292"/>
      <c r="S421" s="292"/>
      <c r="T421" s="697"/>
      <c r="U421" s="190"/>
      <c r="V421" s="190"/>
      <c r="W421" s="190"/>
      <c r="X421" s="190"/>
      <c r="Y421" s="190"/>
      <c r="Z421" s="190"/>
      <c r="AA421" s="190"/>
      <c r="AB421" s="190"/>
      <c r="AC421" s="190"/>
      <c r="AD421" s="190"/>
      <c r="AE421" s="190"/>
      <c r="AF421" s="190"/>
      <c r="AG421" s="190"/>
      <c r="AH421" s="190"/>
      <c r="AI421" s="190"/>
      <c r="AJ421" s="190"/>
      <c r="AK421" s="190"/>
      <c r="AL421" s="190"/>
      <c r="AM421" s="190"/>
      <c r="AN421" s="190"/>
      <c r="AO421" s="190"/>
      <c r="AP421" s="190"/>
      <c r="AQ421" s="190"/>
      <c r="AR421" s="190"/>
      <c r="AS421" s="190"/>
      <c r="AT421" s="695"/>
      <c r="AU421" s="190"/>
      <c r="AV421" s="190"/>
      <c r="AW421" s="695"/>
      <c r="AX421" s="190"/>
      <c r="AY421" s="190"/>
      <c r="AZ421" s="190"/>
      <c r="BA421" s="190"/>
      <c r="BB421" s="190"/>
      <c r="BC421" s="190"/>
      <c r="BD421" s="190"/>
      <c r="BE421" s="190"/>
      <c r="BF421" s="190"/>
      <c r="BG421" s="190"/>
      <c r="BH421" s="190"/>
      <c r="BI421" s="190"/>
      <c r="BJ421" s="190"/>
      <c r="BK421" s="292"/>
      <c r="BL421" s="462"/>
      <c r="BM421" s="462"/>
      <c r="BN421" s="599"/>
      <c r="BO421" s="292"/>
      <c r="BP421" s="292"/>
      <c r="BQ421" s="292"/>
      <c r="BR421" s="292"/>
      <c r="BS421" s="292"/>
      <c r="BT421" s="292"/>
      <c r="BU421" s="292"/>
      <c r="BV421" s="368"/>
      <c r="BW421" s="368"/>
      <c r="BX421" s="292"/>
      <c r="BY421" s="292"/>
      <c r="BZ421" s="292"/>
    </row>
    <row r="422" spans="1:78" x14ac:dyDescent="0.25">
      <c r="A422" s="464"/>
      <c r="B422" s="464"/>
      <c r="C422" s="464"/>
      <c r="D422" s="464"/>
      <c r="E422" s="464"/>
      <c r="F422" s="465"/>
      <c r="G422" s="465"/>
      <c r="H422" s="292"/>
      <c r="I422" s="190"/>
      <c r="J422" s="190"/>
      <c r="K422" s="190"/>
      <c r="L422" s="292"/>
      <c r="M422" s="190"/>
      <c r="N422" s="461"/>
      <c r="O422" s="461"/>
      <c r="P422" s="695"/>
      <c r="Q422" s="696"/>
      <c r="R422" s="292"/>
      <c r="S422" s="292"/>
      <c r="T422" s="697"/>
      <c r="U422" s="190"/>
      <c r="V422" s="190"/>
      <c r="W422" s="190"/>
      <c r="X422" s="190"/>
      <c r="Y422" s="190"/>
      <c r="Z422" s="190"/>
      <c r="AA422" s="190"/>
      <c r="AB422" s="190"/>
      <c r="AC422" s="190"/>
      <c r="AD422" s="190"/>
      <c r="AE422" s="190"/>
      <c r="AF422" s="190"/>
      <c r="AG422" s="190"/>
      <c r="AH422" s="190"/>
      <c r="AI422" s="190"/>
      <c r="AJ422" s="190"/>
      <c r="AK422" s="190"/>
      <c r="AL422" s="190"/>
      <c r="AM422" s="190"/>
      <c r="AN422" s="190"/>
      <c r="AO422" s="190"/>
      <c r="AP422" s="190"/>
      <c r="AQ422" s="190"/>
      <c r="AR422" s="190"/>
      <c r="AS422" s="190"/>
      <c r="AT422" s="695"/>
      <c r="AU422" s="190"/>
      <c r="AV422" s="190"/>
      <c r="AW422" s="695"/>
      <c r="AX422" s="190"/>
      <c r="AY422" s="190"/>
      <c r="AZ422" s="190"/>
      <c r="BA422" s="190"/>
      <c r="BB422" s="190"/>
      <c r="BC422" s="190"/>
      <c r="BD422" s="190"/>
      <c r="BE422" s="190"/>
      <c r="BF422" s="190"/>
      <c r="BG422" s="190"/>
      <c r="BH422" s="190"/>
      <c r="BI422" s="190"/>
      <c r="BJ422" s="190"/>
      <c r="BK422" s="292"/>
      <c r="BL422" s="462"/>
      <c r="BM422" s="462"/>
      <c r="BN422" s="599"/>
      <c r="BO422" s="292"/>
      <c r="BP422" s="292"/>
      <c r="BQ422" s="292"/>
      <c r="BR422" s="292"/>
      <c r="BS422" s="292"/>
      <c r="BT422" s="292"/>
      <c r="BU422" s="292"/>
      <c r="BV422" s="368"/>
      <c r="BW422" s="368"/>
      <c r="BX422" s="292"/>
      <c r="BY422" s="292"/>
      <c r="BZ422" s="292"/>
    </row>
    <row r="423" spans="1:78" x14ac:dyDescent="0.25">
      <c r="A423" s="464"/>
      <c r="B423" s="464"/>
      <c r="C423" s="464"/>
      <c r="D423" s="464"/>
      <c r="E423" s="464"/>
      <c r="F423" s="465"/>
      <c r="G423" s="465"/>
      <c r="H423" s="292"/>
      <c r="I423" s="190"/>
      <c r="J423" s="190"/>
      <c r="K423" s="190"/>
      <c r="L423" s="292"/>
      <c r="M423" s="190"/>
      <c r="N423" s="461"/>
      <c r="O423" s="461"/>
      <c r="P423" s="695"/>
      <c r="Q423" s="696"/>
      <c r="R423" s="292"/>
      <c r="S423" s="292"/>
      <c r="T423" s="697"/>
      <c r="U423" s="190"/>
      <c r="V423" s="190"/>
      <c r="W423" s="190"/>
      <c r="X423" s="190"/>
      <c r="Y423" s="190"/>
      <c r="Z423" s="190"/>
      <c r="AA423" s="190"/>
      <c r="AB423" s="190"/>
      <c r="AC423" s="190"/>
      <c r="AD423" s="190"/>
      <c r="AE423" s="190"/>
      <c r="AF423" s="190"/>
      <c r="AG423" s="190"/>
      <c r="AH423" s="190"/>
      <c r="AI423" s="190"/>
      <c r="AJ423" s="190"/>
      <c r="AK423" s="190"/>
      <c r="AL423" s="190"/>
      <c r="AM423" s="190"/>
      <c r="AN423" s="190"/>
      <c r="AO423" s="190"/>
      <c r="AP423" s="190"/>
      <c r="AQ423" s="190"/>
      <c r="AR423" s="190"/>
      <c r="AS423" s="190"/>
      <c r="AT423" s="695"/>
      <c r="AU423" s="190"/>
      <c r="AV423" s="190"/>
      <c r="AW423" s="695"/>
      <c r="AX423" s="190"/>
      <c r="AY423" s="190"/>
      <c r="AZ423" s="190"/>
      <c r="BA423" s="190"/>
      <c r="BB423" s="190"/>
      <c r="BC423" s="190"/>
      <c r="BD423" s="190"/>
      <c r="BE423" s="190"/>
      <c r="BF423" s="190"/>
      <c r="BG423" s="190"/>
      <c r="BH423" s="190"/>
      <c r="BI423" s="190"/>
      <c r="BJ423" s="190"/>
      <c r="BK423" s="292"/>
      <c r="BL423" s="462"/>
      <c r="BM423" s="462"/>
      <c r="BN423" s="599"/>
      <c r="BO423" s="292"/>
      <c r="BP423" s="292"/>
      <c r="BQ423" s="292"/>
      <c r="BR423" s="292"/>
      <c r="BS423" s="292"/>
      <c r="BT423" s="292"/>
      <c r="BU423" s="292"/>
      <c r="BV423" s="368"/>
      <c r="BW423" s="368"/>
      <c r="BX423" s="292"/>
      <c r="BY423" s="292"/>
      <c r="BZ423" s="292"/>
    </row>
    <row r="424" spans="1:78" x14ac:dyDescent="0.25">
      <c r="A424" s="464"/>
      <c r="B424" s="464"/>
      <c r="C424" s="464"/>
      <c r="D424" s="464"/>
      <c r="E424" s="464"/>
      <c r="F424" s="465"/>
      <c r="G424" s="465"/>
      <c r="H424" s="292"/>
      <c r="I424" s="190"/>
      <c r="J424" s="190"/>
      <c r="K424" s="190"/>
      <c r="L424" s="292"/>
      <c r="M424" s="190"/>
      <c r="N424" s="461"/>
      <c r="O424" s="461"/>
      <c r="P424" s="695"/>
      <c r="Q424" s="696"/>
      <c r="R424" s="292"/>
      <c r="S424" s="292"/>
      <c r="T424" s="697"/>
      <c r="U424" s="190"/>
      <c r="V424" s="190"/>
      <c r="W424" s="190"/>
      <c r="X424" s="190"/>
      <c r="Y424" s="190"/>
      <c r="Z424" s="190"/>
      <c r="AA424" s="190"/>
      <c r="AB424" s="190"/>
      <c r="AC424" s="190"/>
      <c r="AD424" s="190"/>
      <c r="AE424" s="190"/>
      <c r="AF424" s="190"/>
      <c r="AG424" s="190"/>
      <c r="AH424" s="190"/>
      <c r="AI424" s="190"/>
      <c r="AJ424" s="190"/>
      <c r="AK424" s="190"/>
      <c r="AL424" s="190"/>
      <c r="AM424" s="190"/>
      <c r="AN424" s="190"/>
      <c r="AO424" s="190"/>
      <c r="AP424" s="190"/>
      <c r="AQ424" s="190"/>
      <c r="AR424" s="190"/>
      <c r="AS424" s="190"/>
      <c r="AT424" s="695"/>
      <c r="AU424" s="190"/>
      <c r="AV424" s="190"/>
      <c r="AW424" s="695"/>
      <c r="AX424" s="190"/>
      <c r="AY424" s="190"/>
      <c r="AZ424" s="190"/>
      <c r="BA424" s="190"/>
      <c r="BB424" s="190"/>
      <c r="BC424" s="190"/>
      <c r="BD424" s="190"/>
      <c r="BE424" s="190"/>
      <c r="BF424" s="190"/>
      <c r="BG424" s="190"/>
      <c r="BH424" s="190"/>
      <c r="BI424" s="190"/>
      <c r="BJ424" s="190"/>
      <c r="BK424" s="292"/>
      <c r="BL424" s="462"/>
      <c r="BM424" s="462"/>
      <c r="BN424" s="599"/>
      <c r="BO424" s="292"/>
      <c r="BP424" s="292"/>
      <c r="BQ424" s="292"/>
      <c r="BR424" s="292"/>
      <c r="BS424" s="292"/>
      <c r="BT424" s="292"/>
      <c r="BU424" s="292"/>
      <c r="BV424" s="368"/>
      <c r="BW424" s="368"/>
      <c r="BX424" s="292"/>
      <c r="BY424" s="292"/>
      <c r="BZ424" s="292"/>
    </row>
    <row r="425" spans="1:78" x14ac:dyDescent="0.25">
      <c r="A425" s="464"/>
      <c r="B425" s="464"/>
      <c r="C425" s="464"/>
      <c r="D425" s="464"/>
      <c r="E425" s="464"/>
      <c r="F425" s="465"/>
      <c r="G425" s="465"/>
      <c r="H425" s="292"/>
      <c r="I425" s="190"/>
      <c r="J425" s="190"/>
      <c r="K425" s="190"/>
      <c r="L425" s="292"/>
      <c r="M425" s="190"/>
      <c r="N425" s="461"/>
      <c r="O425" s="461"/>
      <c r="P425" s="695"/>
      <c r="Q425" s="696"/>
      <c r="R425" s="292"/>
      <c r="S425" s="292"/>
      <c r="T425" s="697"/>
      <c r="U425" s="190"/>
      <c r="V425" s="190"/>
      <c r="W425" s="190"/>
      <c r="X425" s="190"/>
      <c r="Y425" s="190"/>
      <c r="Z425" s="190"/>
      <c r="AA425" s="190"/>
      <c r="AB425" s="190"/>
      <c r="AC425" s="190"/>
      <c r="AD425" s="190"/>
      <c r="AE425" s="190"/>
      <c r="AF425" s="190"/>
      <c r="AG425" s="190"/>
      <c r="AH425" s="190"/>
      <c r="AI425" s="190"/>
      <c r="AJ425" s="190"/>
      <c r="AK425" s="190"/>
      <c r="AL425" s="190"/>
      <c r="AM425" s="190"/>
      <c r="AN425" s="190"/>
      <c r="AO425" s="190"/>
      <c r="AP425" s="190"/>
      <c r="AQ425" s="190"/>
      <c r="AR425" s="190"/>
      <c r="AS425" s="190"/>
      <c r="AT425" s="695"/>
      <c r="AU425" s="190"/>
      <c r="AV425" s="190"/>
      <c r="AW425" s="695"/>
      <c r="AX425" s="190"/>
      <c r="AY425" s="190"/>
      <c r="AZ425" s="190"/>
      <c r="BA425" s="190"/>
      <c r="BB425" s="190"/>
      <c r="BC425" s="190"/>
      <c r="BD425" s="190"/>
      <c r="BE425" s="190"/>
      <c r="BF425" s="190"/>
      <c r="BG425" s="190"/>
      <c r="BH425" s="190"/>
      <c r="BI425" s="190"/>
      <c r="BJ425" s="190"/>
      <c r="BK425" s="292"/>
      <c r="BL425" s="462"/>
      <c r="BM425" s="462"/>
      <c r="BN425" s="599"/>
      <c r="BO425" s="292"/>
      <c r="BP425" s="292"/>
      <c r="BQ425" s="292"/>
      <c r="BR425" s="292"/>
      <c r="BS425" s="292"/>
      <c r="BT425" s="292"/>
      <c r="BU425" s="292"/>
      <c r="BV425" s="368"/>
      <c r="BW425" s="368"/>
      <c r="BX425" s="292"/>
      <c r="BY425" s="292"/>
      <c r="BZ425" s="292"/>
    </row>
    <row r="426" spans="1:78" x14ac:dyDescent="0.25">
      <c r="A426" s="464"/>
      <c r="B426" s="464"/>
      <c r="C426" s="464"/>
      <c r="D426" s="464"/>
      <c r="E426" s="464"/>
      <c r="F426" s="465"/>
      <c r="G426" s="465"/>
      <c r="H426" s="292"/>
      <c r="I426" s="190"/>
      <c r="J426" s="190"/>
      <c r="K426" s="190"/>
      <c r="L426" s="292"/>
      <c r="M426" s="190"/>
      <c r="N426" s="461"/>
      <c r="O426" s="461"/>
      <c r="P426" s="695"/>
      <c r="Q426" s="696"/>
      <c r="R426" s="292"/>
      <c r="S426" s="292"/>
      <c r="T426" s="697"/>
      <c r="U426" s="190"/>
      <c r="V426" s="190"/>
      <c r="W426" s="190"/>
      <c r="X426" s="190"/>
      <c r="Y426" s="190"/>
      <c r="Z426" s="190"/>
      <c r="AA426" s="190"/>
      <c r="AB426" s="190"/>
      <c r="AC426" s="190"/>
      <c r="AD426" s="190"/>
      <c r="AE426" s="190"/>
      <c r="AF426" s="190"/>
      <c r="AG426" s="190"/>
      <c r="AH426" s="190"/>
      <c r="AI426" s="190"/>
      <c r="AJ426" s="190"/>
      <c r="AK426" s="190"/>
      <c r="AL426" s="190"/>
      <c r="AM426" s="190"/>
      <c r="AN426" s="190"/>
      <c r="AO426" s="190"/>
      <c r="AP426" s="190"/>
      <c r="AQ426" s="190"/>
      <c r="AR426" s="190"/>
      <c r="AS426" s="190"/>
      <c r="AT426" s="695"/>
      <c r="AU426" s="190"/>
      <c r="AV426" s="190"/>
      <c r="AW426" s="695"/>
      <c r="AX426" s="190"/>
      <c r="AY426" s="190"/>
      <c r="AZ426" s="190"/>
      <c r="BA426" s="190"/>
      <c r="BB426" s="190"/>
      <c r="BC426" s="190"/>
      <c r="BD426" s="190"/>
      <c r="BE426" s="190"/>
      <c r="BF426" s="190"/>
      <c r="BG426" s="190"/>
      <c r="BH426" s="190"/>
      <c r="BI426" s="190"/>
      <c r="BJ426" s="190"/>
      <c r="BK426" s="292"/>
      <c r="BL426" s="462"/>
      <c r="BM426" s="462"/>
      <c r="BN426" s="599"/>
      <c r="BO426" s="292"/>
      <c r="BP426" s="292"/>
      <c r="BQ426" s="292"/>
      <c r="BR426" s="292"/>
      <c r="BS426" s="292"/>
      <c r="BT426" s="292"/>
      <c r="BU426" s="292"/>
      <c r="BV426" s="368"/>
      <c r="BW426" s="368"/>
      <c r="BX426" s="292"/>
      <c r="BY426" s="292"/>
      <c r="BZ426" s="292"/>
    </row>
    <row r="427" spans="1:78" x14ac:dyDescent="0.25">
      <c r="A427" s="464"/>
      <c r="B427" s="464"/>
      <c r="C427" s="464"/>
      <c r="D427" s="464"/>
      <c r="E427" s="464"/>
      <c r="F427" s="465"/>
      <c r="G427" s="465"/>
      <c r="H427" s="292"/>
      <c r="I427" s="190"/>
      <c r="J427" s="190"/>
      <c r="K427" s="190"/>
      <c r="L427" s="292"/>
      <c r="M427" s="190"/>
      <c r="N427" s="461"/>
      <c r="O427" s="461"/>
      <c r="P427" s="695"/>
      <c r="Q427" s="696"/>
      <c r="R427" s="292"/>
      <c r="S427" s="292"/>
      <c r="T427" s="697"/>
      <c r="U427" s="190"/>
      <c r="V427" s="190"/>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c r="AT427" s="695"/>
      <c r="AU427" s="190"/>
      <c r="AV427" s="190"/>
      <c r="AW427" s="695"/>
      <c r="AX427" s="190"/>
      <c r="AY427" s="190"/>
      <c r="AZ427" s="190"/>
      <c r="BA427" s="190"/>
      <c r="BB427" s="190"/>
      <c r="BC427" s="190"/>
      <c r="BD427" s="190"/>
      <c r="BE427" s="190"/>
      <c r="BF427" s="190"/>
      <c r="BG427" s="190"/>
      <c r="BH427" s="190"/>
      <c r="BI427" s="190"/>
      <c r="BJ427" s="190"/>
      <c r="BK427" s="292"/>
      <c r="BL427" s="462"/>
      <c r="BM427" s="462"/>
      <c r="BN427" s="599"/>
      <c r="BO427" s="292"/>
      <c r="BP427" s="292"/>
      <c r="BQ427" s="292"/>
      <c r="BR427" s="292"/>
      <c r="BS427" s="292"/>
      <c r="BT427" s="292"/>
      <c r="BU427" s="292"/>
      <c r="BV427" s="368"/>
      <c r="BW427" s="368"/>
      <c r="BX427" s="292"/>
      <c r="BY427" s="292"/>
      <c r="BZ427" s="292"/>
    </row>
    <row r="428" spans="1:78" x14ac:dyDescent="0.25">
      <c r="A428" s="464"/>
      <c r="B428" s="464"/>
      <c r="C428" s="464"/>
      <c r="D428" s="464"/>
      <c r="E428" s="464"/>
      <c r="F428" s="465"/>
      <c r="G428" s="465"/>
      <c r="H428" s="292"/>
      <c r="I428" s="190"/>
      <c r="J428" s="190"/>
      <c r="K428" s="190"/>
      <c r="L428" s="292"/>
      <c r="M428" s="190"/>
      <c r="N428" s="461"/>
      <c r="O428" s="461"/>
      <c r="P428" s="695"/>
      <c r="Q428" s="696"/>
      <c r="R428" s="292"/>
      <c r="S428" s="292"/>
      <c r="T428" s="697"/>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695"/>
      <c r="AU428" s="190"/>
      <c r="AV428" s="190"/>
      <c r="AW428" s="695"/>
      <c r="AX428" s="190"/>
      <c r="AY428" s="190"/>
      <c r="AZ428" s="190"/>
      <c r="BA428" s="190"/>
      <c r="BB428" s="190"/>
      <c r="BC428" s="190"/>
      <c r="BD428" s="190"/>
      <c r="BE428" s="190"/>
      <c r="BF428" s="190"/>
      <c r="BG428" s="190"/>
      <c r="BH428" s="190"/>
      <c r="BI428" s="190"/>
      <c r="BJ428" s="190"/>
      <c r="BK428" s="292"/>
      <c r="BL428" s="462"/>
      <c r="BM428" s="462"/>
      <c r="BN428" s="599"/>
      <c r="BO428" s="292"/>
      <c r="BP428" s="292"/>
      <c r="BQ428" s="292"/>
      <c r="BR428" s="292"/>
      <c r="BS428" s="292"/>
      <c r="BT428" s="292"/>
      <c r="BU428" s="292"/>
      <c r="BV428" s="368"/>
      <c r="BW428" s="368"/>
      <c r="BX428" s="292"/>
      <c r="BY428" s="292"/>
      <c r="BZ428" s="292"/>
    </row>
    <row r="429" spans="1:78" x14ac:dyDescent="0.25">
      <c r="A429" s="464"/>
      <c r="B429" s="464"/>
      <c r="C429" s="464"/>
      <c r="D429" s="464"/>
      <c r="E429" s="464"/>
      <c r="F429" s="465"/>
      <c r="G429" s="465"/>
      <c r="H429" s="292"/>
      <c r="I429" s="190"/>
      <c r="J429" s="190"/>
      <c r="K429" s="190"/>
      <c r="L429" s="292"/>
      <c r="M429" s="190"/>
      <c r="N429" s="461"/>
      <c r="O429" s="461"/>
      <c r="P429" s="695"/>
      <c r="Q429" s="696"/>
      <c r="R429" s="292"/>
      <c r="S429" s="292"/>
      <c r="T429" s="697"/>
      <c r="U429" s="190"/>
      <c r="V429" s="190"/>
      <c r="W429" s="190"/>
      <c r="X429" s="190"/>
      <c r="Y429" s="190"/>
      <c r="Z429" s="190"/>
      <c r="AA429" s="190"/>
      <c r="AB429" s="190"/>
      <c r="AC429" s="190"/>
      <c r="AD429" s="190"/>
      <c r="AE429" s="190"/>
      <c r="AF429" s="190"/>
      <c r="AG429" s="190"/>
      <c r="AH429" s="190"/>
      <c r="AI429" s="190"/>
      <c r="AJ429" s="190"/>
      <c r="AK429" s="190"/>
      <c r="AL429" s="190"/>
      <c r="AM429" s="190"/>
      <c r="AN429" s="190"/>
      <c r="AO429" s="190"/>
      <c r="AP429" s="190"/>
      <c r="AQ429" s="190"/>
      <c r="AR429" s="190"/>
      <c r="AS429" s="190"/>
      <c r="AT429" s="695"/>
      <c r="AU429" s="190"/>
      <c r="AV429" s="190"/>
      <c r="AW429" s="695"/>
      <c r="AX429" s="190"/>
      <c r="AY429" s="190"/>
      <c r="AZ429" s="190"/>
      <c r="BA429" s="190"/>
      <c r="BB429" s="190"/>
      <c r="BC429" s="190"/>
      <c r="BD429" s="190"/>
      <c r="BE429" s="190"/>
      <c r="BF429" s="190"/>
      <c r="BG429" s="190"/>
      <c r="BH429" s="190"/>
      <c r="BI429" s="190"/>
      <c r="BJ429" s="190"/>
      <c r="BK429" s="292"/>
      <c r="BL429" s="462"/>
      <c r="BM429" s="462"/>
      <c r="BN429" s="599"/>
      <c r="BO429" s="292"/>
      <c r="BP429" s="292"/>
      <c r="BQ429" s="292"/>
      <c r="BR429" s="292"/>
      <c r="BS429" s="292"/>
      <c r="BT429" s="292"/>
      <c r="BU429" s="292"/>
      <c r="BV429" s="368"/>
      <c r="BW429" s="368"/>
      <c r="BX429" s="292"/>
      <c r="BY429" s="292"/>
      <c r="BZ429" s="292"/>
    </row>
    <row r="430" spans="1:78" x14ac:dyDescent="0.25">
      <c r="A430" s="464"/>
      <c r="B430" s="464"/>
      <c r="C430" s="464"/>
      <c r="D430" s="464"/>
      <c r="E430" s="464"/>
      <c r="F430" s="465"/>
      <c r="G430" s="465"/>
      <c r="H430" s="292"/>
      <c r="I430" s="190"/>
      <c r="J430" s="190"/>
      <c r="K430" s="190"/>
      <c r="L430" s="292"/>
      <c r="M430" s="190"/>
      <c r="N430" s="461"/>
      <c r="O430" s="461"/>
      <c r="P430" s="695"/>
      <c r="Q430" s="696"/>
      <c r="R430" s="292"/>
      <c r="S430" s="292"/>
      <c r="T430" s="697"/>
      <c r="U430" s="190"/>
      <c r="V430" s="190"/>
      <c r="W430" s="190"/>
      <c r="X430" s="190"/>
      <c r="Y430" s="190"/>
      <c r="Z430" s="190"/>
      <c r="AA430" s="190"/>
      <c r="AB430" s="190"/>
      <c r="AC430" s="190"/>
      <c r="AD430" s="190"/>
      <c r="AE430" s="190"/>
      <c r="AF430" s="190"/>
      <c r="AG430" s="190"/>
      <c r="AH430" s="190"/>
      <c r="AI430" s="190"/>
      <c r="AJ430" s="190"/>
      <c r="AK430" s="190"/>
      <c r="AL430" s="190"/>
      <c r="AM430" s="190"/>
      <c r="AN430" s="190"/>
      <c r="AO430" s="190"/>
      <c r="AP430" s="190"/>
      <c r="AQ430" s="190"/>
      <c r="AR430" s="190"/>
      <c r="AS430" s="190"/>
      <c r="AT430" s="695"/>
      <c r="AU430" s="190"/>
      <c r="AV430" s="190"/>
      <c r="AW430" s="695"/>
      <c r="AX430" s="190"/>
      <c r="AY430" s="190"/>
      <c r="AZ430" s="190"/>
      <c r="BA430" s="190"/>
      <c r="BB430" s="190"/>
      <c r="BC430" s="190"/>
      <c r="BD430" s="190"/>
      <c r="BE430" s="190"/>
      <c r="BF430" s="190"/>
      <c r="BG430" s="190"/>
      <c r="BH430" s="190"/>
      <c r="BI430" s="190"/>
      <c r="BJ430" s="190"/>
      <c r="BK430" s="292"/>
      <c r="BL430" s="462"/>
      <c r="BM430" s="462"/>
      <c r="BN430" s="599"/>
      <c r="BO430" s="292"/>
      <c r="BP430" s="292"/>
      <c r="BQ430" s="292"/>
      <c r="BR430" s="292"/>
      <c r="BS430" s="292"/>
      <c r="BT430" s="292"/>
      <c r="BU430" s="292"/>
      <c r="BV430" s="368"/>
      <c r="BW430" s="368"/>
      <c r="BX430" s="292"/>
      <c r="BY430" s="292"/>
      <c r="BZ430" s="292"/>
    </row>
    <row r="431" spans="1:78" x14ac:dyDescent="0.25">
      <c r="A431" s="464"/>
      <c r="B431" s="464"/>
      <c r="C431" s="464"/>
      <c r="D431" s="464"/>
      <c r="E431" s="464"/>
      <c r="F431" s="465"/>
      <c r="G431" s="465"/>
      <c r="H431" s="292"/>
      <c r="I431" s="190"/>
      <c r="J431" s="190"/>
      <c r="K431" s="190"/>
      <c r="L431" s="292"/>
      <c r="M431" s="190"/>
      <c r="N431" s="461"/>
      <c r="O431" s="461"/>
      <c r="P431" s="695"/>
      <c r="Q431" s="696"/>
      <c r="R431" s="292"/>
      <c r="S431" s="292"/>
      <c r="T431" s="697"/>
      <c r="U431" s="190"/>
      <c r="V431" s="190"/>
      <c r="W431" s="190"/>
      <c r="X431" s="190"/>
      <c r="Y431" s="190"/>
      <c r="Z431" s="190"/>
      <c r="AA431" s="190"/>
      <c r="AB431" s="190"/>
      <c r="AC431" s="190"/>
      <c r="AD431" s="190"/>
      <c r="AE431" s="190"/>
      <c r="AF431" s="190"/>
      <c r="AG431" s="190"/>
      <c r="AH431" s="190"/>
      <c r="AI431" s="190"/>
      <c r="AJ431" s="190"/>
      <c r="AK431" s="190"/>
      <c r="AL431" s="190"/>
      <c r="AM431" s="190"/>
      <c r="AN431" s="190"/>
      <c r="AO431" s="190"/>
      <c r="AP431" s="190"/>
      <c r="AQ431" s="190"/>
      <c r="AR431" s="190"/>
      <c r="AS431" s="190"/>
      <c r="AT431" s="695"/>
      <c r="AU431" s="190"/>
      <c r="AV431" s="190"/>
      <c r="AW431" s="695"/>
      <c r="AX431" s="190"/>
      <c r="AY431" s="190"/>
      <c r="AZ431" s="190"/>
      <c r="BA431" s="190"/>
      <c r="BB431" s="190"/>
      <c r="BC431" s="190"/>
      <c r="BD431" s="190"/>
      <c r="BE431" s="190"/>
      <c r="BF431" s="190"/>
      <c r="BG431" s="190"/>
      <c r="BH431" s="190"/>
      <c r="BI431" s="190"/>
      <c r="BJ431" s="190"/>
      <c r="BK431" s="292"/>
      <c r="BL431" s="462"/>
      <c r="BM431" s="462"/>
      <c r="BN431" s="599"/>
      <c r="BO431" s="292"/>
      <c r="BP431" s="292"/>
      <c r="BQ431" s="292"/>
      <c r="BR431" s="292"/>
      <c r="BS431" s="292"/>
      <c r="BT431" s="292"/>
      <c r="BU431" s="292"/>
      <c r="BV431" s="368"/>
      <c r="BW431" s="368"/>
      <c r="BX431" s="292"/>
      <c r="BY431" s="292"/>
      <c r="BZ431" s="292"/>
    </row>
    <row r="432" spans="1:78" x14ac:dyDescent="0.25">
      <c r="A432" s="464"/>
      <c r="B432" s="464"/>
      <c r="C432" s="464"/>
      <c r="D432" s="464"/>
      <c r="E432" s="464"/>
      <c r="F432" s="465"/>
      <c r="G432" s="465"/>
      <c r="H432" s="292"/>
      <c r="I432" s="190"/>
      <c r="J432" s="190"/>
      <c r="K432" s="190"/>
      <c r="L432" s="292"/>
      <c r="M432" s="190"/>
      <c r="N432" s="461"/>
      <c r="O432" s="461"/>
      <c r="P432" s="695"/>
      <c r="Q432" s="696"/>
      <c r="R432" s="292"/>
      <c r="S432" s="292"/>
      <c r="T432" s="697"/>
      <c r="U432" s="190"/>
      <c r="V432" s="190"/>
      <c r="W432" s="190"/>
      <c r="X432" s="190"/>
      <c r="Y432" s="190"/>
      <c r="Z432" s="190"/>
      <c r="AA432" s="190"/>
      <c r="AB432" s="190"/>
      <c r="AC432" s="190"/>
      <c r="AD432" s="190"/>
      <c r="AE432" s="190"/>
      <c r="AF432" s="190"/>
      <c r="AG432" s="190"/>
      <c r="AH432" s="190"/>
      <c r="AI432" s="190"/>
      <c r="AJ432" s="190"/>
      <c r="AK432" s="190"/>
      <c r="AL432" s="190"/>
      <c r="AM432" s="190"/>
      <c r="AN432" s="190"/>
      <c r="AO432" s="190"/>
      <c r="AP432" s="190"/>
      <c r="AQ432" s="190"/>
      <c r="AR432" s="190"/>
      <c r="AS432" s="190"/>
      <c r="AT432" s="695"/>
      <c r="AU432" s="190"/>
      <c r="AV432" s="190"/>
      <c r="AW432" s="695"/>
      <c r="AX432" s="190"/>
      <c r="AY432" s="190"/>
      <c r="AZ432" s="190"/>
      <c r="BA432" s="190"/>
      <c r="BB432" s="190"/>
      <c r="BC432" s="190"/>
      <c r="BD432" s="190"/>
      <c r="BE432" s="190"/>
      <c r="BF432" s="190"/>
      <c r="BG432" s="190"/>
      <c r="BH432" s="190"/>
      <c r="BI432" s="190"/>
      <c r="BJ432" s="190"/>
      <c r="BK432" s="292"/>
      <c r="BL432" s="462"/>
      <c r="BM432" s="462"/>
      <c r="BN432" s="599"/>
      <c r="BO432" s="292"/>
      <c r="BP432" s="292"/>
      <c r="BQ432" s="292"/>
      <c r="BR432" s="292"/>
      <c r="BS432" s="292"/>
      <c r="BT432" s="292"/>
      <c r="BU432" s="292"/>
      <c r="BV432" s="368"/>
      <c r="BW432" s="368"/>
      <c r="BX432" s="292"/>
      <c r="BY432" s="292"/>
      <c r="BZ432" s="292"/>
    </row>
    <row r="433" spans="1:78" x14ac:dyDescent="0.25">
      <c r="A433" s="464"/>
      <c r="B433" s="464"/>
      <c r="C433" s="464"/>
      <c r="D433" s="464"/>
      <c r="E433" s="464"/>
      <c r="F433" s="465"/>
      <c r="G433" s="465"/>
      <c r="H433" s="292"/>
      <c r="I433" s="190"/>
      <c r="J433" s="190"/>
      <c r="K433" s="190"/>
      <c r="L433" s="292"/>
      <c r="M433" s="190"/>
      <c r="N433" s="461"/>
      <c r="O433" s="461"/>
      <c r="P433" s="695"/>
      <c r="Q433" s="696"/>
      <c r="R433" s="292"/>
      <c r="S433" s="292"/>
      <c r="T433" s="697"/>
      <c r="U433" s="190"/>
      <c r="V433" s="190"/>
      <c r="W433" s="190"/>
      <c r="X433" s="190"/>
      <c r="Y433" s="190"/>
      <c r="Z433" s="190"/>
      <c r="AA433" s="190"/>
      <c r="AB433" s="190"/>
      <c r="AC433" s="190"/>
      <c r="AD433" s="190"/>
      <c r="AE433" s="190"/>
      <c r="AF433" s="190"/>
      <c r="AG433" s="190"/>
      <c r="AH433" s="190"/>
      <c r="AI433" s="190"/>
      <c r="AJ433" s="190"/>
      <c r="AK433" s="190"/>
      <c r="AL433" s="190"/>
      <c r="AM433" s="190"/>
      <c r="AN433" s="190"/>
      <c r="AO433" s="190"/>
      <c r="AP433" s="190"/>
      <c r="AQ433" s="190"/>
      <c r="AR433" s="190"/>
      <c r="AS433" s="190"/>
      <c r="AT433" s="695"/>
      <c r="AU433" s="190"/>
      <c r="AV433" s="190"/>
      <c r="AW433" s="695"/>
      <c r="AX433" s="190"/>
      <c r="AY433" s="190"/>
      <c r="AZ433" s="190"/>
      <c r="BA433" s="190"/>
      <c r="BB433" s="190"/>
      <c r="BC433" s="190"/>
      <c r="BD433" s="190"/>
      <c r="BE433" s="190"/>
      <c r="BF433" s="190"/>
      <c r="BG433" s="190"/>
      <c r="BH433" s="190"/>
      <c r="BI433" s="190"/>
      <c r="BJ433" s="190"/>
      <c r="BK433" s="292"/>
      <c r="BL433" s="462"/>
      <c r="BM433" s="462"/>
      <c r="BN433" s="599"/>
      <c r="BO433" s="292"/>
      <c r="BP433" s="292"/>
      <c r="BQ433" s="292"/>
      <c r="BR433" s="292"/>
      <c r="BS433" s="292"/>
      <c r="BT433" s="292"/>
      <c r="BU433" s="292"/>
      <c r="BV433" s="368"/>
      <c r="BW433" s="368"/>
      <c r="BX433" s="292"/>
      <c r="BY433" s="292"/>
      <c r="BZ433" s="292"/>
    </row>
    <row r="434" spans="1:78" x14ac:dyDescent="0.25">
      <c r="A434" s="464"/>
      <c r="B434" s="464"/>
      <c r="C434" s="464"/>
      <c r="D434" s="464"/>
      <c r="E434" s="464"/>
      <c r="F434" s="465"/>
      <c r="G434" s="465"/>
      <c r="H434" s="292"/>
      <c r="I434" s="190"/>
      <c r="J434" s="190"/>
      <c r="K434" s="190"/>
      <c r="L434" s="292"/>
      <c r="M434" s="190"/>
      <c r="N434" s="461"/>
      <c r="O434" s="461"/>
      <c r="P434" s="695"/>
      <c r="Q434" s="696"/>
      <c r="R434" s="292"/>
      <c r="S434" s="292"/>
      <c r="T434" s="697"/>
      <c r="U434" s="190"/>
      <c r="V434" s="190"/>
      <c r="W434" s="190"/>
      <c r="X434" s="190"/>
      <c r="Y434" s="190"/>
      <c r="Z434" s="190"/>
      <c r="AA434" s="190"/>
      <c r="AB434" s="190"/>
      <c r="AC434" s="190"/>
      <c r="AD434" s="190"/>
      <c r="AE434" s="190"/>
      <c r="AF434" s="190"/>
      <c r="AG434" s="190"/>
      <c r="AH434" s="190"/>
      <c r="AI434" s="190"/>
      <c r="AJ434" s="190"/>
      <c r="AK434" s="190"/>
      <c r="AL434" s="190"/>
      <c r="AM434" s="190"/>
      <c r="AN434" s="190"/>
      <c r="AO434" s="190"/>
      <c r="AP434" s="190"/>
      <c r="AQ434" s="190"/>
      <c r="AR434" s="190"/>
      <c r="AS434" s="190"/>
      <c r="AT434" s="695"/>
      <c r="AU434" s="190"/>
      <c r="AV434" s="190"/>
      <c r="AW434" s="695"/>
      <c r="AX434" s="190"/>
      <c r="AY434" s="190"/>
      <c r="AZ434" s="190"/>
      <c r="BA434" s="190"/>
      <c r="BB434" s="190"/>
      <c r="BC434" s="190"/>
      <c r="BD434" s="190"/>
      <c r="BE434" s="190"/>
      <c r="BF434" s="190"/>
      <c r="BG434" s="190"/>
      <c r="BH434" s="190"/>
      <c r="BI434" s="190"/>
      <c r="BJ434" s="190"/>
      <c r="BK434" s="292"/>
      <c r="BL434" s="462"/>
      <c r="BM434" s="462"/>
      <c r="BN434" s="599"/>
      <c r="BO434" s="292"/>
      <c r="BP434" s="292"/>
      <c r="BQ434" s="292"/>
      <c r="BR434" s="292"/>
      <c r="BS434" s="292"/>
      <c r="BT434" s="292"/>
      <c r="BU434" s="292"/>
      <c r="BV434" s="368"/>
      <c r="BW434" s="368"/>
      <c r="BX434" s="292"/>
      <c r="BY434" s="292"/>
      <c r="BZ434" s="292"/>
    </row>
    <row r="435" spans="1:78" x14ac:dyDescent="0.25">
      <c r="A435" s="464"/>
      <c r="B435" s="464"/>
      <c r="C435" s="464"/>
      <c r="D435" s="464"/>
      <c r="E435" s="464"/>
      <c r="F435" s="465"/>
      <c r="G435" s="465"/>
      <c r="H435" s="292"/>
      <c r="I435" s="190"/>
      <c r="J435" s="190"/>
      <c r="K435" s="190"/>
      <c r="L435" s="292"/>
      <c r="M435" s="190"/>
      <c r="N435" s="461"/>
      <c r="O435" s="461"/>
      <c r="P435" s="695"/>
      <c r="Q435" s="696"/>
      <c r="R435" s="292"/>
      <c r="S435" s="292"/>
      <c r="T435" s="697"/>
      <c r="U435" s="190"/>
      <c r="V435" s="190"/>
      <c r="W435" s="190"/>
      <c r="X435" s="190"/>
      <c r="Y435" s="190"/>
      <c r="Z435" s="190"/>
      <c r="AA435" s="190"/>
      <c r="AB435" s="190"/>
      <c r="AC435" s="190"/>
      <c r="AD435" s="190"/>
      <c r="AE435" s="190"/>
      <c r="AF435" s="190"/>
      <c r="AG435" s="190"/>
      <c r="AH435" s="190"/>
      <c r="AI435" s="190"/>
      <c r="AJ435" s="190"/>
      <c r="AK435" s="190"/>
      <c r="AL435" s="190"/>
      <c r="AM435" s="190"/>
      <c r="AN435" s="190"/>
      <c r="AO435" s="190"/>
      <c r="AP435" s="190"/>
      <c r="AQ435" s="190"/>
      <c r="AR435" s="190"/>
      <c r="AS435" s="190"/>
      <c r="AT435" s="695"/>
      <c r="AU435" s="190"/>
      <c r="AV435" s="190"/>
      <c r="AW435" s="695"/>
      <c r="AX435" s="190"/>
      <c r="AY435" s="190"/>
      <c r="AZ435" s="190"/>
      <c r="BA435" s="190"/>
      <c r="BB435" s="190"/>
      <c r="BC435" s="190"/>
      <c r="BD435" s="190"/>
      <c r="BE435" s="190"/>
      <c r="BF435" s="190"/>
      <c r="BG435" s="190"/>
      <c r="BH435" s="190"/>
      <c r="BI435" s="190"/>
      <c r="BJ435" s="190"/>
      <c r="BK435" s="292"/>
      <c r="BL435" s="462"/>
      <c r="BM435" s="462"/>
      <c r="BN435" s="599"/>
      <c r="BO435" s="292"/>
      <c r="BP435" s="292"/>
      <c r="BQ435" s="292"/>
      <c r="BR435" s="292"/>
      <c r="BS435" s="292"/>
      <c r="BT435" s="292"/>
      <c r="BU435" s="292"/>
      <c r="BV435" s="368"/>
      <c r="BW435" s="368"/>
      <c r="BX435" s="292"/>
      <c r="BY435" s="292"/>
      <c r="BZ435" s="292"/>
    </row>
    <row r="436" spans="1:78" x14ac:dyDescent="0.25">
      <c r="A436" s="464"/>
      <c r="B436" s="464"/>
      <c r="C436" s="464"/>
      <c r="D436" s="464"/>
      <c r="E436" s="464"/>
      <c r="F436" s="465"/>
      <c r="G436" s="465"/>
      <c r="H436" s="292"/>
      <c r="I436" s="190"/>
      <c r="J436" s="190"/>
      <c r="K436" s="190"/>
      <c r="L436" s="292"/>
      <c r="M436" s="190"/>
      <c r="N436" s="461"/>
      <c r="O436" s="461"/>
      <c r="P436" s="695"/>
      <c r="Q436" s="696"/>
      <c r="R436" s="292"/>
      <c r="S436" s="292"/>
      <c r="T436" s="697"/>
      <c r="U436" s="190"/>
      <c r="V436" s="190"/>
      <c r="W436" s="190"/>
      <c r="X436" s="190"/>
      <c r="Y436" s="190"/>
      <c r="Z436" s="190"/>
      <c r="AA436" s="190"/>
      <c r="AB436" s="190"/>
      <c r="AC436" s="190"/>
      <c r="AD436" s="190"/>
      <c r="AE436" s="190"/>
      <c r="AF436" s="190"/>
      <c r="AG436" s="190"/>
      <c r="AH436" s="190"/>
      <c r="AI436" s="190"/>
      <c r="AJ436" s="190"/>
      <c r="AK436" s="190"/>
      <c r="AL436" s="190"/>
      <c r="AM436" s="190"/>
      <c r="AN436" s="190"/>
      <c r="AO436" s="190"/>
      <c r="AP436" s="190"/>
      <c r="AQ436" s="190"/>
      <c r="AR436" s="190"/>
      <c r="AS436" s="190"/>
      <c r="AT436" s="695"/>
      <c r="AU436" s="190"/>
      <c r="AV436" s="190"/>
      <c r="AW436" s="695"/>
      <c r="AX436" s="190"/>
      <c r="AY436" s="190"/>
      <c r="AZ436" s="190"/>
      <c r="BA436" s="190"/>
      <c r="BB436" s="190"/>
      <c r="BC436" s="190"/>
      <c r="BD436" s="190"/>
      <c r="BE436" s="190"/>
      <c r="BF436" s="190"/>
      <c r="BG436" s="190"/>
      <c r="BH436" s="190"/>
      <c r="BI436" s="190"/>
      <c r="BJ436" s="190"/>
      <c r="BK436" s="292"/>
      <c r="BL436" s="462"/>
      <c r="BM436" s="462"/>
      <c r="BN436" s="599"/>
      <c r="BO436" s="292"/>
      <c r="BP436" s="292"/>
      <c r="BQ436" s="292"/>
      <c r="BR436" s="292"/>
      <c r="BS436" s="292"/>
      <c r="BT436" s="292"/>
      <c r="BU436" s="292"/>
      <c r="BV436" s="368"/>
      <c r="BW436" s="368"/>
      <c r="BX436" s="292"/>
      <c r="BY436" s="292"/>
      <c r="BZ436" s="292"/>
    </row>
    <row r="437" spans="1:78" x14ac:dyDescent="0.25">
      <c r="A437" s="464"/>
      <c r="B437" s="464"/>
      <c r="C437" s="464"/>
      <c r="D437" s="464"/>
      <c r="E437" s="464"/>
      <c r="F437" s="465"/>
      <c r="G437" s="465"/>
      <c r="H437" s="292"/>
      <c r="I437" s="190"/>
      <c r="J437" s="190"/>
      <c r="K437" s="190"/>
      <c r="L437" s="292"/>
      <c r="M437" s="190"/>
      <c r="N437" s="461"/>
      <c r="O437" s="461"/>
      <c r="P437" s="695"/>
      <c r="Q437" s="696"/>
      <c r="R437" s="292"/>
      <c r="S437" s="292"/>
      <c r="T437" s="697"/>
      <c r="U437" s="190"/>
      <c r="V437" s="190"/>
      <c r="W437" s="190"/>
      <c r="X437" s="190"/>
      <c r="Y437" s="190"/>
      <c r="Z437" s="190"/>
      <c r="AA437" s="190"/>
      <c r="AB437" s="190"/>
      <c r="AC437" s="190"/>
      <c r="AD437" s="190"/>
      <c r="AE437" s="190"/>
      <c r="AF437" s="190"/>
      <c r="AG437" s="190"/>
      <c r="AH437" s="190"/>
      <c r="AI437" s="190"/>
      <c r="AJ437" s="190"/>
      <c r="AK437" s="190"/>
      <c r="AL437" s="190"/>
      <c r="AM437" s="190"/>
      <c r="AN437" s="190"/>
      <c r="AO437" s="190"/>
      <c r="AP437" s="190"/>
      <c r="AQ437" s="190"/>
      <c r="AR437" s="190"/>
      <c r="AS437" s="190"/>
      <c r="AT437" s="695"/>
      <c r="AU437" s="190"/>
      <c r="AV437" s="190"/>
      <c r="AW437" s="695"/>
      <c r="AX437" s="190"/>
      <c r="AY437" s="190"/>
      <c r="AZ437" s="190"/>
      <c r="BA437" s="190"/>
      <c r="BB437" s="190"/>
      <c r="BC437" s="190"/>
      <c r="BD437" s="190"/>
      <c r="BE437" s="190"/>
      <c r="BF437" s="190"/>
      <c r="BG437" s="190"/>
      <c r="BH437" s="190"/>
      <c r="BI437" s="190"/>
      <c r="BJ437" s="190"/>
      <c r="BK437" s="292"/>
      <c r="BL437" s="462"/>
      <c r="BM437" s="462"/>
      <c r="BN437" s="599"/>
      <c r="BO437" s="292"/>
      <c r="BP437" s="292"/>
      <c r="BQ437" s="292"/>
      <c r="BR437" s="292"/>
      <c r="BS437" s="292"/>
      <c r="BT437" s="292"/>
      <c r="BU437" s="292"/>
      <c r="BV437" s="368"/>
      <c r="BW437" s="368"/>
      <c r="BX437" s="292"/>
      <c r="BY437" s="292"/>
      <c r="BZ437" s="292"/>
    </row>
    <row r="438" spans="1:78" x14ac:dyDescent="0.25">
      <c r="A438" s="464"/>
      <c r="B438" s="464"/>
      <c r="C438" s="464"/>
      <c r="D438" s="464"/>
      <c r="E438" s="464"/>
      <c r="F438" s="465"/>
      <c r="G438" s="465"/>
      <c r="H438" s="292"/>
      <c r="I438" s="190"/>
      <c r="J438" s="190"/>
      <c r="K438" s="190"/>
      <c r="L438" s="292"/>
      <c r="M438" s="190"/>
      <c r="N438" s="461"/>
      <c r="O438" s="461"/>
      <c r="P438" s="695"/>
      <c r="Q438" s="696"/>
      <c r="R438" s="292"/>
      <c r="S438" s="292"/>
      <c r="T438" s="697"/>
      <c r="U438" s="190"/>
      <c r="V438" s="190"/>
      <c r="W438" s="190"/>
      <c r="X438" s="190"/>
      <c r="Y438" s="190"/>
      <c r="Z438" s="190"/>
      <c r="AA438" s="190"/>
      <c r="AB438" s="190"/>
      <c r="AC438" s="190"/>
      <c r="AD438" s="190"/>
      <c r="AE438" s="190"/>
      <c r="AF438" s="190"/>
      <c r="AG438" s="190"/>
      <c r="AH438" s="190"/>
      <c r="AI438" s="190"/>
      <c r="AJ438" s="190"/>
      <c r="AK438" s="190"/>
      <c r="AL438" s="190"/>
      <c r="AM438" s="190"/>
      <c r="AN438" s="190"/>
      <c r="AO438" s="190"/>
      <c r="AP438" s="190"/>
      <c r="AQ438" s="190"/>
      <c r="AR438" s="190"/>
      <c r="AS438" s="190"/>
      <c r="AT438" s="695"/>
      <c r="AU438" s="190"/>
      <c r="AV438" s="190"/>
      <c r="AW438" s="695"/>
      <c r="AX438" s="190"/>
      <c r="AY438" s="190"/>
      <c r="AZ438" s="190"/>
      <c r="BA438" s="190"/>
      <c r="BB438" s="190"/>
      <c r="BC438" s="190"/>
      <c r="BD438" s="190"/>
      <c r="BE438" s="190"/>
      <c r="BF438" s="190"/>
      <c r="BG438" s="190"/>
      <c r="BH438" s="190"/>
      <c r="BI438" s="190"/>
      <c r="BJ438" s="190"/>
      <c r="BK438" s="292"/>
      <c r="BL438" s="462"/>
      <c r="BM438" s="462"/>
      <c r="BN438" s="599"/>
      <c r="BO438" s="292"/>
      <c r="BP438" s="292"/>
      <c r="BQ438" s="292"/>
      <c r="BR438" s="292"/>
      <c r="BS438" s="292"/>
      <c r="BT438" s="292"/>
      <c r="BU438" s="292"/>
      <c r="BV438" s="368"/>
      <c r="BW438" s="368"/>
      <c r="BX438" s="292"/>
      <c r="BY438" s="292"/>
      <c r="BZ438" s="292"/>
    </row>
    <row r="439" spans="1:78" x14ac:dyDescent="0.25">
      <c r="A439" s="464"/>
      <c r="B439" s="464"/>
      <c r="C439" s="464"/>
      <c r="D439" s="464"/>
      <c r="E439" s="464"/>
      <c r="F439" s="465"/>
      <c r="G439" s="465"/>
      <c r="H439" s="292"/>
      <c r="I439" s="190"/>
      <c r="J439" s="190"/>
      <c r="K439" s="190"/>
      <c r="L439" s="292"/>
      <c r="M439" s="190"/>
      <c r="N439" s="461"/>
      <c r="O439" s="461"/>
      <c r="P439" s="695"/>
      <c r="Q439" s="696"/>
      <c r="R439" s="292"/>
      <c r="S439" s="292"/>
      <c r="T439" s="697"/>
      <c r="U439" s="190"/>
      <c r="V439" s="190"/>
      <c r="W439" s="190"/>
      <c r="X439" s="190"/>
      <c r="Y439" s="190"/>
      <c r="Z439" s="190"/>
      <c r="AA439" s="190"/>
      <c r="AB439" s="190"/>
      <c r="AC439" s="190"/>
      <c r="AD439" s="190"/>
      <c r="AE439" s="190"/>
      <c r="AF439" s="190"/>
      <c r="AG439" s="190"/>
      <c r="AH439" s="190"/>
      <c r="AI439" s="190"/>
      <c r="AJ439" s="190"/>
      <c r="AK439" s="190"/>
      <c r="AL439" s="190"/>
      <c r="AM439" s="190"/>
      <c r="AN439" s="190"/>
      <c r="AO439" s="190"/>
      <c r="AP439" s="190"/>
      <c r="AQ439" s="190"/>
      <c r="AR439" s="190"/>
      <c r="AS439" s="190"/>
      <c r="AT439" s="695"/>
      <c r="AU439" s="190"/>
      <c r="AV439" s="190"/>
      <c r="AW439" s="695"/>
      <c r="AX439" s="190"/>
      <c r="AY439" s="190"/>
      <c r="AZ439" s="190"/>
      <c r="BA439" s="190"/>
      <c r="BB439" s="190"/>
      <c r="BC439" s="190"/>
      <c r="BD439" s="190"/>
      <c r="BE439" s="190"/>
      <c r="BF439" s="190"/>
      <c r="BG439" s="190"/>
      <c r="BH439" s="190"/>
      <c r="BI439" s="190"/>
      <c r="BJ439" s="190"/>
      <c r="BK439" s="292"/>
      <c r="BL439" s="462"/>
      <c r="BM439" s="462"/>
      <c r="BN439" s="599"/>
      <c r="BO439" s="292"/>
      <c r="BP439" s="292"/>
      <c r="BQ439" s="292"/>
      <c r="BR439" s="292"/>
      <c r="BS439" s="292"/>
      <c r="BT439" s="292"/>
      <c r="BU439" s="292"/>
      <c r="BV439" s="368"/>
      <c r="BW439" s="368"/>
      <c r="BX439" s="292"/>
      <c r="BY439" s="292"/>
      <c r="BZ439" s="292"/>
    </row>
    <row r="440" spans="1:78" x14ac:dyDescent="0.25">
      <c r="A440" s="464"/>
      <c r="B440" s="464"/>
      <c r="C440" s="464"/>
      <c r="D440" s="464"/>
      <c r="E440" s="464"/>
      <c r="F440" s="465"/>
      <c r="G440" s="465"/>
      <c r="H440" s="292"/>
      <c r="I440" s="190"/>
      <c r="J440" s="190"/>
      <c r="K440" s="190"/>
      <c r="L440" s="292"/>
      <c r="M440" s="190"/>
      <c r="N440" s="461"/>
      <c r="O440" s="461"/>
      <c r="P440" s="695"/>
      <c r="Q440" s="696"/>
      <c r="R440" s="292"/>
      <c r="S440" s="292"/>
      <c r="T440" s="697"/>
      <c r="U440" s="190"/>
      <c r="V440" s="190"/>
      <c r="W440" s="190"/>
      <c r="X440" s="190"/>
      <c r="Y440" s="190"/>
      <c r="Z440" s="190"/>
      <c r="AA440" s="190"/>
      <c r="AB440" s="190"/>
      <c r="AC440" s="190"/>
      <c r="AD440" s="190"/>
      <c r="AE440" s="190"/>
      <c r="AF440" s="190"/>
      <c r="AG440" s="190"/>
      <c r="AH440" s="190"/>
      <c r="AI440" s="190"/>
      <c r="AJ440" s="190"/>
      <c r="AK440" s="190"/>
      <c r="AL440" s="190"/>
      <c r="AM440" s="190"/>
      <c r="AN440" s="190"/>
      <c r="AO440" s="190"/>
      <c r="AP440" s="190"/>
      <c r="AQ440" s="190"/>
      <c r="AR440" s="190"/>
      <c r="AS440" s="190"/>
      <c r="AT440" s="695"/>
      <c r="AU440" s="190"/>
      <c r="AV440" s="190"/>
      <c r="AW440" s="695"/>
      <c r="AX440" s="190"/>
      <c r="AY440" s="190"/>
      <c r="AZ440" s="190"/>
      <c r="BA440" s="190"/>
      <c r="BB440" s="190"/>
      <c r="BC440" s="190"/>
      <c r="BD440" s="190"/>
      <c r="BE440" s="190"/>
      <c r="BF440" s="190"/>
      <c r="BG440" s="190"/>
      <c r="BH440" s="190"/>
      <c r="BI440" s="190"/>
      <c r="BJ440" s="190"/>
      <c r="BK440" s="292"/>
      <c r="BL440" s="462"/>
      <c r="BM440" s="462"/>
      <c r="BN440" s="599"/>
      <c r="BO440" s="292"/>
      <c r="BP440" s="292"/>
      <c r="BQ440" s="292"/>
      <c r="BR440" s="292"/>
      <c r="BS440" s="292"/>
      <c r="BT440" s="292"/>
      <c r="BU440" s="292"/>
      <c r="BV440" s="368"/>
      <c r="BW440" s="368"/>
      <c r="BX440" s="292"/>
      <c r="BY440" s="292"/>
      <c r="BZ440" s="292"/>
    </row>
    <row r="441" spans="1:78" x14ac:dyDescent="0.25">
      <c r="A441" s="464"/>
      <c r="B441" s="464"/>
      <c r="C441" s="464"/>
      <c r="D441" s="464"/>
      <c r="E441" s="464"/>
      <c r="F441" s="465"/>
      <c r="G441" s="465"/>
      <c r="H441" s="292"/>
      <c r="I441" s="190"/>
      <c r="J441" s="190"/>
      <c r="K441" s="190"/>
      <c r="L441" s="292"/>
      <c r="M441" s="190"/>
      <c r="N441" s="461"/>
      <c r="O441" s="461"/>
      <c r="P441" s="695"/>
      <c r="Q441" s="696"/>
      <c r="R441" s="292"/>
      <c r="S441" s="292"/>
      <c r="T441" s="697"/>
      <c r="U441" s="190"/>
      <c r="V441" s="190"/>
      <c r="W441" s="190"/>
      <c r="X441" s="190"/>
      <c r="Y441" s="190"/>
      <c r="Z441" s="190"/>
      <c r="AA441" s="190"/>
      <c r="AB441" s="190"/>
      <c r="AC441" s="190"/>
      <c r="AD441" s="190"/>
      <c r="AE441" s="190"/>
      <c r="AF441" s="190"/>
      <c r="AG441" s="190"/>
      <c r="AH441" s="190"/>
      <c r="AI441" s="190"/>
      <c r="AJ441" s="190"/>
      <c r="AK441" s="190"/>
      <c r="AL441" s="190"/>
      <c r="AM441" s="190"/>
      <c r="AN441" s="190"/>
      <c r="AO441" s="190"/>
      <c r="AP441" s="190"/>
      <c r="AQ441" s="190"/>
      <c r="AR441" s="190"/>
      <c r="AS441" s="190"/>
      <c r="AT441" s="695"/>
      <c r="AU441" s="190"/>
      <c r="AV441" s="190"/>
      <c r="AW441" s="695"/>
      <c r="AX441" s="190"/>
      <c r="AY441" s="190"/>
      <c r="AZ441" s="190"/>
      <c r="BA441" s="190"/>
      <c r="BB441" s="190"/>
      <c r="BC441" s="190"/>
      <c r="BD441" s="190"/>
      <c r="BE441" s="190"/>
      <c r="BF441" s="190"/>
      <c r="BG441" s="190"/>
      <c r="BH441" s="190"/>
      <c r="BI441" s="190"/>
      <c r="BJ441" s="190"/>
      <c r="BK441" s="292"/>
      <c r="BL441" s="462"/>
      <c r="BM441" s="462"/>
      <c r="BN441" s="599"/>
      <c r="BO441" s="292"/>
      <c r="BP441" s="292"/>
      <c r="BQ441" s="292"/>
      <c r="BR441" s="292"/>
      <c r="BS441" s="292"/>
      <c r="BT441" s="292"/>
      <c r="BU441" s="292"/>
      <c r="BV441" s="368"/>
      <c r="BW441" s="368"/>
      <c r="BX441" s="292"/>
      <c r="BY441" s="292"/>
      <c r="BZ441" s="292"/>
    </row>
    <row r="442" spans="1:78" x14ac:dyDescent="0.25">
      <c r="A442" s="464"/>
      <c r="B442" s="464"/>
      <c r="C442" s="464"/>
      <c r="D442" s="464"/>
      <c r="E442" s="464"/>
      <c r="F442" s="465"/>
      <c r="G442" s="465"/>
      <c r="H442" s="292"/>
      <c r="I442" s="190"/>
      <c r="J442" s="190"/>
      <c r="K442" s="190"/>
      <c r="L442" s="292"/>
      <c r="M442" s="190"/>
      <c r="N442" s="461"/>
      <c r="O442" s="461"/>
      <c r="P442" s="695"/>
      <c r="Q442" s="696"/>
      <c r="R442" s="292"/>
      <c r="S442" s="292"/>
      <c r="T442" s="697"/>
      <c r="U442" s="190"/>
      <c r="V442" s="190"/>
      <c r="W442" s="190"/>
      <c r="X442" s="190"/>
      <c r="Y442" s="190"/>
      <c r="Z442" s="190"/>
      <c r="AA442" s="190"/>
      <c r="AB442" s="190"/>
      <c r="AC442" s="190"/>
      <c r="AD442" s="190"/>
      <c r="AE442" s="190"/>
      <c r="AF442" s="190"/>
      <c r="AG442" s="190"/>
      <c r="AH442" s="190"/>
      <c r="AI442" s="190"/>
      <c r="AJ442" s="190"/>
      <c r="AK442" s="190"/>
      <c r="AL442" s="190"/>
      <c r="AM442" s="190"/>
      <c r="AN442" s="190"/>
      <c r="AO442" s="190"/>
      <c r="AP442" s="190"/>
      <c r="AQ442" s="190"/>
      <c r="AR442" s="190"/>
      <c r="AS442" s="190"/>
      <c r="AT442" s="695"/>
      <c r="AU442" s="190"/>
      <c r="AV442" s="190"/>
      <c r="AW442" s="695"/>
      <c r="AX442" s="190"/>
      <c r="AY442" s="190"/>
      <c r="AZ442" s="190"/>
      <c r="BA442" s="190"/>
      <c r="BB442" s="190"/>
      <c r="BC442" s="190"/>
      <c r="BD442" s="190"/>
      <c r="BE442" s="190"/>
      <c r="BF442" s="190"/>
      <c r="BG442" s="190"/>
      <c r="BH442" s="190"/>
      <c r="BI442" s="190"/>
      <c r="BJ442" s="190"/>
      <c r="BK442" s="292"/>
      <c r="BL442" s="462"/>
      <c r="BM442" s="462"/>
      <c r="BN442" s="599"/>
      <c r="BO442" s="292"/>
      <c r="BP442" s="292"/>
      <c r="BQ442" s="292"/>
      <c r="BR442" s="292"/>
      <c r="BS442" s="292"/>
      <c r="BT442" s="292"/>
      <c r="BU442" s="292"/>
      <c r="BV442" s="368"/>
      <c r="BW442" s="368"/>
      <c r="BX442" s="292"/>
      <c r="BY442" s="292"/>
      <c r="BZ442" s="292"/>
    </row>
    <row r="443" spans="1:78" x14ac:dyDescent="0.25">
      <c r="A443" s="464"/>
      <c r="B443" s="464"/>
      <c r="C443" s="464"/>
      <c r="D443" s="464"/>
      <c r="E443" s="464"/>
      <c r="F443" s="465"/>
      <c r="G443" s="465"/>
      <c r="H443" s="292"/>
      <c r="I443" s="190"/>
      <c r="J443" s="190"/>
      <c r="K443" s="190"/>
      <c r="L443" s="292"/>
      <c r="M443" s="190"/>
      <c r="N443" s="461"/>
      <c r="O443" s="461"/>
      <c r="P443" s="695"/>
      <c r="Q443" s="696"/>
      <c r="R443" s="292"/>
      <c r="S443" s="292"/>
      <c r="T443" s="697"/>
      <c r="U443" s="190"/>
      <c r="V443" s="190"/>
      <c r="W443" s="190"/>
      <c r="X443" s="190"/>
      <c r="Y443" s="190"/>
      <c r="Z443" s="190"/>
      <c r="AA443" s="190"/>
      <c r="AB443" s="190"/>
      <c r="AC443" s="190"/>
      <c r="AD443" s="190"/>
      <c r="AE443" s="190"/>
      <c r="AF443" s="190"/>
      <c r="AG443" s="190"/>
      <c r="AH443" s="190"/>
      <c r="AI443" s="190"/>
      <c r="AJ443" s="190"/>
      <c r="AK443" s="190"/>
      <c r="AL443" s="190"/>
      <c r="AM443" s="190"/>
      <c r="AN443" s="190"/>
      <c r="AO443" s="190"/>
      <c r="AP443" s="190"/>
      <c r="AQ443" s="190"/>
      <c r="AR443" s="190"/>
      <c r="AS443" s="190"/>
      <c r="AT443" s="695"/>
      <c r="AU443" s="190"/>
      <c r="AV443" s="190"/>
      <c r="AW443" s="695"/>
      <c r="AX443" s="190"/>
      <c r="AY443" s="190"/>
      <c r="AZ443" s="190"/>
      <c r="BA443" s="190"/>
      <c r="BB443" s="190"/>
      <c r="BC443" s="190"/>
      <c r="BD443" s="190"/>
      <c r="BE443" s="190"/>
      <c r="BF443" s="190"/>
      <c r="BG443" s="190"/>
      <c r="BH443" s="190"/>
      <c r="BI443" s="190"/>
      <c r="BJ443" s="190"/>
      <c r="BK443" s="292"/>
      <c r="BL443" s="462"/>
      <c r="BM443" s="462"/>
      <c r="BN443" s="599"/>
      <c r="BO443" s="292"/>
      <c r="BP443" s="292"/>
      <c r="BQ443" s="292"/>
      <c r="BR443" s="292"/>
      <c r="BS443" s="292"/>
      <c r="BT443" s="292"/>
      <c r="BU443" s="292"/>
      <c r="BV443" s="368"/>
      <c r="BW443" s="368"/>
      <c r="BX443" s="292"/>
      <c r="BY443" s="292"/>
      <c r="BZ443" s="292"/>
    </row>
    <row r="444" spans="1:78" x14ac:dyDescent="0.25">
      <c r="A444" s="464"/>
      <c r="B444" s="464"/>
      <c r="C444" s="464"/>
      <c r="D444" s="464"/>
      <c r="E444" s="464"/>
      <c r="F444" s="465"/>
      <c r="G444" s="465"/>
      <c r="H444" s="292"/>
      <c r="I444" s="190"/>
      <c r="J444" s="190"/>
      <c r="K444" s="190"/>
      <c r="L444" s="292"/>
      <c r="M444" s="190"/>
      <c r="N444" s="461"/>
      <c r="O444" s="461"/>
      <c r="P444" s="695"/>
      <c r="Q444" s="696"/>
      <c r="R444" s="292"/>
      <c r="S444" s="292"/>
      <c r="T444" s="697"/>
      <c r="U444" s="190"/>
      <c r="V444" s="190"/>
      <c r="W444" s="190"/>
      <c r="X444" s="190"/>
      <c r="Y444" s="190"/>
      <c r="Z444" s="190"/>
      <c r="AA444" s="190"/>
      <c r="AB444" s="190"/>
      <c r="AC444" s="190"/>
      <c r="AD444" s="190"/>
      <c r="AE444" s="190"/>
      <c r="AF444" s="190"/>
      <c r="AG444" s="190"/>
      <c r="AH444" s="190"/>
      <c r="AI444" s="190"/>
      <c r="AJ444" s="190"/>
      <c r="AK444" s="190"/>
      <c r="AL444" s="190"/>
      <c r="AM444" s="190"/>
      <c r="AN444" s="190"/>
      <c r="AO444" s="190"/>
      <c r="AP444" s="190"/>
      <c r="AQ444" s="190"/>
      <c r="AR444" s="190"/>
      <c r="AS444" s="190"/>
      <c r="AT444" s="695"/>
      <c r="AU444" s="190"/>
      <c r="AV444" s="190"/>
      <c r="AW444" s="695"/>
      <c r="AX444" s="190"/>
      <c r="AY444" s="190"/>
      <c r="AZ444" s="190"/>
      <c r="BA444" s="190"/>
      <c r="BB444" s="190"/>
      <c r="BC444" s="190"/>
      <c r="BD444" s="190"/>
      <c r="BE444" s="190"/>
      <c r="BF444" s="190"/>
      <c r="BG444" s="190"/>
      <c r="BH444" s="190"/>
      <c r="BI444" s="190"/>
      <c r="BJ444" s="190"/>
      <c r="BK444" s="292"/>
      <c r="BL444" s="462"/>
      <c r="BM444" s="462"/>
      <c r="BN444" s="599"/>
      <c r="BO444" s="292"/>
      <c r="BP444" s="292"/>
      <c r="BQ444" s="292"/>
      <c r="BR444" s="292"/>
      <c r="BS444" s="292"/>
      <c r="BT444" s="292"/>
      <c r="BU444" s="292"/>
      <c r="BV444" s="368"/>
      <c r="BW444" s="368"/>
      <c r="BX444" s="292"/>
      <c r="BY444" s="292"/>
      <c r="BZ444" s="292"/>
    </row>
    <row r="445" spans="1:78" x14ac:dyDescent="0.25">
      <c r="A445" s="464"/>
      <c r="B445" s="464"/>
      <c r="C445" s="464"/>
      <c r="D445" s="464"/>
      <c r="E445" s="464"/>
      <c r="F445" s="465"/>
      <c r="G445" s="465"/>
      <c r="H445" s="292"/>
      <c r="I445" s="190"/>
      <c r="J445" s="190"/>
      <c r="K445" s="190"/>
      <c r="L445" s="292"/>
      <c r="M445" s="190"/>
      <c r="N445" s="461"/>
      <c r="O445" s="461"/>
      <c r="P445" s="695"/>
      <c r="Q445" s="696"/>
      <c r="R445" s="292"/>
      <c r="S445" s="292"/>
      <c r="T445" s="697"/>
      <c r="U445" s="190"/>
      <c r="V445" s="190"/>
      <c r="W445" s="190"/>
      <c r="X445" s="190"/>
      <c r="Y445" s="190"/>
      <c r="Z445" s="190"/>
      <c r="AA445" s="190"/>
      <c r="AB445" s="190"/>
      <c r="AC445" s="190"/>
      <c r="AD445" s="190"/>
      <c r="AE445" s="190"/>
      <c r="AF445" s="190"/>
      <c r="AG445" s="190"/>
      <c r="AH445" s="190"/>
      <c r="AI445" s="190"/>
      <c r="AJ445" s="190"/>
      <c r="AK445" s="190"/>
      <c r="AL445" s="190"/>
      <c r="AM445" s="190"/>
      <c r="AN445" s="190"/>
      <c r="AO445" s="190"/>
      <c r="AP445" s="190"/>
      <c r="AQ445" s="190"/>
      <c r="AR445" s="190"/>
      <c r="AS445" s="190"/>
      <c r="AT445" s="695"/>
      <c r="AU445" s="190"/>
      <c r="AV445" s="190"/>
      <c r="AW445" s="695"/>
      <c r="AX445" s="190"/>
      <c r="AY445" s="190"/>
      <c r="AZ445" s="190"/>
      <c r="BA445" s="190"/>
      <c r="BB445" s="190"/>
      <c r="BC445" s="190"/>
      <c r="BD445" s="190"/>
      <c r="BE445" s="190"/>
      <c r="BF445" s="190"/>
      <c r="BG445" s="190"/>
      <c r="BH445" s="190"/>
      <c r="BI445" s="190"/>
      <c r="BJ445" s="190"/>
      <c r="BK445" s="292"/>
      <c r="BL445" s="462"/>
      <c r="BM445" s="462"/>
      <c r="BN445" s="599"/>
      <c r="BO445" s="292"/>
      <c r="BP445" s="292"/>
      <c r="BQ445" s="292"/>
      <c r="BR445" s="292"/>
      <c r="BS445" s="292"/>
      <c r="BT445" s="292"/>
      <c r="BU445" s="292"/>
      <c r="BV445" s="368"/>
      <c r="BW445" s="368"/>
      <c r="BX445" s="292"/>
      <c r="BY445" s="292"/>
      <c r="BZ445" s="292"/>
    </row>
    <row r="446" spans="1:78" x14ac:dyDescent="0.25">
      <c r="A446" s="464"/>
      <c r="B446" s="464"/>
      <c r="C446" s="464"/>
      <c r="D446" s="464"/>
      <c r="E446" s="464"/>
      <c r="F446" s="465"/>
      <c r="G446" s="465"/>
      <c r="H446" s="292"/>
      <c r="I446" s="190"/>
      <c r="J446" s="190"/>
      <c r="K446" s="190"/>
      <c r="L446" s="292"/>
      <c r="M446" s="190"/>
      <c r="N446" s="461"/>
      <c r="O446" s="461"/>
      <c r="P446" s="695"/>
      <c r="Q446" s="696"/>
      <c r="R446" s="292"/>
      <c r="S446" s="292"/>
      <c r="T446" s="697"/>
      <c r="U446" s="190"/>
      <c r="V446" s="190"/>
      <c r="W446" s="190"/>
      <c r="X446" s="190"/>
      <c r="Y446" s="190"/>
      <c r="Z446" s="190"/>
      <c r="AA446" s="190"/>
      <c r="AB446" s="190"/>
      <c r="AC446" s="190"/>
      <c r="AD446" s="190"/>
      <c r="AE446" s="190"/>
      <c r="AF446" s="190"/>
      <c r="AG446" s="190"/>
      <c r="AH446" s="190"/>
      <c r="AI446" s="190"/>
      <c r="AJ446" s="190"/>
      <c r="AK446" s="190"/>
      <c r="AL446" s="190"/>
      <c r="AM446" s="190"/>
      <c r="AN446" s="190"/>
      <c r="AO446" s="190"/>
      <c r="AP446" s="190"/>
      <c r="AQ446" s="190"/>
      <c r="AR446" s="190"/>
      <c r="AS446" s="190"/>
      <c r="AT446" s="695"/>
      <c r="AU446" s="190"/>
      <c r="AV446" s="190"/>
      <c r="AW446" s="695"/>
      <c r="AX446" s="190"/>
      <c r="AY446" s="190"/>
      <c r="AZ446" s="190"/>
      <c r="BA446" s="190"/>
      <c r="BB446" s="190"/>
      <c r="BC446" s="190"/>
      <c r="BD446" s="190"/>
      <c r="BE446" s="190"/>
      <c r="BF446" s="190"/>
      <c r="BG446" s="190"/>
      <c r="BH446" s="190"/>
      <c r="BI446" s="190"/>
      <c r="BJ446" s="190"/>
      <c r="BK446" s="292"/>
      <c r="BL446" s="462"/>
      <c r="BM446" s="462"/>
      <c r="BN446" s="599"/>
      <c r="BO446" s="292"/>
      <c r="BP446" s="292"/>
      <c r="BQ446" s="292"/>
      <c r="BR446" s="292"/>
      <c r="BS446" s="292"/>
      <c r="BT446" s="292"/>
      <c r="BU446" s="292"/>
      <c r="BV446" s="368"/>
      <c r="BW446" s="368"/>
      <c r="BX446" s="292"/>
      <c r="BY446" s="292"/>
      <c r="BZ446" s="292"/>
    </row>
    <row r="447" spans="1:78" x14ac:dyDescent="0.25">
      <c r="A447" s="464"/>
      <c r="B447" s="464"/>
      <c r="C447" s="464"/>
      <c r="D447" s="464"/>
      <c r="E447" s="464"/>
      <c r="F447" s="465"/>
      <c r="G447" s="465"/>
      <c r="H447" s="292"/>
      <c r="I447" s="190"/>
      <c r="J447" s="190"/>
      <c r="K447" s="190"/>
      <c r="L447" s="292"/>
      <c r="M447" s="190"/>
      <c r="N447" s="461"/>
      <c r="O447" s="461"/>
      <c r="P447" s="695"/>
      <c r="Q447" s="696"/>
      <c r="R447" s="292"/>
      <c r="S447" s="292"/>
      <c r="T447" s="697"/>
      <c r="U447" s="190"/>
      <c r="V447" s="190"/>
      <c r="W447" s="190"/>
      <c r="X447" s="190"/>
      <c r="Y447" s="190"/>
      <c r="Z447" s="190"/>
      <c r="AA447" s="190"/>
      <c r="AB447" s="190"/>
      <c r="AC447" s="190"/>
      <c r="AD447" s="190"/>
      <c r="AE447" s="190"/>
      <c r="AF447" s="190"/>
      <c r="AG447" s="190"/>
      <c r="AH447" s="190"/>
      <c r="AI447" s="190"/>
      <c r="AJ447" s="190"/>
      <c r="AK447" s="190"/>
      <c r="AL447" s="190"/>
      <c r="AM447" s="190"/>
      <c r="AN447" s="190"/>
      <c r="AO447" s="190"/>
      <c r="AP447" s="190"/>
      <c r="AQ447" s="190"/>
      <c r="AR447" s="190"/>
      <c r="AS447" s="190"/>
      <c r="AT447" s="695"/>
      <c r="AU447" s="190"/>
      <c r="AV447" s="190"/>
      <c r="AW447" s="695"/>
      <c r="AX447" s="190"/>
      <c r="AY447" s="190"/>
      <c r="AZ447" s="190"/>
      <c r="BA447" s="190"/>
      <c r="BB447" s="190"/>
      <c r="BC447" s="190"/>
      <c r="BD447" s="190"/>
      <c r="BE447" s="190"/>
      <c r="BF447" s="190"/>
      <c r="BG447" s="190"/>
      <c r="BH447" s="190"/>
      <c r="BI447" s="190"/>
      <c r="BJ447" s="190"/>
      <c r="BK447" s="292"/>
      <c r="BL447" s="462"/>
      <c r="BM447" s="462"/>
      <c r="BN447" s="599"/>
      <c r="BO447" s="292"/>
      <c r="BP447" s="292"/>
      <c r="BQ447" s="292"/>
      <c r="BR447" s="292"/>
      <c r="BS447" s="292"/>
      <c r="BT447" s="292"/>
      <c r="BU447" s="292"/>
      <c r="BV447" s="368"/>
      <c r="BW447" s="368"/>
      <c r="BX447" s="292"/>
      <c r="BY447" s="292"/>
      <c r="BZ447" s="292"/>
    </row>
    <row r="448" spans="1:78" x14ac:dyDescent="0.25">
      <c r="A448" s="464"/>
      <c r="B448" s="464"/>
      <c r="C448" s="464"/>
      <c r="D448" s="464"/>
      <c r="E448" s="464"/>
      <c r="F448" s="465"/>
      <c r="G448" s="465"/>
      <c r="H448" s="292"/>
      <c r="I448" s="190"/>
      <c r="J448" s="190"/>
      <c r="K448" s="190"/>
      <c r="L448" s="292"/>
      <c r="M448" s="190"/>
      <c r="N448" s="461"/>
      <c r="O448" s="461"/>
      <c r="P448" s="695"/>
      <c r="Q448" s="696"/>
      <c r="R448" s="292"/>
      <c r="S448" s="292"/>
      <c r="T448" s="697"/>
      <c r="U448" s="190"/>
      <c r="V448" s="190"/>
      <c r="W448" s="190"/>
      <c r="X448" s="190"/>
      <c r="Y448" s="190"/>
      <c r="Z448" s="190"/>
      <c r="AA448" s="190"/>
      <c r="AB448" s="190"/>
      <c r="AC448" s="190"/>
      <c r="AD448" s="190"/>
      <c r="AE448" s="190"/>
      <c r="AF448" s="190"/>
      <c r="AG448" s="190"/>
      <c r="AH448" s="190"/>
      <c r="AI448" s="190"/>
      <c r="AJ448" s="190"/>
      <c r="AK448" s="190"/>
      <c r="AL448" s="190"/>
      <c r="AM448" s="190"/>
      <c r="AN448" s="190"/>
      <c r="AO448" s="190"/>
      <c r="AP448" s="190"/>
      <c r="AQ448" s="190"/>
      <c r="AR448" s="190"/>
      <c r="AS448" s="190"/>
      <c r="AT448" s="695"/>
      <c r="AU448" s="190"/>
      <c r="AV448" s="190"/>
      <c r="AW448" s="695"/>
      <c r="AX448" s="190"/>
      <c r="AY448" s="190"/>
      <c r="AZ448" s="190"/>
      <c r="BA448" s="190"/>
      <c r="BB448" s="190"/>
      <c r="BC448" s="190"/>
      <c r="BD448" s="190"/>
      <c r="BE448" s="190"/>
      <c r="BF448" s="190"/>
      <c r="BG448" s="190"/>
      <c r="BH448" s="190"/>
      <c r="BI448" s="190"/>
      <c r="BJ448" s="190"/>
      <c r="BK448" s="292"/>
      <c r="BL448" s="462"/>
      <c r="BM448" s="462"/>
      <c r="BN448" s="599"/>
      <c r="BO448" s="292"/>
      <c r="BP448" s="292"/>
      <c r="BQ448" s="292"/>
      <c r="BR448" s="292"/>
      <c r="BS448" s="292"/>
      <c r="BT448" s="292"/>
      <c r="BU448" s="292"/>
      <c r="BV448" s="368"/>
      <c r="BW448" s="368"/>
      <c r="BX448" s="292"/>
      <c r="BY448" s="292"/>
      <c r="BZ448" s="292"/>
    </row>
    <row r="449" spans="1:78" x14ac:dyDescent="0.25">
      <c r="A449" s="464"/>
      <c r="B449" s="464"/>
      <c r="C449" s="464"/>
      <c r="D449" s="464"/>
      <c r="E449" s="464"/>
      <c r="F449" s="465"/>
      <c r="G449" s="465"/>
      <c r="H449" s="292"/>
      <c r="I449" s="190"/>
      <c r="J449" s="190"/>
      <c r="K449" s="190"/>
      <c r="L449" s="292"/>
      <c r="M449" s="190"/>
      <c r="N449" s="461"/>
      <c r="O449" s="461"/>
      <c r="P449" s="695"/>
      <c r="Q449" s="696"/>
      <c r="R449" s="292"/>
      <c r="S449" s="292"/>
      <c r="T449" s="697"/>
      <c r="U449" s="190"/>
      <c r="V449" s="190"/>
      <c r="W449" s="190"/>
      <c r="X449" s="190"/>
      <c r="Y449" s="190"/>
      <c r="Z449" s="190"/>
      <c r="AA449" s="190"/>
      <c r="AB449" s="190"/>
      <c r="AC449" s="190"/>
      <c r="AD449" s="190"/>
      <c r="AE449" s="190"/>
      <c r="AF449" s="190"/>
      <c r="AG449" s="190"/>
      <c r="AH449" s="190"/>
      <c r="AI449" s="190"/>
      <c r="AJ449" s="190"/>
      <c r="AK449" s="190"/>
      <c r="AL449" s="190"/>
      <c r="AM449" s="190"/>
      <c r="AN449" s="190"/>
      <c r="AO449" s="190"/>
      <c r="AP449" s="190"/>
      <c r="AQ449" s="190"/>
      <c r="AR449" s="190"/>
      <c r="AS449" s="190"/>
      <c r="AT449" s="695"/>
      <c r="AU449" s="190"/>
      <c r="AV449" s="190"/>
      <c r="AW449" s="695"/>
      <c r="AX449" s="190"/>
      <c r="AY449" s="190"/>
      <c r="AZ449" s="190"/>
      <c r="BA449" s="190"/>
      <c r="BB449" s="190"/>
      <c r="BC449" s="190"/>
      <c r="BD449" s="190"/>
      <c r="BE449" s="190"/>
      <c r="BF449" s="190"/>
      <c r="BG449" s="190"/>
      <c r="BH449" s="190"/>
      <c r="BI449" s="190"/>
      <c r="BJ449" s="190"/>
      <c r="BK449" s="292"/>
      <c r="BL449" s="462"/>
      <c r="BM449" s="462"/>
      <c r="BN449" s="599"/>
      <c r="BO449" s="292"/>
      <c r="BP449" s="292"/>
      <c r="BQ449" s="292"/>
      <c r="BR449" s="292"/>
      <c r="BS449" s="292"/>
      <c r="BT449" s="292"/>
      <c r="BU449" s="292"/>
      <c r="BV449" s="368"/>
      <c r="BW449" s="368"/>
      <c r="BX449" s="292"/>
      <c r="BY449" s="292"/>
      <c r="BZ449" s="292"/>
    </row>
    <row r="450" spans="1:78" x14ac:dyDescent="0.25">
      <c r="A450" s="464"/>
      <c r="B450" s="464"/>
      <c r="C450" s="464"/>
      <c r="D450" s="464"/>
      <c r="E450" s="464"/>
      <c r="F450" s="465"/>
      <c r="G450" s="465"/>
      <c r="H450" s="292"/>
      <c r="I450" s="190"/>
      <c r="J450" s="190"/>
      <c r="K450" s="190"/>
      <c r="L450" s="292"/>
      <c r="M450" s="190"/>
      <c r="N450" s="461"/>
      <c r="O450" s="461"/>
      <c r="P450" s="695"/>
      <c r="Q450" s="696"/>
      <c r="R450" s="292"/>
      <c r="S450" s="292"/>
      <c r="T450" s="697"/>
      <c r="U450" s="190"/>
      <c r="V450" s="190"/>
      <c r="W450" s="190"/>
      <c r="X450" s="190"/>
      <c r="Y450" s="190"/>
      <c r="Z450" s="190"/>
      <c r="AA450" s="190"/>
      <c r="AB450" s="190"/>
      <c r="AC450" s="190"/>
      <c r="AD450" s="190"/>
      <c r="AE450" s="190"/>
      <c r="AF450" s="190"/>
      <c r="AG450" s="190"/>
      <c r="AH450" s="190"/>
      <c r="AI450" s="190"/>
      <c r="AJ450" s="190"/>
      <c r="AK450" s="190"/>
      <c r="AL450" s="190"/>
      <c r="AM450" s="190"/>
      <c r="AN450" s="190"/>
      <c r="AO450" s="190"/>
      <c r="AP450" s="190"/>
      <c r="AQ450" s="190"/>
      <c r="AR450" s="190"/>
      <c r="AS450" s="190"/>
      <c r="AT450" s="695"/>
      <c r="AU450" s="190"/>
      <c r="AV450" s="190"/>
      <c r="AW450" s="695"/>
      <c r="AX450" s="190"/>
      <c r="AY450" s="190"/>
      <c r="AZ450" s="190"/>
      <c r="BA450" s="190"/>
      <c r="BB450" s="190"/>
      <c r="BC450" s="190"/>
      <c r="BD450" s="190"/>
      <c r="BE450" s="190"/>
      <c r="BF450" s="190"/>
      <c r="BG450" s="190"/>
      <c r="BH450" s="190"/>
      <c r="BI450" s="190"/>
      <c r="BJ450" s="190"/>
      <c r="BK450" s="292"/>
      <c r="BL450" s="462"/>
      <c r="BM450" s="462"/>
      <c r="BN450" s="599"/>
      <c r="BO450" s="292"/>
      <c r="BP450" s="292"/>
      <c r="BQ450" s="292"/>
      <c r="BR450" s="292"/>
      <c r="BS450" s="292"/>
      <c r="BT450" s="292"/>
      <c r="BU450" s="292"/>
      <c r="BV450" s="368"/>
      <c r="BW450" s="368"/>
      <c r="BX450" s="292"/>
      <c r="BY450" s="292"/>
      <c r="BZ450" s="292"/>
    </row>
    <row r="451" spans="1:78" x14ac:dyDescent="0.25">
      <c r="A451" s="464"/>
      <c r="B451" s="464"/>
      <c r="C451" s="464"/>
      <c r="D451" s="464"/>
      <c r="E451" s="464"/>
      <c r="F451" s="465"/>
      <c r="G451" s="465"/>
      <c r="H451" s="292"/>
      <c r="I451" s="190"/>
      <c r="J451" s="190"/>
      <c r="K451" s="190"/>
      <c r="L451" s="292"/>
      <c r="M451" s="190"/>
      <c r="N451" s="461"/>
      <c r="O451" s="461"/>
      <c r="P451" s="695"/>
      <c r="Q451" s="696"/>
      <c r="R451" s="292"/>
      <c r="S451" s="292"/>
      <c r="T451" s="697"/>
      <c r="U451" s="190"/>
      <c r="V451" s="190"/>
      <c r="W451" s="190"/>
      <c r="X451" s="190"/>
      <c r="Y451" s="190"/>
      <c r="Z451" s="190"/>
      <c r="AA451" s="190"/>
      <c r="AB451" s="190"/>
      <c r="AC451" s="190"/>
      <c r="AD451" s="190"/>
      <c r="AE451" s="190"/>
      <c r="AF451" s="190"/>
      <c r="AG451" s="190"/>
      <c r="AH451" s="190"/>
      <c r="AI451" s="190"/>
      <c r="AJ451" s="190"/>
      <c r="AK451" s="190"/>
      <c r="AL451" s="190"/>
      <c r="AM451" s="190"/>
      <c r="AN451" s="190"/>
      <c r="AO451" s="190"/>
      <c r="AP451" s="190"/>
      <c r="AQ451" s="190"/>
      <c r="AR451" s="190"/>
      <c r="AS451" s="190"/>
      <c r="AT451" s="695"/>
      <c r="AU451" s="190"/>
      <c r="AV451" s="190"/>
      <c r="AW451" s="695"/>
      <c r="AX451" s="190"/>
      <c r="AY451" s="190"/>
      <c r="AZ451" s="190"/>
      <c r="BA451" s="190"/>
      <c r="BB451" s="190"/>
      <c r="BC451" s="190"/>
      <c r="BD451" s="190"/>
      <c r="BE451" s="190"/>
      <c r="BF451" s="190"/>
      <c r="BG451" s="190"/>
      <c r="BH451" s="190"/>
      <c r="BI451" s="190"/>
      <c r="BJ451" s="190"/>
      <c r="BK451" s="292"/>
      <c r="BL451" s="462"/>
      <c r="BM451" s="462"/>
      <c r="BN451" s="599"/>
      <c r="BO451" s="292"/>
      <c r="BP451" s="292"/>
      <c r="BQ451" s="292"/>
      <c r="BR451" s="292"/>
      <c r="BS451" s="292"/>
      <c r="BT451" s="292"/>
      <c r="BU451" s="292"/>
      <c r="BV451" s="368"/>
      <c r="BW451" s="368"/>
      <c r="BX451" s="292"/>
      <c r="BY451" s="292"/>
      <c r="BZ451" s="292"/>
    </row>
    <row r="452" spans="1:78" x14ac:dyDescent="0.25">
      <c r="A452" s="464"/>
      <c r="B452" s="464"/>
      <c r="C452" s="464"/>
      <c r="D452" s="464"/>
      <c r="E452" s="464"/>
      <c r="F452" s="465"/>
      <c r="G452" s="465"/>
      <c r="H452" s="292"/>
      <c r="I452" s="190"/>
      <c r="J452" s="190"/>
      <c r="K452" s="190"/>
      <c r="L452" s="292"/>
      <c r="M452" s="190"/>
      <c r="N452" s="461"/>
      <c r="O452" s="461"/>
      <c r="P452" s="695"/>
      <c r="Q452" s="696"/>
      <c r="R452" s="292"/>
      <c r="S452" s="292"/>
      <c r="T452" s="697"/>
      <c r="U452" s="190"/>
      <c r="V452" s="190"/>
      <c r="W452" s="190"/>
      <c r="X452" s="190"/>
      <c r="Y452" s="190"/>
      <c r="Z452" s="190"/>
      <c r="AA452" s="190"/>
      <c r="AB452" s="190"/>
      <c r="AC452" s="190"/>
      <c r="AD452" s="190"/>
      <c r="AE452" s="190"/>
      <c r="AF452" s="190"/>
      <c r="AG452" s="190"/>
      <c r="AH452" s="190"/>
      <c r="AI452" s="190"/>
      <c r="AJ452" s="190"/>
      <c r="AK452" s="190"/>
      <c r="AL452" s="190"/>
      <c r="AM452" s="190"/>
      <c r="AN452" s="190"/>
      <c r="AO452" s="190"/>
      <c r="AP452" s="190"/>
      <c r="AQ452" s="190"/>
      <c r="AR452" s="190"/>
      <c r="AS452" s="190"/>
      <c r="AT452" s="695"/>
      <c r="AU452" s="190"/>
      <c r="AV452" s="190"/>
      <c r="AW452" s="695"/>
      <c r="AX452" s="190"/>
      <c r="AY452" s="190"/>
      <c r="AZ452" s="190"/>
      <c r="BA452" s="190"/>
      <c r="BB452" s="190"/>
      <c r="BC452" s="190"/>
      <c r="BD452" s="190"/>
      <c r="BE452" s="190"/>
      <c r="BF452" s="190"/>
      <c r="BG452" s="190"/>
      <c r="BH452" s="190"/>
      <c r="BI452" s="190"/>
      <c r="BJ452" s="190"/>
      <c r="BK452" s="292"/>
      <c r="BL452" s="462"/>
      <c r="BM452" s="462"/>
      <c r="BN452" s="599"/>
      <c r="BO452" s="292"/>
      <c r="BP452" s="292"/>
      <c r="BQ452" s="292"/>
      <c r="BR452" s="292"/>
      <c r="BS452" s="292"/>
      <c r="BT452" s="292"/>
      <c r="BU452" s="292"/>
      <c r="BV452" s="368"/>
      <c r="BW452" s="368"/>
      <c r="BX452" s="292"/>
      <c r="BY452" s="292"/>
      <c r="BZ452" s="292"/>
    </row>
    <row r="453" spans="1:78" x14ac:dyDescent="0.25">
      <c r="A453" s="464"/>
      <c r="B453" s="464"/>
      <c r="C453" s="464"/>
      <c r="D453" s="464"/>
      <c r="E453" s="464"/>
      <c r="F453" s="465"/>
      <c r="G453" s="465"/>
      <c r="H453" s="292"/>
      <c r="I453" s="190"/>
      <c r="J453" s="190"/>
      <c r="K453" s="190"/>
      <c r="L453" s="292"/>
      <c r="M453" s="190"/>
      <c r="N453" s="461"/>
      <c r="O453" s="461"/>
      <c r="P453" s="695"/>
      <c r="Q453" s="696"/>
      <c r="R453" s="292"/>
      <c r="S453" s="292"/>
      <c r="T453" s="697"/>
      <c r="U453" s="190"/>
      <c r="V453" s="190"/>
      <c r="W453" s="190"/>
      <c r="X453" s="190"/>
      <c r="Y453" s="190"/>
      <c r="Z453" s="190"/>
      <c r="AA453" s="190"/>
      <c r="AB453" s="190"/>
      <c r="AC453" s="190"/>
      <c r="AD453" s="190"/>
      <c r="AE453" s="190"/>
      <c r="AF453" s="190"/>
      <c r="AG453" s="190"/>
      <c r="AH453" s="190"/>
      <c r="AI453" s="190"/>
      <c r="AJ453" s="190"/>
      <c r="AK453" s="190"/>
      <c r="AL453" s="190"/>
      <c r="AM453" s="190"/>
      <c r="AN453" s="190"/>
      <c r="AO453" s="190"/>
      <c r="AP453" s="190"/>
      <c r="AQ453" s="190"/>
      <c r="AR453" s="190"/>
      <c r="AS453" s="190"/>
      <c r="AT453" s="695"/>
      <c r="AU453" s="190"/>
      <c r="AV453" s="190"/>
      <c r="AW453" s="695"/>
      <c r="AX453" s="190"/>
      <c r="AY453" s="190"/>
      <c r="AZ453" s="190"/>
      <c r="BA453" s="190"/>
      <c r="BB453" s="190"/>
      <c r="BC453" s="190"/>
      <c r="BD453" s="190"/>
      <c r="BE453" s="190"/>
      <c r="BF453" s="190"/>
      <c r="BG453" s="190"/>
      <c r="BH453" s="190"/>
      <c r="BI453" s="190"/>
      <c r="BJ453" s="190"/>
      <c r="BK453" s="292"/>
      <c r="BL453" s="462"/>
      <c r="BM453" s="462"/>
      <c r="BN453" s="599"/>
      <c r="BO453" s="292"/>
      <c r="BP453" s="292"/>
      <c r="BQ453" s="292"/>
      <c r="BR453" s="292"/>
      <c r="BS453" s="292"/>
      <c r="BT453" s="292"/>
      <c r="BU453" s="292"/>
      <c r="BV453" s="368"/>
      <c r="BW453" s="368"/>
      <c r="BX453" s="292"/>
      <c r="BY453" s="292"/>
      <c r="BZ453" s="292"/>
    </row>
    <row r="454" spans="1:78" x14ac:dyDescent="0.25">
      <c r="A454" s="464"/>
      <c r="B454" s="464"/>
      <c r="C454" s="464"/>
      <c r="D454" s="464"/>
      <c r="E454" s="464"/>
      <c r="F454" s="465"/>
      <c r="G454" s="465"/>
      <c r="H454" s="292"/>
      <c r="I454" s="190"/>
      <c r="J454" s="190"/>
      <c r="K454" s="190"/>
      <c r="L454" s="292"/>
      <c r="M454" s="190"/>
      <c r="N454" s="461"/>
      <c r="O454" s="461"/>
      <c r="P454" s="695"/>
      <c r="Q454" s="696"/>
      <c r="R454" s="292"/>
      <c r="S454" s="292"/>
      <c r="T454" s="697"/>
      <c r="U454" s="190"/>
      <c r="V454" s="190"/>
      <c r="W454" s="190"/>
      <c r="X454" s="190"/>
      <c r="Y454" s="190"/>
      <c r="Z454" s="190"/>
      <c r="AA454" s="190"/>
      <c r="AB454" s="190"/>
      <c r="AC454" s="190"/>
      <c r="AD454" s="190"/>
      <c r="AE454" s="190"/>
      <c r="AF454" s="190"/>
      <c r="AG454" s="190"/>
      <c r="AH454" s="190"/>
      <c r="AI454" s="190"/>
      <c r="AJ454" s="190"/>
      <c r="AK454" s="190"/>
      <c r="AL454" s="190"/>
      <c r="AM454" s="190"/>
      <c r="AN454" s="190"/>
      <c r="AO454" s="190"/>
      <c r="AP454" s="190"/>
      <c r="AQ454" s="190"/>
      <c r="AR454" s="190"/>
      <c r="AS454" s="190"/>
      <c r="AT454" s="695"/>
      <c r="AU454" s="190"/>
      <c r="AV454" s="190"/>
      <c r="AW454" s="695"/>
      <c r="AX454" s="190"/>
      <c r="AY454" s="190"/>
      <c r="AZ454" s="190"/>
      <c r="BA454" s="190"/>
      <c r="BB454" s="190"/>
      <c r="BC454" s="190"/>
      <c r="BD454" s="190"/>
      <c r="BE454" s="190"/>
      <c r="BF454" s="190"/>
      <c r="BG454" s="190"/>
      <c r="BH454" s="190"/>
      <c r="BI454" s="190"/>
      <c r="BJ454" s="190"/>
      <c r="BK454" s="292"/>
      <c r="BL454" s="462"/>
      <c r="BM454" s="462"/>
      <c r="BN454" s="599"/>
      <c r="BO454" s="292"/>
      <c r="BP454" s="292"/>
      <c r="BQ454" s="292"/>
      <c r="BR454" s="292"/>
      <c r="BS454" s="292"/>
      <c r="BT454" s="292"/>
      <c r="BU454" s="292"/>
      <c r="BV454" s="368"/>
      <c r="BW454" s="368"/>
      <c r="BX454" s="292"/>
      <c r="BY454" s="292"/>
      <c r="BZ454" s="292"/>
    </row>
    <row r="455" spans="1:78" x14ac:dyDescent="0.25">
      <c r="A455" s="464"/>
      <c r="B455" s="464"/>
      <c r="C455" s="464"/>
      <c r="D455" s="464"/>
      <c r="E455" s="464"/>
      <c r="F455" s="465"/>
      <c r="G455" s="465"/>
      <c r="H455" s="292"/>
      <c r="I455" s="190"/>
      <c r="J455" s="190"/>
      <c r="K455" s="190"/>
      <c r="L455" s="292"/>
      <c r="M455" s="190"/>
      <c r="N455" s="461"/>
      <c r="O455" s="461"/>
      <c r="P455" s="695"/>
      <c r="Q455" s="696"/>
      <c r="R455" s="292"/>
      <c r="S455" s="292"/>
      <c r="T455" s="697"/>
      <c r="U455" s="190"/>
      <c r="V455" s="190"/>
      <c r="W455" s="190"/>
      <c r="X455" s="190"/>
      <c r="Y455" s="190"/>
      <c r="Z455" s="190"/>
      <c r="AA455" s="190"/>
      <c r="AB455" s="190"/>
      <c r="AC455" s="190"/>
      <c r="AD455" s="190"/>
      <c r="AE455" s="190"/>
      <c r="AF455" s="190"/>
      <c r="AG455" s="190"/>
      <c r="AH455" s="190"/>
      <c r="AI455" s="190"/>
      <c r="AJ455" s="190"/>
      <c r="AK455" s="190"/>
      <c r="AL455" s="190"/>
      <c r="AM455" s="190"/>
      <c r="AN455" s="190"/>
      <c r="AO455" s="190"/>
      <c r="AP455" s="190"/>
      <c r="AQ455" s="190"/>
      <c r="AR455" s="190"/>
      <c r="AS455" s="190"/>
      <c r="AT455" s="695"/>
      <c r="AU455" s="190"/>
      <c r="AV455" s="190"/>
      <c r="AW455" s="695"/>
      <c r="AX455" s="190"/>
      <c r="AY455" s="190"/>
      <c r="AZ455" s="190"/>
      <c r="BA455" s="190"/>
      <c r="BB455" s="190"/>
      <c r="BC455" s="190"/>
      <c r="BD455" s="190"/>
      <c r="BE455" s="190"/>
      <c r="BF455" s="190"/>
      <c r="BG455" s="190"/>
      <c r="BH455" s="190"/>
      <c r="BI455" s="190"/>
      <c r="BJ455" s="190"/>
      <c r="BK455" s="292"/>
      <c r="BL455" s="462"/>
      <c r="BM455" s="462"/>
      <c r="BN455" s="599"/>
      <c r="BO455" s="292"/>
      <c r="BP455" s="292"/>
      <c r="BQ455" s="292"/>
      <c r="BR455" s="292"/>
      <c r="BS455" s="292"/>
      <c r="BT455" s="292"/>
      <c r="BU455" s="292"/>
      <c r="BV455" s="368"/>
      <c r="BW455" s="368"/>
      <c r="BX455" s="292"/>
      <c r="BY455" s="292"/>
      <c r="BZ455" s="292"/>
    </row>
    <row r="456" spans="1:78" x14ac:dyDescent="0.25">
      <c r="A456" s="464"/>
      <c r="B456" s="464"/>
      <c r="C456" s="464"/>
      <c r="D456" s="464"/>
      <c r="E456" s="464"/>
      <c r="F456" s="465"/>
      <c r="G456" s="465"/>
      <c r="H456" s="292"/>
      <c r="I456" s="190"/>
      <c r="J456" s="190"/>
      <c r="K456" s="190"/>
      <c r="L456" s="292"/>
      <c r="M456" s="190"/>
      <c r="N456" s="461"/>
      <c r="O456" s="461"/>
      <c r="P456" s="695"/>
      <c r="Q456" s="696"/>
      <c r="R456" s="292"/>
      <c r="S456" s="292"/>
      <c r="T456" s="697"/>
      <c r="U456" s="190"/>
      <c r="V456" s="190"/>
      <c r="W456" s="190"/>
      <c r="X456" s="190"/>
      <c r="Y456" s="190"/>
      <c r="Z456" s="190"/>
      <c r="AA456" s="190"/>
      <c r="AB456" s="190"/>
      <c r="AC456" s="190"/>
      <c r="AD456" s="190"/>
      <c r="AE456" s="190"/>
      <c r="AF456" s="190"/>
      <c r="AG456" s="190"/>
      <c r="AH456" s="190"/>
      <c r="AI456" s="190"/>
      <c r="AJ456" s="190"/>
      <c r="AK456" s="190"/>
      <c r="AL456" s="190"/>
      <c r="AM456" s="190"/>
      <c r="AN456" s="190"/>
      <c r="AO456" s="190"/>
      <c r="AP456" s="190"/>
      <c r="AQ456" s="190"/>
      <c r="AR456" s="190"/>
      <c r="AS456" s="190"/>
      <c r="AT456" s="695"/>
      <c r="AU456" s="190"/>
      <c r="AV456" s="190"/>
      <c r="AW456" s="695"/>
      <c r="AX456" s="190"/>
      <c r="AY456" s="190"/>
      <c r="AZ456" s="190"/>
      <c r="BA456" s="190"/>
      <c r="BB456" s="190"/>
      <c r="BC456" s="190"/>
      <c r="BD456" s="190"/>
      <c r="BE456" s="190"/>
      <c r="BF456" s="190"/>
      <c r="BG456" s="190"/>
      <c r="BH456" s="190"/>
      <c r="BI456" s="190"/>
      <c r="BJ456" s="190"/>
      <c r="BK456" s="292"/>
      <c r="BL456" s="462"/>
      <c r="BM456" s="462"/>
      <c r="BN456" s="599"/>
      <c r="BO456" s="292"/>
      <c r="BP456" s="292"/>
      <c r="BQ456" s="292"/>
      <c r="BR456" s="292"/>
      <c r="BS456" s="292"/>
      <c r="BT456" s="292"/>
      <c r="BU456" s="292"/>
      <c r="BV456" s="368"/>
      <c r="BW456" s="368"/>
      <c r="BX456" s="292"/>
      <c r="BY456" s="292"/>
      <c r="BZ456" s="292"/>
    </row>
    <row r="457" spans="1:78" x14ac:dyDescent="0.25">
      <c r="A457" s="464"/>
      <c r="B457" s="464"/>
      <c r="C457" s="464"/>
      <c r="D457" s="464"/>
      <c r="E457" s="464"/>
      <c r="F457" s="465"/>
      <c r="G457" s="465"/>
      <c r="H457" s="292"/>
      <c r="I457" s="190"/>
      <c r="J457" s="190"/>
      <c r="K457" s="190"/>
      <c r="L457" s="292"/>
      <c r="M457" s="190"/>
      <c r="N457" s="461"/>
      <c r="O457" s="461"/>
      <c r="P457" s="695"/>
      <c r="Q457" s="696"/>
      <c r="R457" s="292"/>
      <c r="S457" s="292"/>
      <c r="T457" s="697"/>
      <c r="U457" s="190"/>
      <c r="V457" s="190"/>
      <c r="W457" s="190"/>
      <c r="X457" s="190"/>
      <c r="Y457" s="190"/>
      <c r="Z457" s="190"/>
      <c r="AA457" s="190"/>
      <c r="AB457" s="190"/>
      <c r="AC457" s="190"/>
      <c r="AD457" s="190"/>
      <c r="AE457" s="190"/>
      <c r="AF457" s="190"/>
      <c r="AG457" s="190"/>
      <c r="AH457" s="190"/>
      <c r="AI457" s="190"/>
      <c r="AJ457" s="190"/>
      <c r="AK457" s="190"/>
      <c r="AL457" s="190"/>
      <c r="AM457" s="190"/>
      <c r="AN457" s="190"/>
      <c r="AO457" s="190"/>
      <c r="AP457" s="190"/>
      <c r="AQ457" s="190"/>
      <c r="AR457" s="190"/>
      <c r="AS457" s="190"/>
      <c r="AT457" s="695"/>
      <c r="AU457" s="190"/>
      <c r="AV457" s="190"/>
      <c r="AW457" s="695"/>
      <c r="AX457" s="190"/>
      <c r="AY457" s="190"/>
      <c r="AZ457" s="190"/>
      <c r="BA457" s="190"/>
      <c r="BB457" s="190"/>
      <c r="BC457" s="190"/>
      <c r="BD457" s="190"/>
      <c r="BE457" s="190"/>
      <c r="BF457" s="190"/>
      <c r="BG457" s="190"/>
      <c r="BH457" s="190"/>
      <c r="BI457" s="190"/>
      <c r="BJ457" s="190"/>
      <c r="BK457" s="292"/>
      <c r="BL457" s="462"/>
      <c r="BM457" s="462"/>
      <c r="BN457" s="599"/>
      <c r="BO457" s="292"/>
      <c r="BP457" s="292"/>
      <c r="BQ457" s="292"/>
      <c r="BR457" s="292"/>
      <c r="BS457" s="292"/>
      <c r="BT457" s="292"/>
      <c r="BU457" s="292"/>
      <c r="BV457" s="368"/>
      <c r="BW457" s="368"/>
      <c r="BX457" s="292"/>
      <c r="BY457" s="292"/>
      <c r="BZ457" s="292"/>
    </row>
    <row r="458" spans="1:78" x14ac:dyDescent="0.25">
      <c r="A458" s="464"/>
      <c r="B458" s="464"/>
      <c r="C458" s="464"/>
      <c r="D458" s="464"/>
      <c r="E458" s="464"/>
      <c r="F458" s="465"/>
      <c r="G458" s="465"/>
      <c r="H458" s="292"/>
      <c r="I458" s="190"/>
      <c r="J458" s="190"/>
      <c r="K458" s="190"/>
      <c r="L458" s="292"/>
      <c r="M458" s="190"/>
      <c r="N458" s="461"/>
      <c r="O458" s="461"/>
      <c r="P458" s="695"/>
      <c r="Q458" s="696"/>
      <c r="R458" s="292"/>
      <c r="S458" s="292"/>
      <c r="T458" s="697"/>
      <c r="U458" s="190"/>
      <c r="V458" s="190"/>
      <c r="W458" s="190"/>
      <c r="X458" s="190"/>
      <c r="Y458" s="190"/>
      <c r="Z458" s="190"/>
      <c r="AA458" s="190"/>
      <c r="AB458" s="190"/>
      <c r="AC458" s="190"/>
      <c r="AD458" s="190"/>
      <c r="AE458" s="190"/>
      <c r="AF458" s="190"/>
      <c r="AG458" s="190"/>
      <c r="AH458" s="190"/>
      <c r="AI458" s="190"/>
      <c r="AJ458" s="190"/>
      <c r="AK458" s="190"/>
      <c r="AL458" s="190"/>
      <c r="AM458" s="190"/>
      <c r="AN458" s="190"/>
      <c r="AO458" s="190"/>
      <c r="AP458" s="190"/>
      <c r="AQ458" s="190"/>
      <c r="AR458" s="190"/>
      <c r="AS458" s="190"/>
      <c r="AT458" s="695"/>
      <c r="AU458" s="190"/>
      <c r="AV458" s="190"/>
      <c r="AW458" s="695"/>
      <c r="AX458" s="190"/>
      <c r="AY458" s="190"/>
      <c r="AZ458" s="190"/>
      <c r="BA458" s="190"/>
      <c r="BB458" s="190"/>
      <c r="BC458" s="190"/>
      <c r="BD458" s="190"/>
      <c r="BE458" s="190"/>
      <c r="BF458" s="190"/>
      <c r="BG458" s="190"/>
      <c r="BH458" s="190"/>
      <c r="BI458" s="190"/>
      <c r="BJ458" s="190"/>
      <c r="BK458" s="292"/>
      <c r="BL458" s="462"/>
      <c r="BM458" s="462"/>
      <c r="BN458" s="599"/>
      <c r="BO458" s="292"/>
      <c r="BP458" s="292"/>
      <c r="BQ458" s="292"/>
      <c r="BR458" s="292"/>
      <c r="BS458" s="292"/>
      <c r="BT458" s="292"/>
      <c r="BU458" s="292"/>
      <c r="BV458" s="368"/>
      <c r="BW458" s="368"/>
      <c r="BX458" s="292"/>
      <c r="BY458" s="292"/>
      <c r="BZ458" s="292"/>
    </row>
    <row r="459" spans="1:78" x14ac:dyDescent="0.25">
      <c r="A459" s="464"/>
      <c r="B459" s="464"/>
      <c r="C459" s="464"/>
      <c r="D459" s="464"/>
      <c r="E459" s="464"/>
      <c r="F459" s="465"/>
      <c r="G459" s="465"/>
      <c r="H459" s="292"/>
      <c r="I459" s="190"/>
      <c r="J459" s="190"/>
      <c r="K459" s="190"/>
      <c r="L459" s="292"/>
      <c r="M459" s="190"/>
      <c r="N459" s="461"/>
      <c r="O459" s="461"/>
      <c r="P459" s="695"/>
      <c r="Q459" s="696"/>
      <c r="R459" s="292"/>
      <c r="S459" s="292"/>
      <c r="T459" s="697"/>
      <c r="U459" s="190"/>
      <c r="V459" s="190"/>
      <c r="W459" s="190"/>
      <c r="X459" s="190"/>
      <c r="Y459" s="190"/>
      <c r="Z459" s="190"/>
      <c r="AA459" s="190"/>
      <c r="AB459" s="190"/>
      <c r="AC459" s="190"/>
      <c r="AD459" s="190"/>
      <c r="AE459" s="190"/>
      <c r="AF459" s="190"/>
      <c r="AG459" s="190"/>
      <c r="AH459" s="190"/>
      <c r="AI459" s="190"/>
      <c r="AJ459" s="190"/>
      <c r="AK459" s="190"/>
      <c r="AL459" s="190"/>
      <c r="AM459" s="190"/>
      <c r="AN459" s="190"/>
      <c r="AO459" s="190"/>
      <c r="AP459" s="190"/>
      <c r="AQ459" s="190"/>
      <c r="AR459" s="190"/>
      <c r="AS459" s="190"/>
      <c r="AT459" s="695"/>
      <c r="AU459" s="190"/>
      <c r="AV459" s="190"/>
      <c r="AW459" s="695"/>
      <c r="AX459" s="190"/>
      <c r="AY459" s="190"/>
      <c r="AZ459" s="190"/>
      <c r="BA459" s="190"/>
      <c r="BB459" s="190"/>
      <c r="BC459" s="190"/>
      <c r="BD459" s="190"/>
      <c r="BE459" s="190"/>
      <c r="BF459" s="190"/>
      <c r="BG459" s="190"/>
      <c r="BH459" s="190"/>
      <c r="BI459" s="190"/>
      <c r="BJ459" s="190"/>
      <c r="BK459" s="292"/>
      <c r="BL459" s="462"/>
      <c r="BM459" s="462"/>
      <c r="BN459" s="599"/>
      <c r="BO459" s="292"/>
      <c r="BP459" s="292"/>
      <c r="BQ459" s="292"/>
      <c r="BR459" s="292"/>
      <c r="BS459" s="292"/>
      <c r="BT459" s="292"/>
      <c r="BU459" s="292"/>
      <c r="BV459" s="368"/>
      <c r="BW459" s="368"/>
      <c r="BX459" s="292"/>
      <c r="BY459" s="292"/>
      <c r="BZ459" s="292"/>
    </row>
    <row r="460" spans="1:78" x14ac:dyDescent="0.25">
      <c r="A460" s="464"/>
      <c r="B460" s="464"/>
      <c r="C460" s="464"/>
      <c r="D460" s="464"/>
      <c r="E460" s="464"/>
      <c r="F460" s="465"/>
      <c r="G460" s="465"/>
      <c r="H460" s="292"/>
      <c r="I460" s="190"/>
      <c r="J460" s="190"/>
      <c r="K460" s="190"/>
      <c r="L460" s="292"/>
      <c r="M460" s="190"/>
      <c r="N460" s="461"/>
      <c r="O460" s="461"/>
      <c r="P460" s="695"/>
      <c r="Q460" s="696"/>
      <c r="R460" s="292"/>
      <c r="S460" s="292"/>
      <c r="T460" s="697"/>
      <c r="U460" s="190"/>
      <c r="V460" s="190"/>
      <c r="W460" s="190"/>
      <c r="X460" s="190"/>
      <c r="Y460" s="190"/>
      <c r="Z460" s="190"/>
      <c r="AA460" s="190"/>
      <c r="AB460" s="190"/>
      <c r="AC460" s="190"/>
      <c r="AD460" s="190"/>
      <c r="AE460" s="190"/>
      <c r="AF460" s="190"/>
      <c r="AG460" s="190"/>
      <c r="AH460" s="190"/>
      <c r="AI460" s="190"/>
      <c r="AJ460" s="190"/>
      <c r="AK460" s="190"/>
      <c r="AL460" s="190"/>
      <c r="AM460" s="190"/>
      <c r="AN460" s="190"/>
      <c r="AO460" s="190"/>
      <c r="AP460" s="190"/>
      <c r="AQ460" s="190"/>
      <c r="AR460" s="190"/>
      <c r="AS460" s="190"/>
      <c r="AT460" s="695"/>
      <c r="AU460" s="190"/>
      <c r="AV460" s="190"/>
      <c r="AW460" s="695"/>
      <c r="AX460" s="190"/>
      <c r="AY460" s="190"/>
      <c r="AZ460" s="190"/>
      <c r="BA460" s="190"/>
      <c r="BB460" s="190"/>
      <c r="BC460" s="190"/>
      <c r="BD460" s="190"/>
      <c r="BE460" s="190"/>
      <c r="BF460" s="190"/>
      <c r="BG460" s="190"/>
      <c r="BH460" s="190"/>
      <c r="BI460" s="190"/>
      <c r="BJ460" s="190"/>
      <c r="BK460" s="292"/>
      <c r="BL460" s="462"/>
      <c r="BM460" s="462"/>
      <c r="BN460" s="599"/>
      <c r="BO460" s="292"/>
      <c r="BP460" s="292"/>
      <c r="BQ460" s="292"/>
      <c r="BR460" s="292"/>
      <c r="BS460" s="292"/>
      <c r="BT460" s="292"/>
      <c r="BU460" s="292"/>
      <c r="BV460" s="368"/>
      <c r="BW460" s="368"/>
      <c r="BX460" s="292"/>
      <c r="BY460" s="292"/>
      <c r="BZ460" s="292"/>
    </row>
    <row r="461" spans="1:78" x14ac:dyDescent="0.25">
      <c r="A461" s="464"/>
      <c r="B461" s="464"/>
      <c r="C461" s="464"/>
      <c r="D461" s="464"/>
      <c r="E461" s="464"/>
      <c r="F461" s="465"/>
      <c r="G461" s="465"/>
      <c r="H461" s="292"/>
      <c r="I461" s="190"/>
      <c r="J461" s="190"/>
      <c r="K461" s="190"/>
      <c r="L461" s="292"/>
      <c r="M461" s="190"/>
      <c r="N461" s="461"/>
      <c r="O461" s="461"/>
      <c r="P461" s="695"/>
      <c r="Q461" s="696"/>
      <c r="R461" s="292"/>
      <c r="S461" s="292"/>
      <c r="T461" s="697"/>
      <c r="U461" s="190"/>
      <c r="V461" s="190"/>
      <c r="W461" s="190"/>
      <c r="X461" s="190"/>
      <c r="Y461" s="190"/>
      <c r="Z461" s="190"/>
      <c r="AA461" s="190"/>
      <c r="AB461" s="190"/>
      <c r="AC461" s="190"/>
      <c r="AD461" s="190"/>
      <c r="AE461" s="190"/>
      <c r="AF461" s="190"/>
      <c r="AG461" s="190"/>
      <c r="AH461" s="190"/>
      <c r="AI461" s="190"/>
      <c r="AJ461" s="190"/>
      <c r="AK461" s="190"/>
      <c r="AL461" s="190"/>
      <c r="AM461" s="190"/>
      <c r="AN461" s="190"/>
      <c r="AO461" s="190"/>
      <c r="AP461" s="190"/>
      <c r="AQ461" s="190"/>
      <c r="AR461" s="190"/>
      <c r="AS461" s="190"/>
      <c r="AT461" s="695"/>
      <c r="AU461" s="190"/>
      <c r="AV461" s="190"/>
      <c r="AW461" s="695"/>
      <c r="AX461" s="190"/>
      <c r="AY461" s="190"/>
      <c r="AZ461" s="190"/>
      <c r="BA461" s="190"/>
      <c r="BB461" s="190"/>
      <c r="BC461" s="190"/>
      <c r="BD461" s="190"/>
      <c r="BE461" s="190"/>
      <c r="BF461" s="190"/>
      <c r="BG461" s="190"/>
      <c r="BH461" s="190"/>
      <c r="BI461" s="190"/>
      <c r="BJ461" s="190"/>
      <c r="BK461" s="292"/>
      <c r="BL461" s="462"/>
      <c r="BM461" s="462"/>
      <c r="BN461" s="599"/>
      <c r="BO461" s="292"/>
      <c r="BP461" s="292"/>
      <c r="BQ461" s="292"/>
      <c r="BR461" s="292"/>
      <c r="BS461" s="292"/>
      <c r="BT461" s="292"/>
      <c r="BU461" s="292"/>
      <c r="BV461" s="368"/>
      <c r="BW461" s="368"/>
      <c r="BX461" s="292"/>
      <c r="BY461" s="292"/>
      <c r="BZ461" s="292"/>
    </row>
    <row r="462" spans="1:78" x14ac:dyDescent="0.25">
      <c r="A462" s="464"/>
      <c r="B462" s="464"/>
      <c r="C462" s="464"/>
      <c r="D462" s="464"/>
      <c r="E462" s="464"/>
      <c r="F462" s="465"/>
      <c r="G462" s="465"/>
      <c r="H462" s="292"/>
      <c r="I462" s="190"/>
      <c r="J462" s="190"/>
      <c r="K462" s="190"/>
      <c r="L462" s="292"/>
      <c r="M462" s="190"/>
      <c r="N462" s="461"/>
      <c r="O462" s="461"/>
      <c r="P462" s="695"/>
      <c r="Q462" s="696"/>
      <c r="R462" s="292"/>
      <c r="S462" s="292"/>
      <c r="T462" s="697"/>
      <c r="U462" s="190"/>
      <c r="V462" s="190"/>
      <c r="W462" s="190"/>
      <c r="X462" s="190"/>
      <c r="Y462" s="190"/>
      <c r="Z462" s="190"/>
      <c r="AA462" s="190"/>
      <c r="AB462" s="190"/>
      <c r="AC462" s="190"/>
      <c r="AD462" s="190"/>
      <c r="AE462" s="190"/>
      <c r="AF462" s="190"/>
      <c r="AG462" s="190"/>
      <c r="AH462" s="190"/>
      <c r="AI462" s="190"/>
      <c r="AJ462" s="190"/>
      <c r="AK462" s="190"/>
      <c r="AL462" s="190"/>
      <c r="AM462" s="190"/>
      <c r="AN462" s="190"/>
      <c r="AO462" s="190"/>
      <c r="AP462" s="190"/>
      <c r="AQ462" s="190"/>
      <c r="AR462" s="190"/>
      <c r="AS462" s="190"/>
      <c r="AT462" s="695"/>
      <c r="AU462" s="190"/>
      <c r="AV462" s="190"/>
      <c r="AW462" s="695"/>
      <c r="AX462" s="190"/>
      <c r="AY462" s="190"/>
      <c r="AZ462" s="190"/>
      <c r="BA462" s="190"/>
      <c r="BB462" s="190"/>
      <c r="BC462" s="190"/>
      <c r="BD462" s="190"/>
      <c r="BE462" s="190"/>
      <c r="BF462" s="190"/>
      <c r="BG462" s="190"/>
      <c r="BH462" s="190"/>
      <c r="BI462" s="190"/>
      <c r="BJ462" s="190"/>
      <c r="BK462" s="292"/>
      <c r="BL462" s="462"/>
      <c r="BM462" s="462"/>
      <c r="BN462" s="599"/>
      <c r="BO462" s="292"/>
      <c r="BP462" s="292"/>
      <c r="BQ462" s="292"/>
      <c r="BR462" s="292"/>
      <c r="BS462" s="292"/>
      <c r="BT462" s="292"/>
      <c r="BU462" s="292"/>
      <c r="BV462" s="368"/>
      <c r="BW462" s="368"/>
      <c r="BX462" s="292"/>
      <c r="BY462" s="292"/>
      <c r="BZ462" s="292"/>
    </row>
    <row r="463" spans="1:78" x14ac:dyDescent="0.25">
      <c r="A463" s="464"/>
      <c r="B463" s="464"/>
      <c r="C463" s="464"/>
      <c r="D463" s="464"/>
      <c r="E463" s="464"/>
      <c r="F463" s="465"/>
      <c r="G463" s="465"/>
      <c r="H463" s="292"/>
      <c r="I463" s="190"/>
      <c r="J463" s="190"/>
      <c r="K463" s="190"/>
      <c r="L463" s="292"/>
      <c r="M463" s="190"/>
      <c r="N463" s="461"/>
      <c r="O463" s="461"/>
      <c r="P463" s="695"/>
      <c r="Q463" s="696"/>
      <c r="R463" s="292"/>
      <c r="S463" s="292"/>
      <c r="T463" s="697"/>
      <c r="U463" s="190"/>
      <c r="V463" s="190"/>
      <c r="W463" s="190"/>
      <c r="X463" s="190"/>
      <c r="Y463" s="190"/>
      <c r="Z463" s="190"/>
      <c r="AA463" s="190"/>
      <c r="AB463" s="190"/>
      <c r="AC463" s="190"/>
      <c r="AD463" s="190"/>
      <c r="AE463" s="190"/>
      <c r="AF463" s="190"/>
      <c r="AG463" s="190"/>
      <c r="AH463" s="190"/>
      <c r="AI463" s="190"/>
      <c r="AJ463" s="190"/>
      <c r="AK463" s="190"/>
      <c r="AL463" s="190"/>
      <c r="AM463" s="190"/>
      <c r="AN463" s="190"/>
      <c r="AO463" s="190"/>
      <c r="AP463" s="190"/>
      <c r="AQ463" s="190"/>
      <c r="AR463" s="190"/>
      <c r="AS463" s="190"/>
      <c r="AT463" s="695"/>
      <c r="AU463" s="190"/>
      <c r="AV463" s="190"/>
      <c r="AW463" s="695"/>
      <c r="AX463" s="190"/>
      <c r="AY463" s="190"/>
      <c r="AZ463" s="190"/>
      <c r="BA463" s="190"/>
      <c r="BB463" s="190"/>
      <c r="BC463" s="190"/>
      <c r="BD463" s="190"/>
      <c r="BE463" s="190"/>
      <c r="BF463" s="190"/>
      <c r="BG463" s="190"/>
      <c r="BH463" s="190"/>
      <c r="BI463" s="190"/>
      <c r="BJ463" s="190"/>
      <c r="BK463" s="292"/>
      <c r="BL463" s="462"/>
      <c r="BM463" s="462"/>
      <c r="BN463" s="599"/>
      <c r="BO463" s="292"/>
      <c r="BP463" s="292"/>
      <c r="BQ463" s="292"/>
      <c r="BR463" s="292"/>
      <c r="BS463" s="292"/>
      <c r="BT463" s="292"/>
      <c r="BU463" s="292"/>
      <c r="BV463" s="368"/>
      <c r="BW463" s="368"/>
      <c r="BX463" s="292"/>
      <c r="BY463" s="292"/>
      <c r="BZ463" s="292"/>
    </row>
    <row r="464" spans="1:78" x14ac:dyDescent="0.25">
      <c r="A464" s="464"/>
      <c r="B464" s="464"/>
      <c r="C464" s="464"/>
      <c r="D464" s="464"/>
      <c r="E464" s="464"/>
      <c r="F464" s="465"/>
      <c r="G464" s="465"/>
      <c r="H464" s="292"/>
      <c r="I464" s="190"/>
      <c r="J464" s="190"/>
      <c r="K464" s="190"/>
      <c r="L464" s="292"/>
      <c r="M464" s="190"/>
      <c r="N464" s="461"/>
      <c r="O464" s="461"/>
      <c r="P464" s="695"/>
      <c r="Q464" s="696"/>
      <c r="R464" s="292"/>
      <c r="S464" s="292"/>
      <c r="T464" s="697"/>
      <c r="U464" s="190"/>
      <c r="V464" s="190"/>
      <c r="W464" s="190"/>
      <c r="X464" s="190"/>
      <c r="Y464" s="190"/>
      <c r="Z464" s="190"/>
      <c r="AA464" s="190"/>
      <c r="AB464" s="190"/>
      <c r="AC464" s="190"/>
      <c r="AD464" s="190"/>
      <c r="AE464" s="190"/>
      <c r="AF464" s="190"/>
      <c r="AG464" s="190"/>
      <c r="AH464" s="190"/>
      <c r="AI464" s="190"/>
      <c r="AJ464" s="190"/>
      <c r="AK464" s="190"/>
      <c r="AL464" s="190"/>
      <c r="AM464" s="190"/>
      <c r="AN464" s="190"/>
      <c r="AO464" s="190"/>
      <c r="AP464" s="190"/>
      <c r="AQ464" s="190"/>
      <c r="AR464" s="190"/>
      <c r="AS464" s="190"/>
      <c r="AT464" s="695"/>
      <c r="AU464" s="190"/>
      <c r="AV464" s="190"/>
      <c r="AW464" s="695"/>
      <c r="AX464" s="190"/>
      <c r="AY464" s="190"/>
      <c r="AZ464" s="190"/>
      <c r="BA464" s="190"/>
      <c r="BB464" s="190"/>
      <c r="BC464" s="190"/>
      <c r="BD464" s="190"/>
      <c r="BE464" s="190"/>
      <c r="BF464" s="190"/>
      <c r="BG464" s="190"/>
      <c r="BH464" s="190"/>
      <c r="BI464" s="190"/>
      <c r="BJ464" s="190"/>
      <c r="BK464" s="292"/>
      <c r="BL464" s="462"/>
      <c r="BM464" s="462"/>
      <c r="BN464" s="599"/>
      <c r="BO464" s="292"/>
      <c r="BP464" s="292"/>
      <c r="BQ464" s="292"/>
      <c r="BR464" s="292"/>
      <c r="BS464" s="292"/>
      <c r="BT464" s="292"/>
      <c r="BU464" s="292"/>
      <c r="BV464" s="368"/>
      <c r="BW464" s="368"/>
      <c r="BX464" s="292"/>
      <c r="BY464" s="292"/>
      <c r="BZ464" s="292"/>
    </row>
    <row r="465" spans="1:78" x14ac:dyDescent="0.25">
      <c r="A465" s="464"/>
      <c r="B465" s="464"/>
      <c r="C465" s="464"/>
      <c r="D465" s="464"/>
      <c r="E465" s="464"/>
      <c r="F465" s="465"/>
      <c r="G465" s="465"/>
      <c r="H465" s="292"/>
      <c r="I465" s="190"/>
      <c r="J465" s="190"/>
      <c r="K465" s="190"/>
      <c r="L465" s="292"/>
      <c r="M465" s="190"/>
      <c r="N465" s="461"/>
      <c r="O465" s="461"/>
      <c r="P465" s="695"/>
      <c r="Q465" s="696"/>
      <c r="R465" s="292"/>
      <c r="S465" s="292"/>
      <c r="T465" s="697"/>
      <c r="U465" s="190"/>
      <c r="V465" s="190"/>
      <c r="W465" s="190"/>
      <c r="X465" s="190"/>
      <c r="Y465" s="190"/>
      <c r="Z465" s="190"/>
      <c r="AA465" s="190"/>
      <c r="AB465" s="190"/>
      <c r="AC465" s="190"/>
      <c r="AD465" s="190"/>
      <c r="AE465" s="190"/>
      <c r="AF465" s="190"/>
      <c r="AG465" s="190"/>
      <c r="AH465" s="190"/>
      <c r="AI465" s="190"/>
      <c r="AJ465" s="190"/>
      <c r="AK465" s="190"/>
      <c r="AL465" s="190"/>
      <c r="AM465" s="190"/>
      <c r="AN465" s="190"/>
      <c r="AO465" s="190"/>
      <c r="AP465" s="190"/>
      <c r="AQ465" s="190"/>
      <c r="AR465" s="190"/>
      <c r="AS465" s="190"/>
      <c r="AT465" s="695"/>
      <c r="AU465" s="190"/>
      <c r="AV465" s="190"/>
      <c r="AW465" s="695"/>
      <c r="AX465" s="190"/>
      <c r="AY465" s="190"/>
      <c r="AZ465" s="190"/>
      <c r="BA465" s="190"/>
      <c r="BB465" s="190"/>
      <c r="BC465" s="190"/>
      <c r="BD465" s="190"/>
      <c r="BE465" s="190"/>
      <c r="BF465" s="190"/>
      <c r="BG465" s="190"/>
      <c r="BH465" s="190"/>
      <c r="BI465" s="190"/>
      <c r="BJ465" s="190"/>
      <c r="BK465" s="292"/>
      <c r="BL465" s="462"/>
      <c r="BM465" s="462"/>
      <c r="BN465" s="599"/>
      <c r="BO465" s="292"/>
      <c r="BP465" s="292"/>
      <c r="BQ465" s="292"/>
      <c r="BR465" s="292"/>
      <c r="BS465" s="292"/>
      <c r="BT465" s="292"/>
      <c r="BU465" s="292"/>
      <c r="BV465" s="368"/>
      <c r="BW465" s="368"/>
      <c r="BX465" s="292"/>
      <c r="BY465" s="292"/>
      <c r="BZ465" s="292"/>
    </row>
    <row r="466" spans="1:78" x14ac:dyDescent="0.25">
      <c r="A466" s="464"/>
      <c r="B466" s="464"/>
      <c r="C466" s="464"/>
      <c r="D466" s="464"/>
      <c r="E466" s="464"/>
      <c r="F466" s="465"/>
      <c r="G466" s="465"/>
      <c r="H466" s="292"/>
      <c r="I466" s="190"/>
      <c r="J466" s="190"/>
      <c r="K466" s="190"/>
      <c r="L466" s="292"/>
      <c r="M466" s="190"/>
      <c r="N466" s="461"/>
      <c r="O466" s="461"/>
      <c r="P466" s="695"/>
      <c r="Q466" s="696"/>
      <c r="R466" s="292"/>
      <c r="S466" s="292"/>
      <c r="T466" s="697"/>
      <c r="U466" s="190"/>
      <c r="V466" s="190"/>
      <c r="W466" s="190"/>
      <c r="X466" s="190"/>
      <c r="Y466" s="190"/>
      <c r="Z466" s="190"/>
      <c r="AA466" s="190"/>
      <c r="AB466" s="190"/>
      <c r="AC466" s="190"/>
      <c r="AD466" s="190"/>
      <c r="AE466" s="190"/>
      <c r="AF466" s="190"/>
      <c r="AG466" s="190"/>
      <c r="AH466" s="190"/>
      <c r="AI466" s="190"/>
      <c r="AJ466" s="190"/>
      <c r="AK466" s="190"/>
      <c r="AL466" s="190"/>
      <c r="AM466" s="190"/>
      <c r="AN466" s="190"/>
      <c r="AO466" s="190"/>
      <c r="AP466" s="190"/>
      <c r="AQ466" s="190"/>
      <c r="AR466" s="190"/>
      <c r="AS466" s="190"/>
      <c r="AT466" s="695"/>
      <c r="AU466" s="190"/>
      <c r="AV466" s="190"/>
      <c r="AW466" s="695"/>
      <c r="AX466" s="190"/>
      <c r="AY466" s="190"/>
      <c r="AZ466" s="190"/>
      <c r="BA466" s="190"/>
      <c r="BB466" s="190"/>
      <c r="BC466" s="190"/>
      <c r="BD466" s="190"/>
      <c r="BE466" s="190"/>
      <c r="BF466" s="190"/>
      <c r="BG466" s="190"/>
      <c r="BH466" s="190"/>
      <c r="BI466" s="190"/>
      <c r="BJ466" s="190"/>
      <c r="BK466" s="292"/>
      <c r="BL466" s="462"/>
      <c r="BM466" s="462"/>
      <c r="BN466" s="599"/>
      <c r="BO466" s="292"/>
      <c r="BP466" s="292"/>
      <c r="BQ466" s="292"/>
      <c r="BR466" s="292"/>
      <c r="BS466" s="292"/>
      <c r="BT466" s="292"/>
      <c r="BU466" s="292"/>
      <c r="BV466" s="368"/>
      <c r="BW466" s="368"/>
      <c r="BX466" s="292"/>
      <c r="BY466" s="292"/>
      <c r="BZ466" s="292"/>
    </row>
    <row r="467" spans="1:78" x14ac:dyDescent="0.25">
      <c r="A467" s="464"/>
      <c r="B467" s="464"/>
      <c r="C467" s="464"/>
      <c r="D467" s="464"/>
      <c r="E467" s="464"/>
      <c r="F467" s="465"/>
      <c r="G467" s="465"/>
      <c r="H467" s="292"/>
      <c r="I467" s="190"/>
      <c r="J467" s="190"/>
      <c r="K467" s="190"/>
      <c r="L467" s="292"/>
      <c r="M467" s="190"/>
      <c r="N467" s="461"/>
      <c r="O467" s="461"/>
      <c r="P467" s="695"/>
      <c r="Q467" s="696"/>
      <c r="R467" s="292"/>
      <c r="S467" s="292"/>
      <c r="T467" s="697"/>
      <c r="U467" s="190"/>
      <c r="V467" s="190"/>
      <c r="W467" s="190"/>
      <c r="X467" s="190"/>
      <c r="Y467" s="190"/>
      <c r="Z467" s="190"/>
      <c r="AA467" s="190"/>
      <c r="AB467" s="190"/>
      <c r="AC467" s="190"/>
      <c r="AD467" s="190"/>
      <c r="AE467" s="190"/>
      <c r="AF467" s="190"/>
      <c r="AG467" s="190"/>
      <c r="AH467" s="190"/>
      <c r="AI467" s="190"/>
      <c r="AJ467" s="190"/>
      <c r="AK467" s="190"/>
      <c r="AL467" s="190"/>
      <c r="AM467" s="190"/>
      <c r="AN467" s="190"/>
      <c r="AO467" s="190"/>
      <c r="AP467" s="190"/>
      <c r="AQ467" s="190"/>
      <c r="AR467" s="190"/>
      <c r="AS467" s="190"/>
      <c r="AT467" s="695"/>
      <c r="AU467" s="190"/>
      <c r="AV467" s="190"/>
      <c r="AW467" s="695"/>
      <c r="AX467" s="190"/>
      <c r="AY467" s="190"/>
      <c r="AZ467" s="190"/>
      <c r="BA467" s="190"/>
      <c r="BB467" s="190"/>
      <c r="BC467" s="190"/>
      <c r="BD467" s="190"/>
      <c r="BE467" s="190"/>
      <c r="BF467" s="190"/>
      <c r="BG467" s="190"/>
      <c r="BH467" s="190"/>
      <c r="BI467" s="190"/>
      <c r="BJ467" s="190"/>
      <c r="BK467" s="292"/>
      <c r="BL467" s="462"/>
      <c r="BM467" s="462"/>
      <c r="BN467" s="599"/>
      <c r="BO467" s="292"/>
      <c r="BP467" s="292"/>
      <c r="BQ467" s="292"/>
      <c r="BR467" s="292"/>
      <c r="BS467" s="292"/>
      <c r="BT467" s="292"/>
      <c r="BU467" s="292"/>
      <c r="BV467" s="368"/>
      <c r="BW467" s="368"/>
      <c r="BX467" s="292"/>
      <c r="BY467" s="292"/>
      <c r="BZ467" s="292"/>
    </row>
    <row r="468" spans="1:78" x14ac:dyDescent="0.25">
      <c r="A468" s="464"/>
      <c r="B468" s="464"/>
      <c r="C468" s="464"/>
      <c r="D468" s="464"/>
      <c r="E468" s="464"/>
      <c r="F468" s="465"/>
      <c r="G468" s="465"/>
      <c r="H468" s="292"/>
      <c r="I468" s="190"/>
      <c r="J468" s="190"/>
      <c r="K468" s="190"/>
      <c r="L468" s="292"/>
      <c r="M468" s="190"/>
      <c r="N468" s="461"/>
      <c r="O468" s="461"/>
      <c r="P468" s="695"/>
      <c r="Q468" s="696"/>
      <c r="R468" s="292"/>
      <c r="S468" s="292"/>
      <c r="T468" s="697"/>
      <c r="U468" s="190"/>
      <c r="V468" s="190"/>
      <c r="W468" s="190"/>
      <c r="X468" s="190"/>
      <c r="Y468" s="190"/>
      <c r="Z468" s="190"/>
      <c r="AA468" s="190"/>
      <c r="AB468" s="190"/>
      <c r="AC468" s="190"/>
      <c r="AD468" s="190"/>
      <c r="AE468" s="190"/>
      <c r="AF468" s="190"/>
      <c r="AG468" s="190"/>
      <c r="AH468" s="190"/>
      <c r="AI468" s="190"/>
      <c r="AJ468" s="190"/>
      <c r="AK468" s="190"/>
      <c r="AL468" s="190"/>
      <c r="AM468" s="190"/>
      <c r="AN468" s="190"/>
      <c r="AO468" s="190"/>
      <c r="AP468" s="190"/>
      <c r="AQ468" s="190"/>
      <c r="AR468" s="190"/>
      <c r="AS468" s="190"/>
      <c r="AT468" s="695"/>
      <c r="AU468" s="190"/>
      <c r="AV468" s="190"/>
      <c r="AW468" s="695"/>
      <c r="AX468" s="190"/>
      <c r="AY468" s="190"/>
      <c r="AZ468" s="190"/>
      <c r="BA468" s="190"/>
      <c r="BB468" s="190"/>
      <c r="BC468" s="190"/>
      <c r="BD468" s="190"/>
      <c r="BE468" s="190"/>
      <c r="BF468" s="190"/>
      <c r="BG468" s="190"/>
      <c r="BH468" s="190"/>
      <c r="BI468" s="190"/>
      <c r="BJ468" s="190"/>
      <c r="BK468" s="292"/>
      <c r="BL468" s="462"/>
      <c r="BM468" s="462"/>
      <c r="BN468" s="599"/>
      <c r="BO468" s="292"/>
      <c r="BP468" s="292"/>
      <c r="BQ468" s="292"/>
      <c r="BR468" s="292"/>
      <c r="BS468" s="292"/>
      <c r="BT468" s="292"/>
      <c r="BU468" s="292"/>
      <c r="BV468" s="368"/>
      <c r="BW468" s="368"/>
      <c r="BX468" s="292"/>
      <c r="BY468" s="292"/>
      <c r="BZ468" s="292"/>
    </row>
    <row r="469" spans="1:78" x14ac:dyDescent="0.25">
      <c r="A469" s="464"/>
      <c r="B469" s="464"/>
      <c r="C469" s="464"/>
      <c r="D469" s="464"/>
      <c r="E469" s="464"/>
      <c r="F469" s="465"/>
      <c r="G469" s="465"/>
      <c r="H469" s="292"/>
      <c r="I469" s="190"/>
      <c r="J469" s="190"/>
      <c r="K469" s="190"/>
      <c r="L469" s="292"/>
      <c r="M469" s="190"/>
      <c r="N469" s="461"/>
      <c r="O469" s="461"/>
      <c r="P469" s="695"/>
      <c r="Q469" s="696"/>
      <c r="R469" s="292"/>
      <c r="S469" s="292"/>
      <c r="T469" s="697"/>
      <c r="U469" s="190"/>
      <c r="V469" s="190"/>
      <c r="W469" s="190"/>
      <c r="X469" s="190"/>
      <c r="Y469" s="190"/>
      <c r="Z469" s="190"/>
      <c r="AA469" s="190"/>
      <c r="AB469" s="190"/>
      <c r="AC469" s="190"/>
      <c r="AD469" s="190"/>
      <c r="AE469" s="190"/>
      <c r="AF469" s="190"/>
      <c r="AG469" s="190"/>
      <c r="AH469" s="190"/>
      <c r="AI469" s="190"/>
      <c r="AJ469" s="190"/>
      <c r="AK469" s="190"/>
      <c r="AL469" s="190"/>
      <c r="AM469" s="190"/>
      <c r="AN469" s="190"/>
      <c r="AO469" s="190"/>
      <c r="AP469" s="190"/>
      <c r="AQ469" s="190"/>
      <c r="AR469" s="190"/>
      <c r="AS469" s="190"/>
      <c r="AT469" s="695"/>
      <c r="AU469" s="190"/>
      <c r="AV469" s="190"/>
      <c r="AW469" s="695"/>
      <c r="AX469" s="190"/>
      <c r="AY469" s="190"/>
      <c r="AZ469" s="190"/>
      <c r="BA469" s="190"/>
      <c r="BB469" s="190"/>
      <c r="BC469" s="190"/>
      <c r="BD469" s="190"/>
      <c r="BE469" s="190"/>
      <c r="BF469" s="190"/>
      <c r="BG469" s="190"/>
      <c r="BH469" s="190"/>
      <c r="BI469" s="190"/>
      <c r="BJ469" s="190"/>
      <c r="BK469" s="292"/>
      <c r="BL469" s="462"/>
      <c r="BM469" s="462"/>
      <c r="BN469" s="599"/>
      <c r="BO469" s="292"/>
      <c r="BP469" s="292"/>
      <c r="BQ469" s="292"/>
      <c r="BR469" s="292"/>
      <c r="BS469" s="292"/>
      <c r="BT469" s="292"/>
      <c r="BU469" s="292"/>
      <c r="BV469" s="368"/>
      <c r="BW469" s="368"/>
      <c r="BX469" s="292"/>
      <c r="BY469" s="292"/>
      <c r="BZ469" s="292"/>
    </row>
    <row r="470" spans="1:78" x14ac:dyDescent="0.25">
      <c r="A470" s="464"/>
      <c r="B470" s="464"/>
      <c r="C470" s="464"/>
      <c r="D470" s="464"/>
      <c r="E470" s="464"/>
      <c r="F470" s="465"/>
      <c r="G470" s="465"/>
      <c r="H470" s="292"/>
      <c r="I470" s="190"/>
      <c r="J470" s="190"/>
      <c r="K470" s="190"/>
      <c r="L470" s="292"/>
      <c r="M470" s="190"/>
      <c r="N470" s="461"/>
      <c r="O470" s="461"/>
      <c r="P470" s="695"/>
      <c r="Q470" s="696"/>
      <c r="R470" s="292"/>
      <c r="S470" s="292"/>
      <c r="T470" s="697"/>
      <c r="U470" s="190"/>
      <c r="V470" s="190"/>
      <c r="W470" s="190"/>
      <c r="X470" s="190"/>
      <c r="Y470" s="190"/>
      <c r="Z470" s="190"/>
      <c r="AA470" s="190"/>
      <c r="AB470" s="190"/>
      <c r="AC470" s="190"/>
      <c r="AD470" s="190"/>
      <c r="AE470" s="190"/>
      <c r="AF470" s="190"/>
      <c r="AG470" s="190"/>
      <c r="AH470" s="190"/>
      <c r="AI470" s="190"/>
      <c r="AJ470" s="190"/>
      <c r="AK470" s="190"/>
      <c r="AL470" s="190"/>
      <c r="AM470" s="190"/>
      <c r="AN470" s="190"/>
      <c r="AO470" s="190"/>
      <c r="AP470" s="190"/>
      <c r="AQ470" s="190"/>
      <c r="AR470" s="190"/>
      <c r="AS470" s="190"/>
      <c r="AT470" s="695"/>
      <c r="AU470" s="190"/>
      <c r="AV470" s="190"/>
      <c r="AW470" s="695"/>
      <c r="AX470" s="190"/>
      <c r="AY470" s="190"/>
      <c r="AZ470" s="190"/>
      <c r="BA470" s="190"/>
      <c r="BB470" s="190"/>
      <c r="BC470" s="190"/>
      <c r="BD470" s="190"/>
      <c r="BE470" s="190"/>
      <c r="BF470" s="190"/>
      <c r="BG470" s="190"/>
      <c r="BH470" s="190"/>
      <c r="BI470" s="190"/>
      <c r="BJ470" s="190"/>
      <c r="BK470" s="292"/>
      <c r="BL470" s="462"/>
      <c r="BM470" s="462"/>
      <c r="BN470" s="599"/>
      <c r="BO470" s="292"/>
      <c r="BP470" s="292"/>
      <c r="BQ470" s="292"/>
      <c r="BR470" s="292"/>
      <c r="BS470" s="292"/>
      <c r="BT470" s="292"/>
      <c r="BU470" s="292"/>
      <c r="BV470" s="368"/>
      <c r="BW470" s="368"/>
      <c r="BX470" s="292"/>
      <c r="BY470" s="292"/>
      <c r="BZ470" s="292"/>
    </row>
    <row r="471" spans="1:78" x14ac:dyDescent="0.25">
      <c r="A471" s="464"/>
      <c r="B471" s="464"/>
      <c r="C471" s="464"/>
      <c r="D471" s="464"/>
      <c r="E471" s="464"/>
      <c r="F471" s="465"/>
      <c r="G471" s="465"/>
      <c r="H471" s="292"/>
      <c r="I471" s="190"/>
      <c r="J471" s="190"/>
      <c r="K471" s="190"/>
      <c r="L471" s="292"/>
      <c r="M471" s="190"/>
      <c r="N471" s="461"/>
      <c r="O471" s="461"/>
      <c r="P471" s="695"/>
      <c r="Q471" s="696"/>
      <c r="R471" s="292"/>
      <c r="S471" s="292"/>
      <c r="T471" s="697"/>
      <c r="U471" s="190"/>
      <c r="V471" s="190"/>
      <c r="W471" s="190"/>
      <c r="X471" s="190"/>
      <c r="Y471" s="190"/>
      <c r="Z471" s="190"/>
      <c r="AA471" s="190"/>
      <c r="AB471" s="190"/>
      <c r="AC471" s="190"/>
      <c r="AD471" s="190"/>
      <c r="AE471" s="190"/>
      <c r="AF471" s="190"/>
      <c r="AG471" s="190"/>
      <c r="AH471" s="190"/>
      <c r="AI471" s="190"/>
      <c r="AJ471" s="190"/>
      <c r="AK471" s="190"/>
      <c r="AL471" s="190"/>
      <c r="AM471" s="190"/>
      <c r="AN471" s="190"/>
      <c r="AO471" s="190"/>
      <c r="AP471" s="190"/>
      <c r="AQ471" s="190"/>
      <c r="AR471" s="190"/>
      <c r="AS471" s="190"/>
      <c r="AT471" s="695"/>
      <c r="AU471" s="190"/>
      <c r="AV471" s="190"/>
      <c r="AW471" s="695"/>
      <c r="AX471" s="190"/>
      <c r="AY471" s="190"/>
      <c r="AZ471" s="190"/>
      <c r="BA471" s="190"/>
      <c r="BB471" s="190"/>
      <c r="BC471" s="190"/>
      <c r="BD471" s="190"/>
      <c r="BE471" s="190"/>
      <c r="BF471" s="190"/>
      <c r="BG471" s="190"/>
      <c r="BH471" s="190"/>
      <c r="BI471" s="190"/>
      <c r="BJ471" s="190"/>
      <c r="BK471" s="292"/>
      <c r="BL471" s="462"/>
      <c r="BM471" s="462"/>
      <c r="BN471" s="599"/>
      <c r="BO471" s="292"/>
      <c r="BP471" s="292"/>
      <c r="BQ471" s="292"/>
      <c r="BR471" s="292"/>
      <c r="BS471" s="292"/>
      <c r="BT471" s="292"/>
      <c r="BU471" s="292"/>
      <c r="BV471" s="368"/>
      <c r="BW471" s="368"/>
      <c r="BX471" s="292"/>
      <c r="BY471" s="292"/>
      <c r="BZ471" s="292"/>
    </row>
    <row r="472" spans="1:78" x14ac:dyDescent="0.25">
      <c r="A472" s="464"/>
      <c r="B472" s="464"/>
      <c r="C472" s="464"/>
      <c r="D472" s="464"/>
      <c r="E472" s="464"/>
      <c r="F472" s="465"/>
      <c r="G472" s="465"/>
      <c r="H472" s="292"/>
      <c r="I472" s="190"/>
      <c r="J472" s="190"/>
      <c r="K472" s="190"/>
      <c r="L472" s="292"/>
      <c r="M472" s="190"/>
      <c r="N472" s="461"/>
      <c r="O472" s="461"/>
      <c r="P472" s="695"/>
      <c r="Q472" s="696"/>
      <c r="R472" s="292"/>
      <c r="S472" s="292"/>
      <c r="T472" s="697"/>
      <c r="U472" s="190"/>
      <c r="V472" s="190"/>
      <c r="W472" s="190"/>
      <c r="X472" s="190"/>
      <c r="Y472" s="190"/>
      <c r="Z472" s="190"/>
      <c r="AA472" s="190"/>
      <c r="AB472" s="190"/>
      <c r="AC472" s="190"/>
      <c r="AD472" s="190"/>
      <c r="AE472" s="190"/>
      <c r="AF472" s="190"/>
      <c r="AG472" s="190"/>
      <c r="AH472" s="190"/>
      <c r="AI472" s="190"/>
      <c r="AJ472" s="190"/>
      <c r="AK472" s="190"/>
      <c r="AL472" s="190"/>
      <c r="AM472" s="190"/>
      <c r="AN472" s="190"/>
      <c r="AO472" s="190"/>
      <c r="AP472" s="190"/>
      <c r="AQ472" s="190"/>
      <c r="AR472" s="190"/>
      <c r="AS472" s="190"/>
      <c r="AT472" s="695"/>
      <c r="AU472" s="190"/>
      <c r="AV472" s="190"/>
      <c r="AW472" s="695"/>
      <c r="AX472" s="190"/>
      <c r="AY472" s="190"/>
      <c r="AZ472" s="190"/>
      <c r="BA472" s="190"/>
      <c r="BB472" s="190"/>
      <c r="BC472" s="190"/>
      <c r="BD472" s="190"/>
      <c r="BE472" s="190"/>
      <c r="BF472" s="190"/>
      <c r="BG472" s="190"/>
      <c r="BH472" s="190"/>
      <c r="BI472" s="190"/>
      <c r="BJ472" s="190"/>
      <c r="BK472" s="292"/>
      <c r="BL472" s="462"/>
      <c r="BM472" s="462"/>
      <c r="BN472" s="599"/>
      <c r="BO472" s="292"/>
      <c r="BP472" s="292"/>
      <c r="BQ472" s="292"/>
      <c r="BR472" s="292"/>
      <c r="BS472" s="292"/>
      <c r="BT472" s="292"/>
      <c r="BU472" s="292"/>
      <c r="BV472" s="368"/>
      <c r="BW472" s="368"/>
      <c r="BX472" s="292"/>
      <c r="BY472" s="292"/>
      <c r="BZ472" s="292"/>
    </row>
    <row r="473" spans="1:78" x14ac:dyDescent="0.25">
      <c r="A473" s="464"/>
      <c r="B473" s="464"/>
      <c r="C473" s="464"/>
      <c r="D473" s="464"/>
      <c r="E473" s="464"/>
      <c r="F473" s="465"/>
      <c r="G473" s="465"/>
      <c r="H473" s="292"/>
      <c r="I473" s="190"/>
      <c r="J473" s="190"/>
      <c r="K473" s="190"/>
      <c r="L473" s="292"/>
      <c r="M473" s="190"/>
      <c r="N473" s="461"/>
      <c r="O473" s="461"/>
      <c r="P473" s="695"/>
      <c r="Q473" s="696"/>
      <c r="R473" s="292"/>
      <c r="S473" s="292"/>
      <c r="T473" s="697"/>
      <c r="U473" s="190"/>
      <c r="V473" s="190"/>
      <c r="W473" s="190"/>
      <c r="X473" s="190"/>
      <c r="Y473" s="190"/>
      <c r="Z473" s="190"/>
      <c r="AA473" s="190"/>
      <c r="AB473" s="190"/>
      <c r="AC473" s="190"/>
      <c r="AD473" s="190"/>
      <c r="AE473" s="190"/>
      <c r="AF473" s="190"/>
      <c r="AG473" s="190"/>
      <c r="AH473" s="190"/>
      <c r="AI473" s="190"/>
      <c r="AJ473" s="190"/>
      <c r="AK473" s="190"/>
      <c r="AL473" s="190"/>
      <c r="AM473" s="190"/>
      <c r="AN473" s="190"/>
      <c r="AO473" s="190"/>
      <c r="AP473" s="190"/>
      <c r="AQ473" s="190"/>
      <c r="AR473" s="190"/>
      <c r="AS473" s="190"/>
      <c r="AT473" s="695"/>
      <c r="AU473" s="190"/>
      <c r="AV473" s="190"/>
      <c r="AW473" s="695"/>
      <c r="AX473" s="190"/>
      <c r="AY473" s="190"/>
      <c r="AZ473" s="190"/>
      <c r="BA473" s="190"/>
      <c r="BB473" s="190"/>
      <c r="BC473" s="190"/>
      <c r="BD473" s="190"/>
      <c r="BE473" s="190"/>
      <c r="BF473" s="190"/>
      <c r="BG473" s="190"/>
      <c r="BH473" s="190"/>
      <c r="BI473" s="190"/>
      <c r="BJ473" s="190"/>
      <c r="BK473" s="292"/>
      <c r="BL473" s="462"/>
      <c r="BM473" s="462"/>
      <c r="BN473" s="599"/>
      <c r="BO473" s="292"/>
      <c r="BP473" s="292"/>
      <c r="BQ473" s="292"/>
      <c r="BR473" s="292"/>
      <c r="BS473" s="292"/>
      <c r="BT473" s="292"/>
      <c r="BU473" s="292"/>
      <c r="BV473" s="368"/>
      <c r="BW473" s="368"/>
      <c r="BX473" s="292"/>
      <c r="BY473" s="292"/>
      <c r="BZ473" s="292"/>
    </row>
    <row r="474" spans="1:78" x14ac:dyDescent="0.25">
      <c r="A474" s="464"/>
      <c r="B474" s="464"/>
      <c r="C474" s="464"/>
      <c r="D474" s="464"/>
      <c r="E474" s="464"/>
      <c r="F474" s="465"/>
      <c r="G474" s="465"/>
      <c r="H474" s="292"/>
      <c r="I474" s="190"/>
      <c r="J474" s="190"/>
      <c r="K474" s="190"/>
      <c r="L474" s="292"/>
      <c r="M474" s="190"/>
      <c r="N474" s="461"/>
      <c r="O474" s="461"/>
      <c r="P474" s="695"/>
      <c r="Q474" s="696"/>
      <c r="R474" s="292"/>
      <c r="S474" s="292"/>
      <c r="T474" s="697"/>
      <c r="U474" s="190"/>
      <c r="V474" s="190"/>
      <c r="W474" s="190"/>
      <c r="X474" s="190"/>
      <c r="Y474" s="190"/>
      <c r="Z474" s="190"/>
      <c r="AA474" s="190"/>
      <c r="AB474" s="190"/>
      <c r="AC474" s="190"/>
      <c r="AD474" s="190"/>
      <c r="AE474" s="190"/>
      <c r="AF474" s="190"/>
      <c r="AG474" s="190"/>
      <c r="AH474" s="190"/>
      <c r="AI474" s="190"/>
      <c r="AJ474" s="190"/>
      <c r="AK474" s="190"/>
      <c r="AL474" s="190"/>
      <c r="AM474" s="190"/>
      <c r="AN474" s="190"/>
      <c r="AO474" s="190"/>
      <c r="AP474" s="190"/>
      <c r="AQ474" s="190"/>
      <c r="AR474" s="190"/>
      <c r="AS474" s="190"/>
      <c r="AT474" s="695"/>
      <c r="AU474" s="190"/>
      <c r="AV474" s="190"/>
      <c r="AW474" s="695"/>
      <c r="AX474" s="190"/>
      <c r="AY474" s="190"/>
      <c r="AZ474" s="190"/>
      <c r="BA474" s="190"/>
      <c r="BB474" s="190"/>
      <c r="BC474" s="190"/>
      <c r="BD474" s="190"/>
      <c r="BE474" s="190"/>
      <c r="BF474" s="190"/>
      <c r="BG474" s="190"/>
      <c r="BH474" s="190"/>
      <c r="BI474" s="190"/>
      <c r="BJ474" s="190"/>
      <c r="BK474" s="292"/>
      <c r="BL474" s="462"/>
      <c r="BM474" s="462"/>
      <c r="BN474" s="599"/>
      <c r="BO474" s="292"/>
      <c r="BP474" s="292"/>
      <c r="BQ474" s="292"/>
      <c r="BR474" s="292"/>
      <c r="BS474" s="292"/>
      <c r="BT474" s="292"/>
      <c r="BU474" s="292"/>
      <c r="BV474" s="368"/>
      <c r="BW474" s="368"/>
      <c r="BX474" s="292"/>
      <c r="BY474" s="292"/>
      <c r="BZ474" s="292"/>
    </row>
    <row r="475" spans="1:78" x14ac:dyDescent="0.25">
      <c r="A475" s="464"/>
      <c r="B475" s="464"/>
      <c r="C475" s="464"/>
      <c r="D475" s="464"/>
      <c r="E475" s="464"/>
      <c r="F475" s="465"/>
      <c r="G475" s="465"/>
      <c r="H475" s="292"/>
      <c r="I475" s="190"/>
      <c r="J475" s="190"/>
      <c r="K475" s="190"/>
      <c r="L475" s="292"/>
      <c r="M475" s="190"/>
      <c r="N475" s="461"/>
      <c r="O475" s="461"/>
      <c r="P475" s="695"/>
      <c r="Q475" s="696"/>
      <c r="R475" s="292"/>
      <c r="S475" s="292"/>
      <c r="T475" s="697"/>
      <c r="U475" s="190"/>
      <c r="V475" s="190"/>
      <c r="W475" s="190"/>
      <c r="X475" s="190"/>
      <c r="Y475" s="190"/>
      <c r="Z475" s="190"/>
      <c r="AA475" s="190"/>
      <c r="AB475" s="190"/>
      <c r="AC475" s="190"/>
      <c r="AD475" s="190"/>
      <c r="AE475" s="190"/>
      <c r="AF475" s="190"/>
      <c r="AG475" s="190"/>
      <c r="AH475" s="190"/>
      <c r="AI475" s="190"/>
      <c r="AJ475" s="190"/>
      <c r="AK475" s="190"/>
      <c r="AL475" s="190"/>
      <c r="AM475" s="190"/>
      <c r="AN475" s="190"/>
      <c r="AO475" s="190"/>
      <c r="AP475" s="190"/>
      <c r="AQ475" s="190"/>
      <c r="AR475" s="190"/>
      <c r="AS475" s="190"/>
      <c r="AT475" s="695"/>
      <c r="AU475" s="190"/>
      <c r="AV475" s="190"/>
      <c r="AW475" s="695"/>
      <c r="AX475" s="190"/>
      <c r="AY475" s="190"/>
      <c r="AZ475" s="190"/>
      <c r="BA475" s="190"/>
      <c r="BB475" s="190"/>
      <c r="BC475" s="190"/>
      <c r="BD475" s="190"/>
      <c r="BE475" s="190"/>
      <c r="BF475" s="190"/>
      <c r="BG475" s="190"/>
      <c r="BH475" s="190"/>
      <c r="BI475" s="190"/>
      <c r="BJ475" s="190"/>
      <c r="BK475" s="292"/>
      <c r="BL475" s="462"/>
      <c r="BM475" s="462"/>
      <c r="BN475" s="599"/>
      <c r="BO475" s="292"/>
      <c r="BP475" s="292"/>
      <c r="BQ475" s="292"/>
      <c r="BR475" s="292"/>
      <c r="BS475" s="292"/>
      <c r="BT475" s="292"/>
      <c r="BU475" s="292"/>
      <c r="BV475" s="368"/>
      <c r="BW475" s="368"/>
      <c r="BX475" s="292"/>
      <c r="BY475" s="292"/>
      <c r="BZ475" s="292"/>
    </row>
    <row r="476" spans="1:78" x14ac:dyDescent="0.25">
      <c r="A476" s="464"/>
      <c r="B476" s="464"/>
      <c r="C476" s="464"/>
      <c r="D476" s="464"/>
      <c r="E476" s="464"/>
      <c r="F476" s="465"/>
      <c r="G476" s="465"/>
      <c r="H476" s="292"/>
      <c r="I476" s="190"/>
      <c r="J476" s="190"/>
      <c r="K476" s="190"/>
      <c r="L476" s="292"/>
      <c r="M476" s="190"/>
      <c r="N476" s="461"/>
      <c r="O476" s="461"/>
      <c r="P476" s="695"/>
      <c r="Q476" s="696"/>
      <c r="R476" s="292"/>
      <c r="S476" s="292"/>
      <c r="T476" s="697"/>
      <c r="U476" s="190"/>
      <c r="V476" s="190"/>
      <c r="W476" s="190"/>
      <c r="X476" s="190"/>
      <c r="Y476" s="190"/>
      <c r="Z476" s="190"/>
      <c r="AA476" s="190"/>
      <c r="AB476" s="190"/>
      <c r="AC476" s="190"/>
      <c r="AD476" s="190"/>
      <c r="AE476" s="190"/>
      <c r="AF476" s="190"/>
      <c r="AG476" s="190"/>
      <c r="AH476" s="190"/>
      <c r="AI476" s="190"/>
      <c r="AJ476" s="190"/>
      <c r="AK476" s="190"/>
      <c r="AL476" s="190"/>
      <c r="AM476" s="190"/>
      <c r="AN476" s="190"/>
      <c r="AO476" s="190"/>
      <c r="AP476" s="190"/>
      <c r="AQ476" s="190"/>
      <c r="AR476" s="190"/>
      <c r="AS476" s="190"/>
      <c r="AT476" s="695"/>
      <c r="AU476" s="190"/>
      <c r="AV476" s="190"/>
      <c r="AW476" s="695"/>
      <c r="AX476" s="190"/>
      <c r="AY476" s="190"/>
      <c r="AZ476" s="190"/>
      <c r="BA476" s="190"/>
      <c r="BB476" s="190"/>
      <c r="BC476" s="190"/>
      <c r="BD476" s="190"/>
      <c r="BE476" s="190"/>
      <c r="BF476" s="190"/>
      <c r="BG476" s="190"/>
      <c r="BH476" s="190"/>
      <c r="BI476" s="190"/>
      <c r="BJ476" s="190"/>
      <c r="BK476" s="292"/>
      <c r="BL476" s="462"/>
      <c r="BM476" s="462"/>
      <c r="BN476" s="599"/>
      <c r="BO476" s="292"/>
      <c r="BP476" s="292"/>
      <c r="BQ476" s="292"/>
      <c r="BR476" s="292"/>
      <c r="BS476" s="292"/>
      <c r="BT476" s="292"/>
      <c r="BU476" s="292"/>
      <c r="BV476" s="368"/>
      <c r="BW476" s="368"/>
      <c r="BX476" s="292"/>
      <c r="BY476" s="292"/>
      <c r="BZ476" s="292"/>
    </row>
    <row r="477" spans="1:78" x14ac:dyDescent="0.25">
      <c r="A477" s="464"/>
      <c r="B477" s="464"/>
      <c r="C477" s="464"/>
      <c r="D477" s="464"/>
      <c r="E477" s="464"/>
      <c r="F477" s="465"/>
      <c r="G477" s="465"/>
      <c r="H477" s="292"/>
      <c r="I477" s="190"/>
      <c r="J477" s="190"/>
      <c r="K477" s="190"/>
      <c r="L477" s="292"/>
      <c r="M477" s="190"/>
      <c r="N477" s="461"/>
      <c r="O477" s="461"/>
      <c r="P477" s="695"/>
      <c r="Q477" s="696"/>
      <c r="R477" s="292"/>
      <c r="S477" s="292"/>
      <c r="T477" s="697"/>
      <c r="U477" s="190"/>
      <c r="V477" s="190"/>
      <c r="W477" s="190"/>
      <c r="X477" s="190"/>
      <c r="Y477" s="190"/>
      <c r="Z477" s="190"/>
      <c r="AA477" s="190"/>
      <c r="AB477" s="190"/>
      <c r="AC477" s="190"/>
      <c r="AD477" s="190"/>
      <c r="AE477" s="190"/>
      <c r="AF477" s="190"/>
      <c r="AG477" s="190"/>
      <c r="AH477" s="190"/>
      <c r="AI477" s="190"/>
      <c r="AJ477" s="190"/>
      <c r="AK477" s="190"/>
      <c r="AL477" s="190"/>
      <c r="AM477" s="190"/>
      <c r="AN477" s="190"/>
      <c r="AO477" s="190"/>
      <c r="AP477" s="190"/>
      <c r="AQ477" s="190"/>
      <c r="AR477" s="190"/>
      <c r="AS477" s="190"/>
      <c r="AT477" s="695"/>
      <c r="AU477" s="190"/>
      <c r="AV477" s="190"/>
      <c r="AW477" s="695"/>
      <c r="AX477" s="190"/>
      <c r="AY477" s="190"/>
      <c r="AZ477" s="190"/>
      <c r="BA477" s="190"/>
      <c r="BB477" s="190"/>
      <c r="BC477" s="190"/>
      <c r="BD477" s="190"/>
      <c r="BE477" s="190"/>
      <c r="BF477" s="190"/>
      <c r="BG477" s="190"/>
      <c r="BH477" s="190"/>
      <c r="BI477" s="190"/>
      <c r="BJ477" s="190"/>
      <c r="BK477" s="292"/>
      <c r="BL477" s="462"/>
      <c r="BM477" s="462"/>
      <c r="BN477" s="599"/>
      <c r="BO477" s="292"/>
      <c r="BP477" s="292"/>
      <c r="BQ477" s="292"/>
      <c r="BR477" s="292"/>
      <c r="BS477" s="292"/>
      <c r="BT477" s="292"/>
      <c r="BU477" s="292"/>
      <c r="BV477" s="368"/>
      <c r="BW477" s="368"/>
      <c r="BX477" s="292"/>
      <c r="BY477" s="292"/>
      <c r="BZ477" s="292"/>
    </row>
    <row r="478" spans="1:78" x14ac:dyDescent="0.25">
      <c r="A478" s="464"/>
      <c r="B478" s="464"/>
      <c r="C478" s="464"/>
      <c r="D478" s="464"/>
      <c r="E478" s="464"/>
      <c r="F478" s="465"/>
      <c r="G478" s="465"/>
      <c r="H478" s="292"/>
      <c r="I478" s="190"/>
      <c r="J478" s="190"/>
      <c r="K478" s="190"/>
      <c r="L478" s="292"/>
      <c r="M478" s="190"/>
      <c r="N478" s="461"/>
      <c r="O478" s="461"/>
      <c r="P478" s="695"/>
      <c r="Q478" s="696"/>
      <c r="R478" s="292"/>
      <c r="S478" s="292"/>
      <c r="T478" s="697"/>
      <c r="U478" s="190"/>
      <c r="V478" s="190"/>
      <c r="W478" s="190"/>
      <c r="X478" s="190"/>
      <c r="Y478" s="190"/>
      <c r="Z478" s="190"/>
      <c r="AA478" s="190"/>
      <c r="AB478" s="190"/>
      <c r="AC478" s="190"/>
      <c r="AD478" s="190"/>
      <c r="AE478" s="190"/>
      <c r="AF478" s="190"/>
      <c r="AG478" s="190"/>
      <c r="AH478" s="190"/>
      <c r="AI478" s="190"/>
      <c r="AJ478" s="190"/>
      <c r="AK478" s="190"/>
      <c r="AL478" s="190"/>
      <c r="AM478" s="190"/>
      <c r="AN478" s="190"/>
      <c r="AO478" s="190"/>
      <c r="AP478" s="190"/>
      <c r="AQ478" s="190"/>
      <c r="AR478" s="190"/>
      <c r="AS478" s="190"/>
      <c r="AT478" s="695"/>
      <c r="AU478" s="190"/>
      <c r="AV478" s="190"/>
      <c r="AW478" s="695"/>
      <c r="AX478" s="190"/>
      <c r="AY478" s="190"/>
      <c r="AZ478" s="190"/>
      <c r="BA478" s="190"/>
      <c r="BB478" s="190"/>
      <c r="BC478" s="190"/>
      <c r="BD478" s="190"/>
      <c r="BE478" s="190"/>
      <c r="BF478" s="190"/>
      <c r="BG478" s="190"/>
      <c r="BH478" s="190"/>
      <c r="BI478" s="190"/>
      <c r="BJ478" s="190"/>
      <c r="BK478" s="292"/>
      <c r="BL478" s="462"/>
      <c r="BM478" s="462"/>
      <c r="BN478" s="599"/>
      <c r="BO478" s="292"/>
      <c r="BP478" s="292"/>
      <c r="BQ478" s="292"/>
      <c r="BR478" s="292"/>
      <c r="BS478" s="292"/>
      <c r="BT478" s="292"/>
      <c r="BU478" s="292"/>
      <c r="BV478" s="368"/>
      <c r="BW478" s="368"/>
      <c r="BX478" s="292"/>
      <c r="BY478" s="292"/>
      <c r="BZ478" s="292"/>
    </row>
    <row r="479" spans="1:78" x14ac:dyDescent="0.25">
      <c r="A479" s="464"/>
      <c r="B479" s="464"/>
      <c r="C479" s="464"/>
      <c r="D479" s="464"/>
      <c r="E479" s="464"/>
      <c r="F479" s="465"/>
      <c r="G479" s="465"/>
      <c r="H479" s="292"/>
      <c r="I479" s="190"/>
      <c r="J479" s="190"/>
      <c r="K479" s="190"/>
      <c r="L479" s="292"/>
      <c r="M479" s="190"/>
      <c r="N479" s="461"/>
      <c r="O479" s="461"/>
      <c r="P479" s="695"/>
      <c r="Q479" s="696"/>
      <c r="R479" s="292"/>
      <c r="S479" s="292"/>
      <c r="T479" s="697"/>
      <c r="U479" s="190"/>
      <c r="V479" s="190"/>
      <c r="W479" s="190"/>
      <c r="X479" s="190"/>
      <c r="Y479" s="190"/>
      <c r="Z479" s="190"/>
      <c r="AA479" s="190"/>
      <c r="AB479" s="190"/>
      <c r="AC479" s="190"/>
      <c r="AD479" s="190"/>
      <c r="AE479" s="190"/>
      <c r="AF479" s="190"/>
      <c r="AG479" s="190"/>
      <c r="AH479" s="190"/>
      <c r="AI479" s="190"/>
      <c r="AJ479" s="190"/>
      <c r="AK479" s="190"/>
      <c r="AL479" s="190"/>
      <c r="AM479" s="190"/>
      <c r="AN479" s="190"/>
      <c r="AO479" s="190"/>
      <c r="AP479" s="190"/>
      <c r="AQ479" s="190"/>
      <c r="AR479" s="190"/>
      <c r="AS479" s="190"/>
      <c r="AT479" s="695"/>
      <c r="AU479" s="190"/>
      <c r="AV479" s="190"/>
      <c r="AW479" s="695"/>
      <c r="AX479" s="190"/>
      <c r="AY479" s="190"/>
      <c r="AZ479" s="190"/>
      <c r="BA479" s="190"/>
      <c r="BB479" s="190"/>
      <c r="BC479" s="190"/>
      <c r="BD479" s="190"/>
      <c r="BE479" s="190"/>
      <c r="BF479" s="190"/>
      <c r="BG479" s="190"/>
      <c r="BH479" s="190"/>
      <c r="BI479" s="190"/>
      <c r="BJ479" s="190"/>
      <c r="BK479" s="292"/>
      <c r="BL479" s="462"/>
      <c r="BM479" s="462"/>
      <c r="BN479" s="599"/>
      <c r="BO479" s="292"/>
      <c r="BP479" s="292"/>
      <c r="BQ479" s="292"/>
      <c r="BR479" s="292"/>
      <c r="BS479" s="292"/>
      <c r="BT479" s="292"/>
      <c r="BU479" s="292"/>
      <c r="BV479" s="368"/>
      <c r="BW479" s="368"/>
      <c r="BX479" s="292"/>
      <c r="BY479" s="292"/>
      <c r="BZ479" s="292"/>
    </row>
    <row r="480" spans="1:78" x14ac:dyDescent="0.25">
      <c r="A480" s="464"/>
      <c r="B480" s="464"/>
      <c r="C480" s="464"/>
      <c r="D480" s="464"/>
      <c r="E480" s="464"/>
      <c r="F480" s="465"/>
      <c r="G480" s="465"/>
      <c r="H480" s="292"/>
      <c r="I480" s="190"/>
      <c r="J480" s="190"/>
      <c r="K480" s="190"/>
      <c r="L480" s="292"/>
      <c r="M480" s="190"/>
      <c r="N480" s="461"/>
      <c r="O480" s="461"/>
      <c r="P480" s="695"/>
      <c r="Q480" s="696"/>
      <c r="R480" s="292"/>
      <c r="S480" s="292"/>
      <c r="T480" s="697"/>
      <c r="U480" s="190"/>
      <c r="V480" s="190"/>
      <c r="W480" s="190"/>
      <c r="X480" s="190"/>
      <c r="Y480" s="190"/>
      <c r="Z480" s="190"/>
      <c r="AA480" s="190"/>
      <c r="AB480" s="190"/>
      <c r="AC480" s="190"/>
      <c r="AD480" s="190"/>
      <c r="AE480" s="190"/>
      <c r="AF480" s="190"/>
      <c r="AG480" s="190"/>
      <c r="AH480" s="190"/>
      <c r="AI480" s="190"/>
      <c r="AJ480" s="190"/>
      <c r="AK480" s="190"/>
      <c r="AL480" s="190"/>
      <c r="AM480" s="190"/>
      <c r="AN480" s="190"/>
      <c r="AO480" s="190"/>
      <c r="AP480" s="190"/>
      <c r="AQ480" s="190"/>
      <c r="AR480" s="190"/>
      <c r="AS480" s="190"/>
      <c r="AT480" s="695"/>
      <c r="AU480" s="190"/>
      <c r="AV480" s="190"/>
      <c r="AW480" s="695"/>
      <c r="AX480" s="190"/>
      <c r="AY480" s="190"/>
      <c r="AZ480" s="190"/>
      <c r="BA480" s="190"/>
      <c r="BB480" s="190"/>
      <c r="BC480" s="190"/>
      <c r="BD480" s="190"/>
      <c r="BE480" s="190"/>
      <c r="BF480" s="190"/>
      <c r="BG480" s="190"/>
      <c r="BH480" s="190"/>
      <c r="BI480" s="190"/>
      <c r="BJ480" s="190"/>
      <c r="BK480" s="292"/>
      <c r="BL480" s="462"/>
      <c r="BM480" s="462"/>
      <c r="BN480" s="599"/>
      <c r="BO480" s="292"/>
      <c r="BP480" s="292"/>
      <c r="BQ480" s="292"/>
      <c r="BR480" s="292"/>
      <c r="BS480" s="292"/>
      <c r="BT480" s="292"/>
      <c r="BU480" s="292"/>
      <c r="BV480" s="368"/>
      <c r="BW480" s="368"/>
      <c r="BX480" s="292"/>
      <c r="BY480" s="292"/>
      <c r="BZ480" s="292"/>
    </row>
    <row r="481" spans="1:78" x14ac:dyDescent="0.25">
      <c r="A481" s="464"/>
      <c r="B481" s="464"/>
      <c r="C481" s="464"/>
      <c r="D481" s="464"/>
      <c r="E481" s="464"/>
      <c r="F481" s="465"/>
      <c r="G481" s="465"/>
      <c r="H481" s="292"/>
      <c r="I481" s="190"/>
      <c r="J481" s="190"/>
      <c r="K481" s="190"/>
      <c r="L481" s="292"/>
      <c r="M481" s="190"/>
      <c r="N481" s="461"/>
      <c r="O481" s="461"/>
      <c r="P481" s="695"/>
      <c r="Q481" s="696"/>
      <c r="R481" s="292"/>
      <c r="S481" s="292"/>
      <c r="T481" s="697"/>
      <c r="U481" s="190"/>
      <c r="V481" s="190"/>
      <c r="W481" s="190"/>
      <c r="X481" s="190"/>
      <c r="Y481" s="190"/>
      <c r="Z481" s="190"/>
      <c r="AA481" s="190"/>
      <c r="AB481" s="190"/>
      <c r="AC481" s="190"/>
      <c r="AD481" s="190"/>
      <c r="AE481" s="190"/>
      <c r="AF481" s="190"/>
      <c r="AG481" s="190"/>
      <c r="AH481" s="190"/>
      <c r="AI481" s="190"/>
      <c r="AJ481" s="190"/>
      <c r="AK481" s="190"/>
      <c r="AL481" s="190"/>
      <c r="AM481" s="190"/>
      <c r="AN481" s="190"/>
      <c r="AO481" s="190"/>
      <c r="AP481" s="190"/>
      <c r="AQ481" s="190"/>
      <c r="AR481" s="190"/>
      <c r="AS481" s="190"/>
      <c r="AT481" s="695"/>
      <c r="AU481" s="190"/>
      <c r="AV481" s="190"/>
      <c r="AW481" s="695"/>
      <c r="AX481" s="190"/>
      <c r="AY481" s="190"/>
      <c r="AZ481" s="190"/>
      <c r="BA481" s="190"/>
      <c r="BB481" s="190"/>
      <c r="BC481" s="190"/>
      <c r="BD481" s="190"/>
      <c r="BE481" s="190"/>
      <c r="BF481" s="190"/>
      <c r="BG481" s="190"/>
      <c r="BH481" s="190"/>
      <c r="BI481" s="190"/>
      <c r="BJ481" s="190"/>
      <c r="BK481" s="292"/>
      <c r="BL481" s="462"/>
      <c r="BM481" s="462"/>
      <c r="BN481" s="599"/>
      <c r="BO481" s="292"/>
      <c r="BP481" s="292"/>
      <c r="BQ481" s="292"/>
      <c r="BR481" s="292"/>
      <c r="BS481" s="292"/>
      <c r="BT481" s="292"/>
      <c r="BU481" s="292"/>
      <c r="BV481" s="368"/>
      <c r="BW481" s="368"/>
      <c r="BX481" s="292"/>
      <c r="BY481" s="292"/>
      <c r="BZ481" s="292"/>
    </row>
    <row r="482" spans="1:78" x14ac:dyDescent="0.25">
      <c r="A482" s="464"/>
      <c r="B482" s="464"/>
      <c r="C482" s="464"/>
      <c r="D482" s="464"/>
      <c r="E482" s="464"/>
      <c r="F482" s="465"/>
      <c r="G482" s="465"/>
      <c r="H482" s="292"/>
      <c r="I482" s="190"/>
      <c r="J482" s="190"/>
      <c r="K482" s="190"/>
      <c r="L482" s="292"/>
      <c r="M482" s="190"/>
      <c r="N482" s="461"/>
      <c r="O482" s="461"/>
      <c r="P482" s="695"/>
      <c r="Q482" s="696"/>
      <c r="R482" s="292"/>
      <c r="S482" s="292"/>
      <c r="T482" s="697"/>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695"/>
      <c r="AU482" s="190"/>
      <c r="AV482" s="190"/>
      <c r="AW482" s="695"/>
      <c r="AX482" s="190"/>
      <c r="AY482" s="190"/>
      <c r="AZ482" s="190"/>
      <c r="BA482" s="190"/>
      <c r="BB482" s="190"/>
      <c r="BC482" s="190"/>
      <c r="BD482" s="190"/>
      <c r="BE482" s="190"/>
      <c r="BF482" s="190"/>
      <c r="BG482" s="190"/>
      <c r="BH482" s="190"/>
      <c r="BI482" s="190"/>
      <c r="BJ482" s="190"/>
      <c r="BK482" s="292"/>
      <c r="BL482" s="462"/>
      <c r="BM482" s="462"/>
      <c r="BN482" s="599"/>
      <c r="BO482" s="292"/>
      <c r="BP482" s="292"/>
      <c r="BQ482" s="292"/>
      <c r="BR482" s="292"/>
      <c r="BS482" s="292"/>
      <c r="BT482" s="292"/>
      <c r="BU482" s="292"/>
      <c r="BV482" s="368"/>
      <c r="BW482" s="368"/>
      <c r="BX482" s="292"/>
      <c r="BY482" s="292"/>
      <c r="BZ482" s="292"/>
    </row>
    <row r="483" spans="1:78" x14ac:dyDescent="0.25">
      <c r="A483" s="464"/>
      <c r="B483" s="464"/>
      <c r="C483" s="464"/>
      <c r="D483" s="464"/>
      <c r="E483" s="464"/>
      <c r="F483" s="465"/>
      <c r="G483" s="465"/>
      <c r="H483" s="292"/>
      <c r="I483" s="190"/>
      <c r="J483" s="190"/>
      <c r="K483" s="190"/>
      <c r="L483" s="292"/>
      <c r="M483" s="190"/>
      <c r="N483" s="461"/>
      <c r="O483" s="461"/>
      <c r="P483" s="695"/>
      <c r="Q483" s="696"/>
      <c r="R483" s="292"/>
      <c r="S483" s="292"/>
      <c r="T483" s="697"/>
      <c r="U483" s="190"/>
      <c r="V483" s="190"/>
      <c r="W483" s="190"/>
      <c r="X483" s="190"/>
      <c r="Y483" s="190"/>
      <c r="Z483" s="190"/>
      <c r="AA483" s="190"/>
      <c r="AB483" s="190"/>
      <c r="AC483" s="190"/>
      <c r="AD483" s="190"/>
      <c r="AE483" s="190"/>
      <c r="AF483" s="190"/>
      <c r="AG483" s="190"/>
      <c r="AH483" s="190"/>
      <c r="AI483" s="190"/>
      <c r="AJ483" s="190"/>
      <c r="AK483" s="190"/>
      <c r="AL483" s="190"/>
      <c r="AM483" s="190"/>
      <c r="AN483" s="190"/>
      <c r="AO483" s="190"/>
      <c r="AP483" s="190"/>
      <c r="AQ483" s="190"/>
      <c r="AR483" s="190"/>
      <c r="AS483" s="190"/>
      <c r="AT483" s="695"/>
      <c r="AU483" s="190"/>
      <c r="AV483" s="190"/>
      <c r="AW483" s="695"/>
      <c r="AX483" s="190"/>
      <c r="AY483" s="190"/>
      <c r="AZ483" s="190"/>
      <c r="BA483" s="190"/>
      <c r="BB483" s="190"/>
      <c r="BC483" s="190"/>
      <c r="BD483" s="190"/>
      <c r="BE483" s="190"/>
      <c r="BF483" s="190"/>
      <c r="BG483" s="190"/>
      <c r="BH483" s="190"/>
      <c r="BI483" s="190"/>
      <c r="BJ483" s="190"/>
      <c r="BK483" s="292"/>
      <c r="BL483" s="462"/>
      <c r="BM483" s="462"/>
      <c r="BN483" s="599"/>
      <c r="BO483" s="292"/>
      <c r="BP483" s="292"/>
      <c r="BQ483" s="292"/>
      <c r="BR483" s="292"/>
      <c r="BS483" s="292"/>
      <c r="BT483" s="292"/>
      <c r="BU483" s="292"/>
      <c r="BV483" s="368"/>
      <c r="BW483" s="368"/>
      <c r="BX483" s="292"/>
      <c r="BY483" s="292"/>
      <c r="BZ483" s="292"/>
    </row>
    <row r="484" spans="1:78" x14ac:dyDescent="0.25">
      <c r="A484" s="464"/>
      <c r="B484" s="464"/>
      <c r="C484" s="464"/>
      <c r="D484" s="464"/>
      <c r="E484" s="464"/>
      <c r="F484" s="465"/>
      <c r="G484" s="465"/>
      <c r="H484" s="292"/>
      <c r="I484" s="190"/>
      <c r="J484" s="190"/>
      <c r="K484" s="190"/>
      <c r="L484" s="292"/>
      <c r="M484" s="190"/>
      <c r="N484" s="461"/>
      <c r="O484" s="461"/>
      <c r="P484" s="695"/>
      <c r="Q484" s="696"/>
      <c r="R484" s="292"/>
      <c r="S484" s="292"/>
      <c r="T484" s="697"/>
      <c r="U484" s="190"/>
      <c r="V484" s="190"/>
      <c r="W484" s="190"/>
      <c r="X484" s="190"/>
      <c r="Y484" s="190"/>
      <c r="Z484" s="190"/>
      <c r="AA484" s="190"/>
      <c r="AB484" s="190"/>
      <c r="AC484" s="190"/>
      <c r="AD484" s="190"/>
      <c r="AE484" s="190"/>
      <c r="AF484" s="190"/>
      <c r="AG484" s="190"/>
      <c r="AH484" s="190"/>
      <c r="AI484" s="190"/>
      <c r="AJ484" s="190"/>
      <c r="AK484" s="190"/>
      <c r="AL484" s="190"/>
      <c r="AM484" s="190"/>
      <c r="AN484" s="190"/>
      <c r="AO484" s="190"/>
      <c r="AP484" s="190"/>
      <c r="AQ484" s="190"/>
      <c r="AR484" s="190"/>
      <c r="AS484" s="190"/>
      <c r="AT484" s="695"/>
      <c r="AU484" s="190"/>
      <c r="AV484" s="190"/>
      <c r="AW484" s="695"/>
      <c r="AX484" s="190"/>
      <c r="AY484" s="190"/>
      <c r="AZ484" s="190"/>
      <c r="BA484" s="190"/>
      <c r="BB484" s="190"/>
      <c r="BC484" s="190"/>
      <c r="BD484" s="190"/>
      <c r="BE484" s="190"/>
      <c r="BF484" s="190"/>
      <c r="BG484" s="190"/>
      <c r="BH484" s="190"/>
      <c r="BI484" s="190"/>
      <c r="BJ484" s="190"/>
      <c r="BK484" s="292"/>
      <c r="BL484" s="462"/>
      <c r="BM484" s="462"/>
      <c r="BN484" s="599"/>
      <c r="BO484" s="292"/>
      <c r="BP484" s="292"/>
      <c r="BQ484" s="292"/>
      <c r="BR484" s="292"/>
      <c r="BS484" s="292"/>
      <c r="BT484" s="292"/>
      <c r="BU484" s="292"/>
      <c r="BV484" s="368"/>
      <c r="BW484" s="368"/>
      <c r="BX484" s="292"/>
      <c r="BY484" s="292"/>
      <c r="BZ484" s="292"/>
    </row>
    <row r="485" spans="1:78" x14ac:dyDescent="0.25">
      <c r="A485" s="464"/>
      <c r="B485" s="464"/>
      <c r="C485" s="464"/>
      <c r="D485" s="464"/>
      <c r="E485" s="464"/>
      <c r="F485" s="465"/>
      <c r="G485" s="465"/>
      <c r="H485" s="292"/>
      <c r="I485" s="190"/>
      <c r="J485" s="190"/>
      <c r="K485" s="190"/>
      <c r="L485" s="292"/>
      <c r="M485" s="190"/>
      <c r="N485" s="461"/>
      <c r="O485" s="461"/>
      <c r="P485" s="695"/>
      <c r="Q485" s="696"/>
      <c r="R485" s="292"/>
      <c r="S485" s="292"/>
      <c r="T485" s="697"/>
      <c r="U485" s="190"/>
      <c r="V485" s="190"/>
      <c r="W485" s="190"/>
      <c r="X485" s="190"/>
      <c r="Y485" s="190"/>
      <c r="Z485" s="190"/>
      <c r="AA485" s="190"/>
      <c r="AB485" s="190"/>
      <c r="AC485" s="190"/>
      <c r="AD485" s="190"/>
      <c r="AE485" s="190"/>
      <c r="AF485" s="190"/>
      <c r="AG485" s="190"/>
      <c r="AH485" s="190"/>
      <c r="AI485" s="190"/>
      <c r="AJ485" s="190"/>
      <c r="AK485" s="190"/>
      <c r="AL485" s="190"/>
      <c r="AM485" s="190"/>
      <c r="AN485" s="190"/>
      <c r="AO485" s="190"/>
      <c r="AP485" s="190"/>
      <c r="AQ485" s="190"/>
      <c r="AR485" s="190"/>
      <c r="AS485" s="190"/>
      <c r="AT485" s="695"/>
      <c r="AU485" s="190"/>
      <c r="AV485" s="190"/>
      <c r="AW485" s="695"/>
      <c r="AX485" s="190"/>
      <c r="AY485" s="190"/>
      <c r="AZ485" s="190"/>
      <c r="BA485" s="190"/>
      <c r="BB485" s="190"/>
      <c r="BC485" s="190"/>
      <c r="BD485" s="190"/>
      <c r="BE485" s="190"/>
      <c r="BF485" s="190"/>
      <c r="BG485" s="190"/>
      <c r="BH485" s="190"/>
      <c r="BI485" s="190"/>
      <c r="BJ485" s="190"/>
      <c r="BK485" s="292"/>
      <c r="BL485" s="462"/>
      <c r="BM485" s="462"/>
      <c r="BN485" s="599"/>
      <c r="BO485" s="292"/>
      <c r="BP485" s="292"/>
      <c r="BQ485" s="292"/>
      <c r="BR485" s="292"/>
      <c r="BS485" s="292"/>
      <c r="BT485" s="292"/>
      <c r="BU485" s="292"/>
      <c r="BV485" s="368"/>
      <c r="BW485" s="368"/>
      <c r="BX485" s="292"/>
      <c r="BY485" s="292"/>
      <c r="BZ485" s="292"/>
    </row>
    <row r="486" spans="1:78" x14ac:dyDescent="0.25">
      <c r="A486" s="464"/>
      <c r="B486" s="464"/>
      <c r="C486" s="464"/>
      <c r="D486" s="464"/>
      <c r="E486" s="464"/>
      <c r="F486" s="465"/>
      <c r="G486" s="465"/>
      <c r="H486" s="292"/>
      <c r="I486" s="190"/>
      <c r="J486" s="190"/>
      <c r="K486" s="190"/>
      <c r="L486" s="292"/>
      <c r="M486" s="190"/>
      <c r="N486" s="461"/>
      <c r="O486" s="461"/>
      <c r="P486" s="695"/>
      <c r="Q486" s="696"/>
      <c r="R486" s="292"/>
      <c r="S486" s="292"/>
      <c r="T486" s="697"/>
      <c r="U486" s="190"/>
      <c r="V486" s="190"/>
      <c r="W486" s="190"/>
      <c r="X486" s="190"/>
      <c r="Y486" s="190"/>
      <c r="Z486" s="190"/>
      <c r="AA486" s="190"/>
      <c r="AB486" s="190"/>
      <c r="AC486" s="190"/>
      <c r="AD486" s="190"/>
      <c r="AE486" s="190"/>
      <c r="AF486" s="190"/>
      <c r="AG486" s="190"/>
      <c r="AH486" s="190"/>
      <c r="AI486" s="190"/>
      <c r="AJ486" s="190"/>
      <c r="AK486" s="190"/>
      <c r="AL486" s="190"/>
      <c r="AM486" s="190"/>
      <c r="AN486" s="190"/>
      <c r="AO486" s="190"/>
      <c r="AP486" s="190"/>
      <c r="AQ486" s="190"/>
      <c r="AR486" s="190"/>
      <c r="AS486" s="190"/>
      <c r="AT486" s="695"/>
      <c r="AU486" s="190"/>
      <c r="AV486" s="190"/>
      <c r="AW486" s="695"/>
      <c r="AX486" s="190"/>
      <c r="AY486" s="190"/>
      <c r="AZ486" s="190"/>
      <c r="BA486" s="190"/>
      <c r="BB486" s="190"/>
      <c r="BC486" s="190"/>
      <c r="BD486" s="190"/>
      <c r="BE486" s="190"/>
      <c r="BF486" s="190"/>
      <c r="BG486" s="190"/>
      <c r="BH486" s="190"/>
      <c r="BI486" s="190"/>
      <c r="BJ486" s="190"/>
      <c r="BK486" s="292"/>
      <c r="BL486" s="462"/>
      <c r="BM486" s="462"/>
      <c r="BN486" s="599"/>
      <c r="BO486" s="292"/>
      <c r="BP486" s="292"/>
      <c r="BQ486" s="292"/>
      <c r="BR486" s="292"/>
      <c r="BS486" s="292"/>
      <c r="BT486" s="292"/>
      <c r="BU486" s="292"/>
      <c r="BV486" s="368"/>
      <c r="BW486" s="368"/>
      <c r="BX486" s="292"/>
      <c r="BY486" s="292"/>
      <c r="BZ486" s="292"/>
    </row>
    <row r="487" spans="1:78" x14ac:dyDescent="0.25">
      <c r="A487" s="464"/>
      <c r="B487" s="464"/>
      <c r="C487" s="464"/>
      <c r="D487" s="464"/>
      <c r="E487" s="464"/>
      <c r="F487" s="465"/>
      <c r="G487" s="465"/>
      <c r="H487" s="292"/>
      <c r="I487" s="190"/>
      <c r="J487" s="190"/>
      <c r="K487" s="190"/>
      <c r="L487" s="292"/>
      <c r="M487" s="190"/>
      <c r="N487" s="461"/>
      <c r="O487" s="461"/>
      <c r="P487" s="695"/>
      <c r="Q487" s="696"/>
      <c r="R487" s="292"/>
      <c r="S487" s="292"/>
      <c r="T487" s="697"/>
      <c r="U487" s="190"/>
      <c r="V487" s="190"/>
      <c r="W487" s="190"/>
      <c r="X487" s="190"/>
      <c r="Y487" s="190"/>
      <c r="Z487" s="190"/>
      <c r="AA487" s="190"/>
      <c r="AB487" s="190"/>
      <c r="AC487" s="190"/>
      <c r="AD487" s="190"/>
      <c r="AE487" s="190"/>
      <c r="AF487" s="190"/>
      <c r="AG487" s="190"/>
      <c r="AH487" s="190"/>
      <c r="AI487" s="190"/>
      <c r="AJ487" s="190"/>
      <c r="AK487" s="190"/>
      <c r="AL487" s="190"/>
      <c r="AM487" s="190"/>
      <c r="AN487" s="190"/>
      <c r="AO487" s="190"/>
      <c r="AP487" s="190"/>
      <c r="AQ487" s="190"/>
      <c r="AR487" s="190"/>
      <c r="AS487" s="190"/>
      <c r="AT487" s="695"/>
      <c r="AU487" s="190"/>
      <c r="AV487" s="190"/>
      <c r="AW487" s="695"/>
      <c r="AX487" s="190"/>
      <c r="AY487" s="190"/>
      <c r="AZ487" s="190"/>
      <c r="BA487" s="190"/>
      <c r="BB487" s="190"/>
      <c r="BC487" s="190"/>
      <c r="BD487" s="190"/>
      <c r="BE487" s="190"/>
      <c r="BF487" s="190"/>
      <c r="BG487" s="190"/>
      <c r="BH487" s="190"/>
      <c r="BI487" s="190"/>
      <c r="BJ487" s="190"/>
      <c r="BK487" s="292"/>
      <c r="BL487" s="462"/>
      <c r="BM487" s="462"/>
      <c r="BN487" s="599"/>
      <c r="BO487" s="292"/>
      <c r="BP487" s="292"/>
      <c r="BQ487" s="292"/>
      <c r="BR487" s="292"/>
      <c r="BS487" s="292"/>
      <c r="BT487" s="292"/>
      <c r="BU487" s="292"/>
      <c r="BV487" s="368"/>
      <c r="BW487" s="368"/>
      <c r="BX487" s="292"/>
      <c r="BY487" s="292"/>
      <c r="BZ487" s="292"/>
    </row>
    <row r="488" spans="1:78" x14ac:dyDescent="0.25">
      <c r="A488" s="464"/>
      <c r="B488" s="464"/>
      <c r="C488" s="464"/>
      <c r="D488" s="464"/>
      <c r="E488" s="464"/>
      <c r="F488" s="465"/>
      <c r="G488" s="465"/>
      <c r="H488" s="292"/>
      <c r="I488" s="190"/>
      <c r="J488" s="190"/>
      <c r="K488" s="190"/>
      <c r="L488" s="292"/>
      <c r="M488" s="190"/>
      <c r="N488" s="461"/>
      <c r="O488" s="461"/>
      <c r="P488" s="695"/>
      <c r="Q488" s="696"/>
      <c r="R488" s="292"/>
      <c r="S488" s="292"/>
      <c r="T488" s="697"/>
      <c r="U488" s="190"/>
      <c r="V488" s="190"/>
      <c r="W488" s="190"/>
      <c r="X488" s="190"/>
      <c r="Y488" s="190"/>
      <c r="Z488" s="190"/>
      <c r="AA488" s="190"/>
      <c r="AB488" s="190"/>
      <c r="AC488" s="190"/>
      <c r="AD488" s="190"/>
      <c r="AE488" s="190"/>
      <c r="AF488" s="190"/>
      <c r="AG488" s="190"/>
      <c r="AH488" s="190"/>
      <c r="AI488" s="190"/>
      <c r="AJ488" s="190"/>
      <c r="AK488" s="190"/>
      <c r="AL488" s="190"/>
      <c r="AM488" s="190"/>
      <c r="AN488" s="190"/>
      <c r="AO488" s="190"/>
      <c r="AP488" s="190"/>
      <c r="AQ488" s="190"/>
      <c r="AR488" s="190"/>
      <c r="AS488" s="190"/>
      <c r="AT488" s="695"/>
      <c r="AU488" s="190"/>
      <c r="AV488" s="190"/>
      <c r="AW488" s="695"/>
      <c r="AX488" s="190"/>
      <c r="AY488" s="190"/>
      <c r="AZ488" s="190"/>
      <c r="BA488" s="190"/>
      <c r="BB488" s="190"/>
      <c r="BC488" s="190"/>
      <c r="BD488" s="190"/>
      <c r="BE488" s="190"/>
      <c r="BF488" s="190"/>
      <c r="BG488" s="190"/>
      <c r="BH488" s="190"/>
      <c r="BI488" s="190"/>
      <c r="BJ488" s="190"/>
      <c r="BK488" s="292"/>
      <c r="BL488" s="462"/>
      <c r="BM488" s="462"/>
      <c r="BN488" s="599"/>
      <c r="BO488" s="292"/>
      <c r="BP488" s="292"/>
      <c r="BQ488" s="292"/>
      <c r="BR488" s="292"/>
      <c r="BS488" s="292"/>
      <c r="BT488" s="292"/>
      <c r="BU488" s="292"/>
      <c r="BV488" s="368"/>
      <c r="BW488" s="368"/>
      <c r="BX488" s="292"/>
      <c r="BY488" s="292"/>
      <c r="BZ488" s="292"/>
    </row>
    <row r="489" spans="1:78" x14ac:dyDescent="0.25">
      <c r="A489" s="464"/>
      <c r="B489" s="464"/>
      <c r="C489" s="464"/>
      <c r="D489" s="464"/>
      <c r="E489" s="464"/>
      <c r="F489" s="465"/>
      <c r="G489" s="465"/>
      <c r="H489" s="292"/>
      <c r="I489" s="190"/>
      <c r="J489" s="190"/>
      <c r="K489" s="190"/>
      <c r="L489" s="292"/>
      <c r="M489" s="190"/>
      <c r="N489" s="461"/>
      <c r="O489" s="461"/>
      <c r="P489" s="695"/>
      <c r="Q489" s="696"/>
      <c r="R489" s="292"/>
      <c r="S489" s="292"/>
      <c r="T489" s="697"/>
      <c r="U489" s="190"/>
      <c r="V489" s="190"/>
      <c r="W489" s="190"/>
      <c r="X489" s="190"/>
      <c r="Y489" s="190"/>
      <c r="Z489" s="190"/>
      <c r="AA489" s="190"/>
      <c r="AB489" s="190"/>
      <c r="AC489" s="190"/>
      <c r="AD489" s="190"/>
      <c r="AE489" s="190"/>
      <c r="AF489" s="190"/>
      <c r="AG489" s="190"/>
      <c r="AH489" s="190"/>
      <c r="AI489" s="190"/>
      <c r="AJ489" s="190"/>
      <c r="AK489" s="190"/>
      <c r="AL489" s="190"/>
      <c r="AM489" s="190"/>
      <c r="AN489" s="190"/>
      <c r="AO489" s="190"/>
      <c r="AP489" s="190"/>
      <c r="AQ489" s="190"/>
      <c r="AR489" s="190"/>
      <c r="AS489" s="190"/>
      <c r="AT489" s="695"/>
      <c r="AU489" s="190"/>
      <c r="AV489" s="190"/>
      <c r="AW489" s="695"/>
      <c r="AX489" s="190"/>
      <c r="AY489" s="190"/>
      <c r="AZ489" s="190"/>
      <c r="BA489" s="190"/>
      <c r="BB489" s="190"/>
      <c r="BC489" s="190"/>
      <c r="BD489" s="190"/>
      <c r="BE489" s="190"/>
      <c r="BF489" s="190"/>
      <c r="BG489" s="190"/>
      <c r="BH489" s="190"/>
      <c r="BI489" s="190"/>
      <c r="BJ489" s="190"/>
      <c r="BK489" s="292"/>
      <c r="BL489" s="462"/>
      <c r="BM489" s="462"/>
      <c r="BN489" s="599"/>
      <c r="BO489" s="292"/>
      <c r="BP489" s="292"/>
      <c r="BQ489" s="292"/>
      <c r="BR489" s="292"/>
      <c r="BS489" s="292"/>
      <c r="BT489" s="292"/>
      <c r="BU489" s="292"/>
      <c r="BV489" s="368"/>
      <c r="BW489" s="368"/>
      <c r="BX489" s="292"/>
      <c r="BY489" s="292"/>
      <c r="BZ489" s="292"/>
    </row>
    <row r="490" spans="1:78" x14ac:dyDescent="0.25">
      <c r="A490" s="464"/>
      <c r="B490" s="464"/>
      <c r="C490" s="464"/>
      <c r="D490" s="464"/>
      <c r="E490" s="464"/>
      <c r="F490" s="465"/>
      <c r="G490" s="465"/>
      <c r="H490" s="292"/>
      <c r="I490" s="190"/>
      <c r="J490" s="190"/>
      <c r="K490" s="190"/>
      <c r="L490" s="292"/>
      <c r="M490" s="190"/>
      <c r="N490" s="461"/>
      <c r="O490" s="461"/>
      <c r="P490" s="695"/>
      <c r="Q490" s="696"/>
      <c r="R490" s="292"/>
      <c r="S490" s="292"/>
      <c r="T490" s="697"/>
      <c r="U490" s="190"/>
      <c r="V490" s="190"/>
      <c r="W490" s="190"/>
      <c r="X490" s="190"/>
      <c r="Y490" s="190"/>
      <c r="Z490" s="190"/>
      <c r="AA490" s="190"/>
      <c r="AB490" s="190"/>
      <c r="AC490" s="190"/>
      <c r="AD490" s="190"/>
      <c r="AE490" s="190"/>
      <c r="AF490" s="190"/>
      <c r="AG490" s="190"/>
      <c r="AH490" s="190"/>
      <c r="AI490" s="190"/>
      <c r="AJ490" s="190"/>
      <c r="AK490" s="190"/>
      <c r="AL490" s="190"/>
      <c r="AM490" s="190"/>
      <c r="AN490" s="190"/>
      <c r="AO490" s="190"/>
      <c r="AP490" s="190"/>
      <c r="AQ490" s="190"/>
      <c r="AR490" s="190"/>
      <c r="AS490" s="190"/>
      <c r="AT490" s="695"/>
      <c r="AU490" s="190"/>
      <c r="AV490" s="190"/>
      <c r="AW490" s="695"/>
      <c r="AX490" s="190"/>
      <c r="AY490" s="190"/>
      <c r="AZ490" s="190"/>
      <c r="BA490" s="190"/>
      <c r="BB490" s="190"/>
      <c r="BC490" s="190"/>
      <c r="BD490" s="190"/>
      <c r="BE490" s="190"/>
      <c r="BF490" s="190"/>
      <c r="BG490" s="190"/>
      <c r="BH490" s="190"/>
      <c r="BI490" s="190"/>
      <c r="BJ490" s="190"/>
      <c r="BK490" s="292"/>
      <c r="BL490" s="462"/>
      <c r="BM490" s="462"/>
      <c r="BN490" s="599"/>
      <c r="BO490" s="292"/>
      <c r="BP490" s="292"/>
      <c r="BQ490" s="292"/>
      <c r="BR490" s="292"/>
      <c r="BS490" s="292"/>
      <c r="BT490" s="292"/>
      <c r="BU490" s="292"/>
      <c r="BV490" s="368"/>
      <c r="BW490" s="368"/>
      <c r="BX490" s="292"/>
      <c r="BY490" s="292"/>
      <c r="BZ490" s="292"/>
    </row>
    <row r="491" spans="1:78" x14ac:dyDescent="0.25">
      <c r="A491" s="464"/>
      <c r="B491" s="464"/>
      <c r="C491" s="464"/>
      <c r="D491" s="464"/>
      <c r="E491" s="464"/>
      <c r="F491" s="465"/>
      <c r="G491" s="465"/>
      <c r="H491" s="292"/>
      <c r="I491" s="190"/>
      <c r="J491" s="190"/>
      <c r="K491" s="190"/>
      <c r="L491" s="292"/>
      <c r="M491" s="190"/>
      <c r="N491" s="461"/>
      <c r="O491" s="461"/>
      <c r="P491" s="695"/>
      <c r="Q491" s="696"/>
      <c r="R491" s="292"/>
      <c r="S491" s="292"/>
      <c r="T491" s="697"/>
      <c r="U491" s="190"/>
      <c r="V491" s="190"/>
      <c r="W491" s="190"/>
      <c r="X491" s="190"/>
      <c r="Y491" s="190"/>
      <c r="Z491" s="190"/>
      <c r="AA491" s="190"/>
      <c r="AB491" s="190"/>
      <c r="AC491" s="190"/>
      <c r="AD491" s="190"/>
      <c r="AE491" s="190"/>
      <c r="AF491" s="190"/>
      <c r="AG491" s="190"/>
      <c r="AH491" s="190"/>
      <c r="AI491" s="190"/>
      <c r="AJ491" s="190"/>
      <c r="AK491" s="190"/>
      <c r="AL491" s="190"/>
      <c r="AM491" s="190"/>
      <c r="AN491" s="190"/>
      <c r="AO491" s="190"/>
      <c r="AP491" s="190"/>
      <c r="AQ491" s="190"/>
      <c r="AR491" s="190"/>
      <c r="AS491" s="190"/>
      <c r="AT491" s="695"/>
      <c r="AU491" s="190"/>
      <c r="AV491" s="190"/>
      <c r="AW491" s="695"/>
      <c r="AX491" s="190"/>
      <c r="AY491" s="190"/>
      <c r="AZ491" s="190"/>
      <c r="BA491" s="190"/>
      <c r="BB491" s="190"/>
      <c r="BC491" s="190"/>
      <c r="BD491" s="190"/>
      <c r="BE491" s="190"/>
      <c r="BF491" s="190"/>
      <c r="BG491" s="190"/>
      <c r="BH491" s="190"/>
      <c r="BI491" s="190"/>
      <c r="BJ491" s="190"/>
      <c r="BK491" s="292"/>
      <c r="BL491" s="462"/>
      <c r="BM491" s="462"/>
      <c r="BN491" s="599"/>
      <c r="BO491" s="292"/>
      <c r="BP491" s="292"/>
      <c r="BQ491" s="292"/>
      <c r="BR491" s="292"/>
      <c r="BS491" s="292"/>
      <c r="BT491" s="292"/>
      <c r="BU491" s="292"/>
      <c r="BV491" s="368"/>
      <c r="BW491" s="368"/>
      <c r="BX491" s="292"/>
      <c r="BY491" s="292"/>
      <c r="BZ491" s="292"/>
    </row>
    <row r="492" spans="1:78" x14ac:dyDescent="0.25">
      <c r="A492" s="464"/>
      <c r="B492" s="464"/>
      <c r="C492" s="464"/>
      <c r="D492" s="464"/>
      <c r="E492" s="464"/>
      <c r="F492" s="465"/>
      <c r="G492" s="465"/>
      <c r="H492" s="292"/>
      <c r="I492" s="190"/>
      <c r="J492" s="190"/>
      <c r="K492" s="190"/>
      <c r="L492" s="292"/>
      <c r="M492" s="190"/>
      <c r="N492" s="461"/>
      <c r="O492" s="461"/>
      <c r="P492" s="695"/>
      <c r="Q492" s="696"/>
      <c r="R492" s="292"/>
      <c r="S492" s="292"/>
      <c r="T492" s="697"/>
      <c r="U492" s="190"/>
      <c r="V492" s="190"/>
      <c r="W492" s="190"/>
      <c r="X492" s="190"/>
      <c r="Y492" s="190"/>
      <c r="Z492" s="190"/>
      <c r="AA492" s="190"/>
      <c r="AB492" s="190"/>
      <c r="AC492" s="190"/>
      <c r="AD492" s="190"/>
      <c r="AE492" s="190"/>
      <c r="AF492" s="190"/>
      <c r="AG492" s="190"/>
      <c r="AH492" s="190"/>
      <c r="AI492" s="190"/>
      <c r="AJ492" s="190"/>
      <c r="AK492" s="190"/>
      <c r="AL492" s="190"/>
      <c r="AM492" s="190"/>
      <c r="AN492" s="190"/>
      <c r="AO492" s="190"/>
      <c r="AP492" s="190"/>
      <c r="AQ492" s="190"/>
      <c r="AR492" s="190"/>
      <c r="AS492" s="190"/>
      <c r="AT492" s="695"/>
      <c r="AU492" s="190"/>
      <c r="AV492" s="190"/>
      <c r="AW492" s="695"/>
      <c r="AX492" s="190"/>
      <c r="AY492" s="190"/>
      <c r="AZ492" s="190"/>
      <c r="BA492" s="190"/>
      <c r="BB492" s="190"/>
      <c r="BC492" s="190"/>
      <c r="BD492" s="190"/>
      <c r="BE492" s="190"/>
      <c r="BF492" s="190"/>
      <c r="BG492" s="190"/>
      <c r="BH492" s="190"/>
      <c r="BI492" s="190"/>
      <c r="BJ492" s="190"/>
      <c r="BK492" s="292"/>
      <c r="BL492" s="462"/>
      <c r="BM492" s="462"/>
      <c r="BN492" s="599"/>
      <c r="BO492" s="292"/>
      <c r="BP492" s="292"/>
      <c r="BQ492" s="292"/>
      <c r="BR492" s="292"/>
      <c r="BS492" s="292"/>
      <c r="BT492" s="292"/>
      <c r="BU492" s="292"/>
      <c r="BV492" s="368"/>
      <c r="BW492" s="368"/>
      <c r="BX492" s="292"/>
      <c r="BY492" s="292"/>
      <c r="BZ492" s="292"/>
    </row>
    <row r="493" spans="1:78" x14ac:dyDescent="0.25">
      <c r="A493" s="464"/>
      <c r="B493" s="464"/>
      <c r="C493" s="464"/>
      <c r="D493" s="464"/>
      <c r="E493" s="464"/>
      <c r="F493" s="465"/>
      <c r="G493" s="465"/>
      <c r="H493" s="292"/>
      <c r="I493" s="190"/>
      <c r="J493" s="190"/>
      <c r="K493" s="190"/>
      <c r="L493" s="292"/>
      <c r="M493" s="190"/>
      <c r="N493" s="461"/>
      <c r="O493" s="461"/>
      <c r="P493" s="695"/>
      <c r="Q493" s="696"/>
      <c r="R493" s="292"/>
      <c r="S493" s="292"/>
      <c r="T493" s="697"/>
      <c r="U493" s="190"/>
      <c r="V493" s="190"/>
      <c r="W493" s="190"/>
      <c r="X493" s="190"/>
      <c r="Y493" s="190"/>
      <c r="Z493" s="190"/>
      <c r="AA493" s="190"/>
      <c r="AB493" s="190"/>
      <c r="AC493" s="190"/>
      <c r="AD493" s="190"/>
      <c r="AE493" s="190"/>
      <c r="AF493" s="190"/>
      <c r="AG493" s="190"/>
      <c r="AH493" s="190"/>
      <c r="AI493" s="190"/>
      <c r="AJ493" s="190"/>
      <c r="AK493" s="190"/>
      <c r="AL493" s="190"/>
      <c r="AM493" s="190"/>
      <c r="AN493" s="190"/>
      <c r="AO493" s="190"/>
      <c r="AP493" s="190"/>
      <c r="AQ493" s="190"/>
      <c r="AR493" s="190"/>
      <c r="AS493" s="190"/>
      <c r="AT493" s="695"/>
      <c r="AU493" s="190"/>
      <c r="AV493" s="190"/>
      <c r="AW493" s="695"/>
      <c r="AX493" s="190"/>
      <c r="AY493" s="190"/>
      <c r="AZ493" s="190"/>
      <c r="BA493" s="190"/>
      <c r="BB493" s="190"/>
      <c r="BC493" s="190"/>
      <c r="BD493" s="190"/>
      <c r="BE493" s="190"/>
      <c r="BF493" s="190"/>
      <c r="BG493" s="190"/>
      <c r="BH493" s="190"/>
      <c r="BI493" s="190"/>
      <c r="BJ493" s="190"/>
      <c r="BK493" s="292"/>
      <c r="BL493" s="462"/>
      <c r="BM493" s="462"/>
      <c r="BN493" s="599"/>
      <c r="BO493" s="292"/>
      <c r="BP493" s="292"/>
      <c r="BQ493" s="292"/>
      <c r="BR493" s="292"/>
      <c r="BS493" s="292"/>
      <c r="BT493" s="292"/>
      <c r="BU493" s="292"/>
      <c r="BV493" s="368"/>
      <c r="BW493" s="368"/>
      <c r="BX493" s="292"/>
      <c r="BY493" s="292"/>
      <c r="BZ493" s="292"/>
    </row>
    <row r="494" spans="1:78" x14ac:dyDescent="0.25">
      <c r="A494" s="464"/>
      <c r="B494" s="464"/>
      <c r="C494" s="464"/>
      <c r="D494" s="464"/>
      <c r="E494" s="464"/>
      <c r="F494" s="465"/>
      <c r="G494" s="465"/>
      <c r="H494" s="292"/>
      <c r="I494" s="190"/>
      <c r="J494" s="190"/>
      <c r="K494" s="190"/>
      <c r="L494" s="292"/>
      <c r="M494" s="190"/>
      <c r="N494" s="461"/>
      <c r="O494" s="461"/>
      <c r="P494" s="695"/>
      <c r="Q494" s="696"/>
      <c r="R494" s="292"/>
      <c r="S494" s="292"/>
      <c r="T494" s="697"/>
      <c r="U494" s="190"/>
      <c r="V494" s="190"/>
      <c r="W494" s="190"/>
      <c r="X494" s="190"/>
      <c r="Y494" s="190"/>
      <c r="Z494" s="190"/>
      <c r="AA494" s="190"/>
      <c r="AB494" s="190"/>
      <c r="AC494" s="190"/>
      <c r="AD494" s="190"/>
      <c r="AE494" s="190"/>
      <c r="AF494" s="190"/>
      <c r="AG494" s="190"/>
      <c r="AH494" s="190"/>
      <c r="AI494" s="190"/>
      <c r="AJ494" s="190"/>
      <c r="AK494" s="190"/>
      <c r="AL494" s="190"/>
      <c r="AM494" s="190"/>
      <c r="AN494" s="190"/>
      <c r="AO494" s="190"/>
      <c r="AP494" s="190"/>
      <c r="AQ494" s="190"/>
      <c r="AR494" s="190"/>
      <c r="AS494" s="190"/>
      <c r="AT494" s="695"/>
      <c r="AU494" s="190"/>
      <c r="AV494" s="190"/>
      <c r="AW494" s="695"/>
      <c r="AX494" s="190"/>
      <c r="AY494" s="190"/>
      <c r="AZ494" s="190"/>
      <c r="BA494" s="190"/>
      <c r="BB494" s="190"/>
      <c r="BC494" s="190"/>
      <c r="BD494" s="190"/>
      <c r="BE494" s="190"/>
      <c r="BF494" s="190"/>
      <c r="BG494" s="190"/>
      <c r="BH494" s="190"/>
      <c r="BI494" s="190"/>
      <c r="BJ494" s="190"/>
      <c r="BK494" s="292"/>
      <c r="BL494" s="462"/>
      <c r="BM494" s="462"/>
      <c r="BN494" s="599"/>
      <c r="BO494" s="292"/>
      <c r="BP494" s="292"/>
      <c r="BQ494" s="292"/>
      <c r="BR494" s="292"/>
      <c r="BS494" s="292"/>
      <c r="BT494" s="292"/>
      <c r="BU494" s="292"/>
      <c r="BV494" s="368"/>
      <c r="BW494" s="368"/>
      <c r="BX494" s="292"/>
      <c r="BY494" s="292"/>
      <c r="BZ494" s="292"/>
    </row>
    <row r="495" spans="1:78" x14ac:dyDescent="0.25">
      <c r="A495" s="464"/>
      <c r="B495" s="464"/>
      <c r="C495" s="464"/>
      <c r="D495" s="464"/>
      <c r="E495" s="464"/>
      <c r="F495" s="465"/>
      <c r="G495" s="465"/>
      <c r="H495" s="292"/>
      <c r="I495" s="190"/>
      <c r="J495" s="190"/>
      <c r="K495" s="190"/>
      <c r="L495" s="292"/>
      <c r="M495" s="190"/>
      <c r="N495" s="461"/>
      <c r="O495" s="461"/>
      <c r="P495" s="695"/>
      <c r="Q495" s="696"/>
      <c r="R495" s="292"/>
      <c r="S495" s="292"/>
      <c r="T495" s="697"/>
      <c r="U495" s="190"/>
      <c r="V495" s="190"/>
      <c r="W495" s="190"/>
      <c r="X495" s="190"/>
      <c r="Y495" s="190"/>
      <c r="Z495" s="190"/>
      <c r="AA495" s="190"/>
      <c r="AB495" s="190"/>
      <c r="AC495" s="190"/>
      <c r="AD495" s="190"/>
      <c r="AE495" s="190"/>
      <c r="AF495" s="190"/>
      <c r="AG495" s="190"/>
      <c r="AH495" s="190"/>
      <c r="AI495" s="190"/>
      <c r="AJ495" s="190"/>
      <c r="AK495" s="190"/>
      <c r="AL495" s="190"/>
      <c r="AM495" s="190"/>
      <c r="AN495" s="190"/>
      <c r="AO495" s="190"/>
      <c r="AP495" s="190"/>
      <c r="AQ495" s="190"/>
      <c r="AR495" s="190"/>
      <c r="AS495" s="190"/>
      <c r="AT495" s="695"/>
      <c r="AU495" s="190"/>
      <c r="AV495" s="190"/>
      <c r="AW495" s="695"/>
      <c r="AX495" s="190"/>
      <c r="AY495" s="190"/>
      <c r="AZ495" s="190"/>
      <c r="BA495" s="190"/>
      <c r="BB495" s="190"/>
      <c r="BC495" s="190"/>
      <c r="BD495" s="190"/>
      <c r="BE495" s="190"/>
      <c r="BF495" s="190"/>
      <c r="BG495" s="190"/>
      <c r="BH495" s="190"/>
      <c r="BI495" s="190"/>
      <c r="BJ495" s="190"/>
      <c r="BK495" s="292"/>
      <c r="BL495" s="462"/>
      <c r="BM495" s="462"/>
      <c r="BN495" s="599"/>
      <c r="BO495" s="292"/>
      <c r="BP495" s="292"/>
      <c r="BQ495" s="292"/>
      <c r="BR495" s="292"/>
      <c r="BS495" s="292"/>
      <c r="BT495" s="292"/>
      <c r="BU495" s="292"/>
      <c r="BV495" s="368"/>
      <c r="BW495" s="368"/>
      <c r="BX495" s="292"/>
      <c r="BY495" s="292"/>
      <c r="BZ495" s="292"/>
    </row>
    <row r="496" spans="1:78" x14ac:dyDescent="0.25">
      <c r="A496" s="464"/>
      <c r="B496" s="464"/>
      <c r="C496" s="464"/>
      <c r="D496" s="464"/>
      <c r="E496" s="464"/>
      <c r="F496" s="465"/>
      <c r="G496" s="465"/>
      <c r="H496" s="292"/>
      <c r="I496" s="190"/>
      <c r="J496" s="190"/>
      <c r="K496" s="190"/>
      <c r="L496" s="292"/>
      <c r="M496" s="190"/>
      <c r="N496" s="461"/>
      <c r="O496" s="461"/>
      <c r="P496" s="695"/>
      <c r="Q496" s="696"/>
      <c r="R496" s="292"/>
      <c r="S496" s="292"/>
      <c r="T496" s="697"/>
      <c r="U496" s="190"/>
      <c r="V496" s="190"/>
      <c r="W496" s="190"/>
      <c r="X496" s="190"/>
      <c r="Y496" s="190"/>
      <c r="Z496" s="190"/>
      <c r="AA496" s="190"/>
      <c r="AB496" s="190"/>
      <c r="AC496" s="190"/>
      <c r="AD496" s="190"/>
      <c r="AE496" s="190"/>
      <c r="AF496" s="190"/>
      <c r="AG496" s="190"/>
      <c r="AH496" s="190"/>
      <c r="AI496" s="190"/>
      <c r="AJ496" s="190"/>
      <c r="AK496" s="190"/>
      <c r="AL496" s="190"/>
      <c r="AM496" s="190"/>
      <c r="AN496" s="190"/>
      <c r="AO496" s="190"/>
      <c r="AP496" s="190"/>
      <c r="AQ496" s="190"/>
      <c r="AR496" s="190"/>
      <c r="AS496" s="190"/>
      <c r="AT496" s="695"/>
      <c r="AU496" s="190"/>
      <c r="AV496" s="190"/>
      <c r="AW496" s="695"/>
      <c r="AX496" s="190"/>
      <c r="AY496" s="190"/>
      <c r="AZ496" s="190"/>
      <c r="BA496" s="190"/>
      <c r="BB496" s="190"/>
      <c r="BC496" s="190"/>
      <c r="BD496" s="190"/>
      <c r="BE496" s="190"/>
      <c r="BF496" s="190"/>
      <c r="BG496" s="190"/>
      <c r="BH496" s="190"/>
      <c r="BI496" s="190"/>
      <c r="BJ496" s="190"/>
      <c r="BK496" s="292"/>
      <c r="BL496" s="462"/>
      <c r="BM496" s="462"/>
      <c r="BN496" s="599"/>
      <c r="BO496" s="292"/>
      <c r="BP496" s="292"/>
      <c r="BQ496" s="292"/>
      <c r="BR496" s="292"/>
      <c r="BS496" s="292"/>
      <c r="BT496" s="292"/>
      <c r="BU496" s="292"/>
      <c r="BV496" s="368"/>
      <c r="BW496" s="368"/>
      <c r="BX496" s="292"/>
      <c r="BY496" s="292"/>
      <c r="BZ496" s="292"/>
    </row>
    <row r="497" spans="1:78" x14ac:dyDescent="0.25">
      <c r="A497" s="464"/>
      <c r="B497" s="464"/>
      <c r="C497" s="464"/>
      <c r="D497" s="464"/>
      <c r="E497" s="464"/>
      <c r="F497" s="465"/>
      <c r="G497" s="465"/>
      <c r="H497" s="292"/>
      <c r="I497" s="190"/>
      <c r="J497" s="190"/>
      <c r="K497" s="190"/>
      <c r="L497" s="292"/>
      <c r="M497" s="190"/>
      <c r="N497" s="461"/>
      <c r="O497" s="461"/>
      <c r="P497" s="695"/>
      <c r="Q497" s="696"/>
      <c r="R497" s="292"/>
      <c r="S497" s="292"/>
      <c r="T497" s="697"/>
      <c r="U497" s="190"/>
      <c r="V497" s="190"/>
      <c r="W497" s="190"/>
      <c r="X497" s="190"/>
      <c r="Y497" s="190"/>
      <c r="Z497" s="190"/>
      <c r="AA497" s="190"/>
      <c r="AB497" s="190"/>
      <c r="AC497" s="190"/>
      <c r="AD497" s="190"/>
      <c r="AE497" s="190"/>
      <c r="AF497" s="190"/>
      <c r="AG497" s="190"/>
      <c r="AH497" s="190"/>
      <c r="AI497" s="190"/>
      <c r="AJ497" s="190"/>
      <c r="AK497" s="190"/>
      <c r="AL497" s="190"/>
      <c r="AM497" s="190"/>
      <c r="AN497" s="190"/>
      <c r="AO497" s="190"/>
      <c r="AP497" s="190"/>
      <c r="AQ497" s="190"/>
      <c r="AR497" s="190"/>
      <c r="AS497" s="190"/>
      <c r="AT497" s="695"/>
      <c r="AU497" s="190"/>
      <c r="AV497" s="190"/>
      <c r="AW497" s="695"/>
      <c r="AX497" s="190"/>
      <c r="AY497" s="190"/>
      <c r="AZ497" s="190"/>
      <c r="BA497" s="190"/>
      <c r="BB497" s="190"/>
      <c r="BC497" s="190"/>
      <c r="BD497" s="190"/>
      <c r="BE497" s="190"/>
      <c r="BF497" s="190"/>
      <c r="BG497" s="190"/>
      <c r="BH497" s="190"/>
      <c r="BI497" s="190"/>
      <c r="BJ497" s="190"/>
      <c r="BK497" s="292"/>
      <c r="BL497" s="462"/>
      <c r="BM497" s="462"/>
      <c r="BN497" s="599"/>
      <c r="BO497" s="292"/>
      <c r="BP497" s="292"/>
      <c r="BQ497" s="292"/>
      <c r="BR497" s="292"/>
      <c r="BS497" s="292"/>
      <c r="BT497" s="292"/>
      <c r="BU497" s="292"/>
      <c r="BV497" s="368"/>
      <c r="BW497" s="368"/>
      <c r="BX497" s="292"/>
      <c r="BY497" s="292"/>
      <c r="BZ497" s="292"/>
    </row>
    <row r="498" spans="1:78" x14ac:dyDescent="0.25">
      <c r="A498" s="464"/>
      <c r="B498" s="464"/>
      <c r="C498" s="464"/>
      <c r="D498" s="464"/>
      <c r="E498" s="464"/>
      <c r="F498" s="465"/>
      <c r="G498" s="465"/>
      <c r="H498" s="292"/>
      <c r="I498" s="190"/>
      <c r="J498" s="190"/>
      <c r="K498" s="190"/>
      <c r="L498" s="292"/>
      <c r="M498" s="190"/>
      <c r="N498" s="461"/>
      <c r="O498" s="461"/>
      <c r="P498" s="695"/>
      <c r="Q498" s="696"/>
      <c r="R498" s="292"/>
      <c r="S498" s="292"/>
      <c r="T498" s="697"/>
      <c r="U498" s="190"/>
      <c r="V498" s="190"/>
      <c r="W498" s="190"/>
      <c r="X498" s="190"/>
      <c r="Y498" s="190"/>
      <c r="Z498" s="190"/>
      <c r="AA498" s="190"/>
      <c r="AB498" s="190"/>
      <c r="AC498" s="190"/>
      <c r="AD498" s="190"/>
      <c r="AE498" s="190"/>
      <c r="AF498" s="190"/>
      <c r="AG498" s="190"/>
      <c r="AH498" s="190"/>
      <c r="AI498" s="190"/>
      <c r="AJ498" s="190"/>
      <c r="AK498" s="190"/>
      <c r="AL498" s="190"/>
      <c r="AM498" s="190"/>
      <c r="AN498" s="190"/>
      <c r="AO498" s="190"/>
      <c r="AP498" s="190"/>
      <c r="AQ498" s="190"/>
      <c r="AR498" s="190"/>
      <c r="AS498" s="190"/>
      <c r="AT498" s="695"/>
      <c r="AU498" s="190"/>
      <c r="AV498" s="190"/>
      <c r="AW498" s="695"/>
      <c r="AX498" s="190"/>
      <c r="AY498" s="190"/>
      <c r="AZ498" s="190"/>
      <c r="BA498" s="190"/>
      <c r="BB498" s="190"/>
      <c r="BC498" s="190"/>
      <c r="BD498" s="190"/>
      <c r="BE498" s="190"/>
      <c r="BF498" s="190"/>
      <c r="BG498" s="190"/>
      <c r="BH498" s="190"/>
      <c r="BI498" s="190"/>
      <c r="BJ498" s="190"/>
      <c r="BK498" s="292"/>
      <c r="BL498" s="462"/>
      <c r="BM498" s="462"/>
      <c r="BN498" s="599"/>
      <c r="BO498" s="292"/>
      <c r="BP498" s="292"/>
      <c r="BQ498" s="292"/>
      <c r="BR498" s="292"/>
      <c r="BS498" s="292"/>
      <c r="BT498" s="292"/>
      <c r="BU498" s="292"/>
      <c r="BV498" s="368"/>
      <c r="BW498" s="368"/>
      <c r="BX498" s="292"/>
      <c r="BY498" s="292"/>
      <c r="BZ498" s="292"/>
    </row>
    <row r="499" spans="1:78" x14ac:dyDescent="0.25">
      <c r="A499" s="464"/>
      <c r="B499" s="464"/>
      <c r="C499" s="464"/>
      <c r="D499" s="464"/>
      <c r="E499" s="464"/>
      <c r="F499" s="465"/>
      <c r="G499" s="465"/>
      <c r="H499" s="292"/>
      <c r="I499" s="190"/>
      <c r="J499" s="190"/>
      <c r="K499" s="190"/>
      <c r="L499" s="292"/>
      <c r="M499" s="190"/>
      <c r="N499" s="461"/>
      <c r="O499" s="461"/>
      <c r="P499" s="695"/>
      <c r="Q499" s="696"/>
      <c r="R499" s="292"/>
      <c r="S499" s="292"/>
      <c r="T499" s="697"/>
      <c r="U499" s="190"/>
      <c r="V499" s="190"/>
      <c r="W499" s="190"/>
      <c r="X499" s="190"/>
      <c r="Y499" s="190"/>
      <c r="Z499" s="190"/>
      <c r="AA499" s="190"/>
      <c r="AB499" s="190"/>
      <c r="AC499" s="190"/>
      <c r="AD499" s="190"/>
      <c r="AE499" s="190"/>
      <c r="AF499" s="190"/>
      <c r="AG499" s="190"/>
      <c r="AH499" s="190"/>
      <c r="AI499" s="190"/>
      <c r="AJ499" s="190"/>
      <c r="AK499" s="190"/>
      <c r="AL499" s="190"/>
      <c r="AM499" s="190"/>
      <c r="AN499" s="190"/>
      <c r="AO499" s="190"/>
      <c r="AP499" s="190"/>
      <c r="AQ499" s="190"/>
      <c r="AR499" s="190"/>
      <c r="AS499" s="190"/>
      <c r="AT499" s="695"/>
      <c r="AU499" s="190"/>
      <c r="AV499" s="190"/>
      <c r="AW499" s="695"/>
      <c r="AX499" s="190"/>
      <c r="AY499" s="190"/>
      <c r="AZ499" s="190"/>
      <c r="BA499" s="190"/>
      <c r="BB499" s="190"/>
      <c r="BC499" s="190"/>
      <c r="BD499" s="190"/>
      <c r="BE499" s="190"/>
      <c r="BF499" s="190"/>
      <c r="BG499" s="190"/>
      <c r="BH499" s="190"/>
      <c r="BI499" s="190"/>
      <c r="BJ499" s="190"/>
      <c r="BK499" s="292"/>
      <c r="BL499" s="462"/>
      <c r="BM499" s="462"/>
      <c r="BN499" s="599"/>
      <c r="BO499" s="292"/>
      <c r="BP499" s="292"/>
      <c r="BQ499" s="292"/>
      <c r="BR499" s="292"/>
      <c r="BS499" s="292"/>
      <c r="BT499" s="292"/>
      <c r="BU499" s="292"/>
      <c r="BV499" s="368"/>
      <c r="BW499" s="368"/>
      <c r="BX499" s="292"/>
      <c r="BY499" s="292"/>
      <c r="BZ499" s="292"/>
    </row>
    <row r="500" spans="1:78" x14ac:dyDescent="0.25">
      <c r="A500" s="464"/>
      <c r="B500" s="464"/>
      <c r="C500" s="464"/>
      <c r="D500" s="464"/>
      <c r="E500" s="464"/>
      <c r="F500" s="465"/>
      <c r="G500" s="465"/>
      <c r="H500" s="292"/>
      <c r="I500" s="190"/>
      <c r="J500" s="190"/>
      <c r="K500" s="190"/>
      <c r="L500" s="292"/>
      <c r="M500" s="190"/>
      <c r="N500" s="461"/>
      <c r="O500" s="461"/>
      <c r="P500" s="695"/>
      <c r="Q500" s="696"/>
      <c r="R500" s="292"/>
      <c r="S500" s="292"/>
      <c r="T500" s="697"/>
      <c r="U500" s="190"/>
      <c r="V500" s="190"/>
      <c r="W500" s="190"/>
      <c r="X500" s="190"/>
      <c r="Y500" s="190"/>
      <c r="Z500" s="190"/>
      <c r="AA500" s="190"/>
      <c r="AB500" s="190"/>
      <c r="AC500" s="190"/>
      <c r="AD500" s="190"/>
      <c r="AE500" s="190"/>
      <c r="AF500" s="190"/>
      <c r="AG500" s="190"/>
      <c r="AH500" s="190"/>
      <c r="AI500" s="190"/>
      <c r="AJ500" s="190"/>
      <c r="AK500" s="190"/>
      <c r="AL500" s="190"/>
      <c r="AM500" s="190"/>
      <c r="AN500" s="190"/>
      <c r="AO500" s="190"/>
      <c r="AP500" s="190"/>
      <c r="AQ500" s="190"/>
      <c r="AR500" s="190"/>
      <c r="AS500" s="190"/>
      <c r="AT500" s="695"/>
      <c r="AU500" s="190"/>
      <c r="AV500" s="190"/>
      <c r="AW500" s="695"/>
      <c r="AX500" s="190"/>
      <c r="AY500" s="190"/>
      <c r="AZ500" s="190"/>
      <c r="BA500" s="190"/>
      <c r="BB500" s="190"/>
      <c r="BC500" s="190"/>
      <c r="BD500" s="190"/>
      <c r="BE500" s="190"/>
      <c r="BF500" s="190"/>
      <c r="BG500" s="190"/>
      <c r="BH500" s="190"/>
      <c r="BI500" s="190"/>
      <c r="BJ500" s="190"/>
      <c r="BK500" s="292"/>
      <c r="BL500" s="462"/>
      <c r="BM500" s="462"/>
      <c r="BN500" s="599"/>
      <c r="BO500" s="292"/>
      <c r="BP500" s="292"/>
      <c r="BQ500" s="292"/>
      <c r="BR500" s="292"/>
      <c r="BS500" s="292"/>
      <c r="BT500" s="292"/>
      <c r="BU500" s="292"/>
      <c r="BV500" s="368"/>
      <c r="BW500" s="368"/>
      <c r="BX500" s="292"/>
      <c r="BY500" s="292"/>
      <c r="BZ500" s="292"/>
    </row>
    <row r="501" spans="1:78" x14ac:dyDescent="0.25">
      <c r="A501" s="464"/>
      <c r="B501" s="464"/>
      <c r="C501" s="464"/>
      <c r="D501" s="464"/>
      <c r="E501" s="464"/>
      <c r="F501" s="465"/>
      <c r="G501" s="465"/>
      <c r="H501" s="292"/>
      <c r="I501" s="190"/>
      <c r="J501" s="190"/>
      <c r="K501" s="190"/>
      <c r="L501" s="292"/>
      <c r="M501" s="190"/>
      <c r="N501" s="461"/>
      <c r="O501" s="461"/>
      <c r="P501" s="695"/>
      <c r="Q501" s="696"/>
      <c r="R501" s="292"/>
      <c r="S501" s="292"/>
      <c r="T501" s="697"/>
      <c r="U501" s="190"/>
      <c r="V501" s="190"/>
      <c r="W501" s="190"/>
      <c r="X501" s="190"/>
      <c r="Y501" s="190"/>
      <c r="Z501" s="190"/>
      <c r="AA501" s="190"/>
      <c r="AB501" s="190"/>
      <c r="AC501" s="190"/>
      <c r="AD501" s="190"/>
      <c r="AE501" s="190"/>
      <c r="AF501" s="190"/>
      <c r="AG501" s="190"/>
      <c r="AH501" s="190"/>
      <c r="AI501" s="190"/>
      <c r="AJ501" s="190"/>
      <c r="AK501" s="190"/>
      <c r="AL501" s="190"/>
      <c r="AM501" s="190"/>
      <c r="AN501" s="190"/>
      <c r="AO501" s="190"/>
      <c r="AP501" s="190"/>
      <c r="AQ501" s="190"/>
      <c r="AR501" s="190"/>
      <c r="AS501" s="190"/>
      <c r="AT501" s="695"/>
      <c r="AU501" s="190"/>
      <c r="AV501" s="190"/>
      <c r="AW501" s="695"/>
      <c r="AX501" s="190"/>
      <c r="AY501" s="190"/>
      <c r="AZ501" s="190"/>
      <c r="BA501" s="190"/>
      <c r="BB501" s="190"/>
      <c r="BC501" s="190"/>
      <c r="BD501" s="190"/>
      <c r="BE501" s="190"/>
      <c r="BF501" s="190"/>
      <c r="BG501" s="190"/>
      <c r="BH501" s="190"/>
      <c r="BI501" s="190"/>
      <c r="BJ501" s="190"/>
      <c r="BK501" s="292"/>
      <c r="BL501" s="462"/>
      <c r="BM501" s="462"/>
      <c r="BN501" s="599"/>
      <c r="BO501" s="292"/>
      <c r="BP501" s="292"/>
      <c r="BQ501" s="292"/>
      <c r="BR501" s="292"/>
      <c r="BS501" s="292"/>
      <c r="BT501" s="292"/>
      <c r="BU501" s="292"/>
      <c r="BV501" s="368"/>
      <c r="BW501" s="368"/>
      <c r="BX501" s="292"/>
      <c r="BY501" s="292"/>
      <c r="BZ501" s="292"/>
    </row>
    <row r="502" spans="1:78" x14ac:dyDescent="0.25">
      <c r="A502" s="464"/>
      <c r="B502" s="464"/>
      <c r="C502" s="464"/>
      <c r="D502" s="464"/>
      <c r="E502" s="464"/>
      <c r="F502" s="465"/>
      <c r="G502" s="465"/>
      <c r="H502" s="292"/>
      <c r="I502" s="190"/>
      <c r="J502" s="190"/>
      <c r="K502" s="190"/>
      <c r="L502" s="292"/>
      <c r="M502" s="190"/>
      <c r="N502" s="461"/>
      <c r="O502" s="461"/>
      <c r="P502" s="695"/>
      <c r="Q502" s="696"/>
      <c r="R502" s="292"/>
      <c r="S502" s="292"/>
      <c r="T502" s="697"/>
      <c r="U502" s="190"/>
      <c r="V502" s="190"/>
      <c r="W502" s="190"/>
      <c r="X502" s="190"/>
      <c r="Y502" s="190"/>
      <c r="Z502" s="190"/>
      <c r="AA502" s="190"/>
      <c r="AB502" s="190"/>
      <c r="AC502" s="190"/>
      <c r="AD502" s="190"/>
      <c r="AE502" s="190"/>
      <c r="AF502" s="190"/>
      <c r="AG502" s="190"/>
      <c r="AH502" s="190"/>
      <c r="AI502" s="190"/>
      <c r="AJ502" s="190"/>
      <c r="AK502" s="190"/>
      <c r="AL502" s="190"/>
      <c r="AM502" s="190"/>
      <c r="AN502" s="190"/>
      <c r="AO502" s="190"/>
      <c r="AP502" s="190"/>
      <c r="AQ502" s="190"/>
      <c r="AR502" s="190"/>
      <c r="AS502" s="190"/>
      <c r="AT502" s="695"/>
      <c r="AU502" s="190"/>
      <c r="AV502" s="190"/>
      <c r="AW502" s="695"/>
      <c r="AX502" s="190"/>
      <c r="AY502" s="190"/>
      <c r="AZ502" s="190"/>
      <c r="BA502" s="190"/>
      <c r="BB502" s="190"/>
      <c r="BC502" s="190"/>
      <c r="BD502" s="190"/>
      <c r="BE502" s="190"/>
      <c r="BF502" s="190"/>
      <c r="BG502" s="190"/>
      <c r="BH502" s="190"/>
      <c r="BI502" s="190"/>
      <c r="BJ502" s="190"/>
      <c r="BK502" s="292"/>
      <c r="BL502" s="462"/>
      <c r="BM502" s="462"/>
      <c r="BN502" s="599"/>
      <c r="BO502" s="292"/>
      <c r="BP502" s="292"/>
      <c r="BQ502" s="292"/>
      <c r="BR502" s="292"/>
      <c r="BS502" s="292"/>
      <c r="BT502" s="292"/>
      <c r="BU502" s="292"/>
      <c r="BV502" s="368"/>
      <c r="BW502" s="368"/>
      <c r="BX502" s="292"/>
      <c r="BY502" s="292"/>
      <c r="BZ502" s="292"/>
    </row>
    <row r="503" spans="1:78" x14ac:dyDescent="0.25">
      <c r="A503" s="464"/>
      <c r="B503" s="464"/>
      <c r="C503" s="464"/>
      <c r="D503" s="464"/>
      <c r="E503" s="464"/>
      <c r="F503" s="465"/>
      <c r="G503" s="465"/>
      <c r="H503" s="292"/>
      <c r="I503" s="190"/>
      <c r="J503" s="190"/>
      <c r="K503" s="190"/>
      <c r="L503" s="292"/>
      <c r="M503" s="190"/>
      <c r="N503" s="461"/>
      <c r="O503" s="461"/>
      <c r="P503" s="695"/>
      <c r="Q503" s="696"/>
      <c r="R503" s="292"/>
      <c r="S503" s="292"/>
      <c r="T503" s="697"/>
      <c r="U503" s="190"/>
      <c r="V503" s="190"/>
      <c r="W503" s="190"/>
      <c r="X503" s="190"/>
      <c r="Y503" s="190"/>
      <c r="Z503" s="190"/>
      <c r="AA503" s="190"/>
      <c r="AB503" s="190"/>
      <c r="AC503" s="190"/>
      <c r="AD503" s="190"/>
      <c r="AE503" s="190"/>
      <c r="AF503" s="190"/>
      <c r="AG503" s="190"/>
      <c r="AH503" s="190"/>
      <c r="AI503" s="190"/>
      <c r="AJ503" s="190"/>
      <c r="AK503" s="190"/>
      <c r="AL503" s="190"/>
      <c r="AM503" s="190"/>
      <c r="AN503" s="190"/>
      <c r="AO503" s="190"/>
      <c r="AP503" s="190"/>
      <c r="AQ503" s="190"/>
      <c r="AR503" s="190"/>
      <c r="AS503" s="190"/>
      <c r="AT503" s="695"/>
      <c r="AU503" s="190"/>
      <c r="AV503" s="190"/>
      <c r="AW503" s="695"/>
      <c r="AX503" s="190"/>
      <c r="AY503" s="190"/>
      <c r="AZ503" s="190"/>
      <c r="BA503" s="190"/>
      <c r="BB503" s="190"/>
      <c r="BC503" s="190"/>
      <c r="BD503" s="190"/>
      <c r="BE503" s="190"/>
      <c r="BF503" s="190"/>
      <c r="BG503" s="190"/>
      <c r="BH503" s="190"/>
      <c r="BI503" s="190"/>
      <c r="BJ503" s="190"/>
      <c r="BK503" s="292"/>
      <c r="BL503" s="462"/>
      <c r="BM503" s="462"/>
      <c r="BN503" s="599"/>
      <c r="BO503" s="292"/>
      <c r="BP503" s="292"/>
      <c r="BQ503" s="292"/>
      <c r="BR503" s="292"/>
      <c r="BS503" s="292"/>
      <c r="BT503" s="292"/>
      <c r="BU503" s="292"/>
      <c r="BV503" s="368"/>
      <c r="BW503" s="368"/>
      <c r="BX503" s="292"/>
      <c r="BY503" s="292"/>
      <c r="BZ503" s="292"/>
    </row>
    <row r="504" spans="1:78" x14ac:dyDescent="0.25">
      <c r="A504" s="464"/>
      <c r="B504" s="464"/>
      <c r="C504" s="464"/>
      <c r="D504" s="464"/>
      <c r="E504" s="464"/>
      <c r="F504" s="465"/>
      <c r="G504" s="465"/>
      <c r="H504" s="292"/>
      <c r="I504" s="190"/>
      <c r="J504" s="190"/>
      <c r="K504" s="190"/>
      <c r="L504" s="292"/>
      <c r="M504" s="190"/>
      <c r="N504" s="461"/>
      <c r="O504" s="461"/>
      <c r="P504" s="695"/>
      <c r="Q504" s="696"/>
      <c r="R504" s="292"/>
      <c r="S504" s="292"/>
      <c r="T504" s="697"/>
      <c r="U504" s="190"/>
      <c r="V504" s="190"/>
      <c r="W504" s="190"/>
      <c r="X504" s="190"/>
      <c r="Y504" s="190"/>
      <c r="Z504" s="190"/>
      <c r="AA504" s="190"/>
      <c r="AB504" s="190"/>
      <c r="AC504" s="190"/>
      <c r="AD504" s="190"/>
      <c r="AE504" s="190"/>
      <c r="AF504" s="190"/>
      <c r="AG504" s="190"/>
      <c r="AH504" s="190"/>
      <c r="AI504" s="190"/>
      <c r="AJ504" s="190"/>
      <c r="AK504" s="190"/>
      <c r="AL504" s="190"/>
      <c r="AM504" s="190"/>
      <c r="AN504" s="190"/>
      <c r="AO504" s="190"/>
      <c r="AP504" s="190"/>
      <c r="AQ504" s="190"/>
      <c r="AR504" s="190"/>
      <c r="AS504" s="190"/>
      <c r="AT504" s="695"/>
      <c r="AU504" s="190"/>
      <c r="AV504" s="190"/>
      <c r="AW504" s="695"/>
      <c r="AX504" s="190"/>
      <c r="AY504" s="190"/>
      <c r="AZ504" s="190"/>
      <c r="BA504" s="190"/>
      <c r="BB504" s="190"/>
      <c r="BC504" s="190"/>
      <c r="BD504" s="190"/>
      <c r="BE504" s="190"/>
      <c r="BF504" s="190"/>
      <c r="BG504" s="190"/>
      <c r="BH504" s="190"/>
      <c r="BI504" s="190"/>
      <c r="BJ504" s="190"/>
      <c r="BK504" s="292"/>
      <c r="BL504" s="462"/>
      <c r="BM504" s="462"/>
      <c r="BN504" s="599"/>
      <c r="BO504" s="292"/>
      <c r="BP504" s="292"/>
      <c r="BQ504" s="292"/>
      <c r="BR504" s="292"/>
      <c r="BS504" s="292"/>
      <c r="BT504" s="292"/>
      <c r="BU504" s="292"/>
      <c r="BV504" s="368"/>
      <c r="BW504" s="368"/>
      <c r="BX504" s="292"/>
      <c r="BY504" s="292"/>
      <c r="BZ504" s="292"/>
    </row>
    <row r="505" spans="1:78" x14ac:dyDescent="0.25">
      <c r="P505" s="698"/>
      <c r="Q505" s="699"/>
      <c r="T505" s="700"/>
      <c r="AT505" s="698"/>
      <c r="AW505" s="698"/>
    </row>
    <row r="506" spans="1:78" x14ac:dyDescent="0.25">
      <c r="P506" s="698"/>
      <c r="Q506" s="699"/>
      <c r="T506" s="700"/>
      <c r="AT506" s="698"/>
      <c r="AW506" s="698"/>
    </row>
    <row r="507" spans="1:78" x14ac:dyDescent="0.25">
      <c r="P507" s="698"/>
      <c r="Q507" s="699"/>
      <c r="T507" s="700"/>
      <c r="AT507" s="698"/>
      <c r="AW507" s="698"/>
    </row>
  </sheetData>
  <sheetProtection algorithmName="SHA-512" hashValue="XQ0EfL/1fwEog+ui3HncpJLIYXVEcr3XGb2juVI8uofaVSD7Pto09uf26HDfGFnGpHGq7pEhYElkyGSdZ4WwfQ==" saltValue="7G0I4Wjw9gqrKWNxOJfA/g==" spinCount="100000" sheet="1" autoFilter="0"/>
  <autoFilter ref="A4:BQ214" xr:uid="{3DD3AF75-4F65-4A14-BE01-2B5E1E36AC8A}"/>
  <dataConsolidate/>
  <mergeCells count="800">
    <mergeCell ref="BI121:BI122"/>
    <mergeCell ref="BJ121:BJ122"/>
    <mergeCell ref="BK121:BK122"/>
    <mergeCell ref="BL121:BL122"/>
    <mergeCell ref="BN121:BN122"/>
    <mergeCell ref="AZ121:AZ122"/>
    <mergeCell ref="BA121:BA122"/>
    <mergeCell ref="BB121:BB122"/>
    <mergeCell ref="BC121:BC122"/>
    <mergeCell ref="BD121:BD122"/>
    <mergeCell ref="BE121:BE122"/>
    <mergeCell ref="BF121:BF122"/>
    <mergeCell ref="BG121:BG122"/>
    <mergeCell ref="BH121:BH122"/>
    <mergeCell ref="A121:A122"/>
    <mergeCell ref="O121:O122"/>
    <mergeCell ref="P121:P122"/>
    <mergeCell ref="AT121:AT122"/>
    <mergeCell ref="AU121:AU122"/>
    <mergeCell ref="AV121:AV122"/>
    <mergeCell ref="AW121:AW122"/>
    <mergeCell ref="AX121:AX122"/>
    <mergeCell ref="AY121:AY122"/>
    <mergeCell ref="G6:G133"/>
    <mergeCell ref="M47:M54"/>
    <mergeCell ref="AT91:AT92"/>
    <mergeCell ref="AT105:AT106"/>
    <mergeCell ref="AT103:AT104"/>
    <mergeCell ref="AT77:AT83"/>
    <mergeCell ref="AT107:AT108"/>
    <mergeCell ref="P128:P130"/>
    <mergeCell ref="P131:P133"/>
    <mergeCell ref="N97:N114"/>
    <mergeCell ref="AT131:AT133"/>
    <mergeCell ref="O94:O96"/>
    <mergeCell ref="P124:P127"/>
    <mergeCell ref="O124:O127"/>
    <mergeCell ref="O128:O130"/>
    <mergeCell ref="BH116:BH120"/>
    <mergeCell ref="BI116:BI120"/>
    <mergeCell ref="BJ116:BJ120"/>
    <mergeCell ref="AY131:AY133"/>
    <mergeCell ref="AZ131:AZ133"/>
    <mergeCell ref="BA131:BA133"/>
    <mergeCell ref="BB131:BB133"/>
    <mergeCell ref="BC131:BC133"/>
    <mergeCell ref="BD131:BD133"/>
    <mergeCell ref="BE131:BE133"/>
    <mergeCell ref="BF131:BF133"/>
    <mergeCell ref="BG131:BG133"/>
    <mergeCell ref="BH131:BH133"/>
    <mergeCell ref="BI131:BI133"/>
    <mergeCell ref="BJ131:BJ133"/>
    <mergeCell ref="AY116:AY120"/>
    <mergeCell ref="AZ116:AZ120"/>
    <mergeCell ref="BA116:BA120"/>
    <mergeCell ref="BB116:BB120"/>
    <mergeCell ref="BC116:BC120"/>
    <mergeCell ref="BD116:BD120"/>
    <mergeCell ref="BE116:BE120"/>
    <mergeCell ref="BF116:BF120"/>
    <mergeCell ref="BG116:BG120"/>
    <mergeCell ref="BJ107:BJ108"/>
    <mergeCell ref="BI113:BI114"/>
    <mergeCell ref="BJ113:BJ114"/>
    <mergeCell ref="AY111:AY112"/>
    <mergeCell ref="AZ111:AZ112"/>
    <mergeCell ref="BA111:BA112"/>
    <mergeCell ref="BB111:BB112"/>
    <mergeCell ref="BC111:BC112"/>
    <mergeCell ref="BD111:BD112"/>
    <mergeCell ref="BE111:BE112"/>
    <mergeCell ref="BF111:BF112"/>
    <mergeCell ref="BG111:BG112"/>
    <mergeCell ref="BH111:BH112"/>
    <mergeCell ref="BI111:BI112"/>
    <mergeCell ref="BJ111:BJ112"/>
    <mergeCell ref="AZ113:AZ114"/>
    <mergeCell ref="BA113:BA114"/>
    <mergeCell ref="BB113:BB114"/>
    <mergeCell ref="BC113:BC114"/>
    <mergeCell ref="BD113:BD114"/>
    <mergeCell ref="BE113:BE114"/>
    <mergeCell ref="BF113:BF114"/>
    <mergeCell ref="BG113:BG114"/>
    <mergeCell ref="BH113:BH114"/>
    <mergeCell ref="BG103:BG104"/>
    <mergeCell ref="BH109:BH110"/>
    <mergeCell ref="BI109:BI110"/>
    <mergeCell ref="BJ109:BJ110"/>
    <mergeCell ref="AY107:AY108"/>
    <mergeCell ref="AZ107:AZ108"/>
    <mergeCell ref="BA107:BA108"/>
    <mergeCell ref="BB107:BB108"/>
    <mergeCell ref="BC107:BC108"/>
    <mergeCell ref="BD107:BD108"/>
    <mergeCell ref="BE107:BE108"/>
    <mergeCell ref="BF107:BF108"/>
    <mergeCell ref="BG107:BG108"/>
    <mergeCell ref="AY109:AY110"/>
    <mergeCell ref="AZ109:AZ110"/>
    <mergeCell ref="BA109:BA110"/>
    <mergeCell ref="BB109:BB110"/>
    <mergeCell ref="BC109:BC110"/>
    <mergeCell ref="BD109:BD110"/>
    <mergeCell ref="BE109:BE110"/>
    <mergeCell ref="BF109:BF110"/>
    <mergeCell ref="BG109:BG110"/>
    <mergeCell ref="BH107:BH108"/>
    <mergeCell ref="BI107:BI108"/>
    <mergeCell ref="BH101:BH102"/>
    <mergeCell ref="BH103:BH104"/>
    <mergeCell ref="BI103:BI104"/>
    <mergeCell ref="BJ103:BJ104"/>
    <mergeCell ref="AY105:AY106"/>
    <mergeCell ref="AZ105:AZ106"/>
    <mergeCell ref="BA105:BA106"/>
    <mergeCell ref="BB105:BB106"/>
    <mergeCell ref="BC105:BC106"/>
    <mergeCell ref="BD105:BD106"/>
    <mergeCell ref="BE105:BE106"/>
    <mergeCell ref="BF105:BF106"/>
    <mergeCell ref="BG105:BG106"/>
    <mergeCell ref="BH105:BH106"/>
    <mergeCell ref="BI105:BI106"/>
    <mergeCell ref="BJ105:BJ106"/>
    <mergeCell ref="AY103:AY104"/>
    <mergeCell ref="AZ103:AZ104"/>
    <mergeCell ref="BA103:BA104"/>
    <mergeCell ref="BB103:BB104"/>
    <mergeCell ref="BC103:BC104"/>
    <mergeCell ref="BD103:BD104"/>
    <mergeCell ref="BE103:BE104"/>
    <mergeCell ref="BF103:BF104"/>
    <mergeCell ref="BE99:BE100"/>
    <mergeCell ref="BF99:BF100"/>
    <mergeCell ref="BG99:BG100"/>
    <mergeCell ref="AZ101:AZ102"/>
    <mergeCell ref="BA101:BA102"/>
    <mergeCell ref="BB101:BB102"/>
    <mergeCell ref="BC101:BC102"/>
    <mergeCell ref="BD101:BD102"/>
    <mergeCell ref="BE101:BE102"/>
    <mergeCell ref="BF101:BF102"/>
    <mergeCell ref="BG101:BG102"/>
    <mergeCell ref="AY97:AY98"/>
    <mergeCell ref="AZ97:AZ98"/>
    <mergeCell ref="BA97:BA98"/>
    <mergeCell ref="BB97:BB98"/>
    <mergeCell ref="BC97:BC98"/>
    <mergeCell ref="BD97:BD98"/>
    <mergeCell ref="AY99:AY100"/>
    <mergeCell ref="AZ99:AZ100"/>
    <mergeCell ref="BA99:BA100"/>
    <mergeCell ref="BB99:BB100"/>
    <mergeCell ref="BC99:BC100"/>
    <mergeCell ref="BD99:BD100"/>
    <mergeCell ref="BB94:BB96"/>
    <mergeCell ref="BC94:BC96"/>
    <mergeCell ref="BD94:BD96"/>
    <mergeCell ref="BE94:BE96"/>
    <mergeCell ref="BF94:BF96"/>
    <mergeCell ref="BG94:BG96"/>
    <mergeCell ref="BH94:BH96"/>
    <mergeCell ref="BI94:BI96"/>
    <mergeCell ref="BJ94:BJ96"/>
    <mergeCell ref="AY84:AY90"/>
    <mergeCell ref="AZ84:AZ90"/>
    <mergeCell ref="BA84:BA90"/>
    <mergeCell ref="BB84:BB90"/>
    <mergeCell ref="BC84:BC90"/>
    <mergeCell ref="BD84:BD90"/>
    <mergeCell ref="BE84:BE90"/>
    <mergeCell ref="BF84:BF90"/>
    <mergeCell ref="BG84:BG90"/>
    <mergeCell ref="BH70:BH76"/>
    <mergeCell ref="BI70:BI76"/>
    <mergeCell ref="BJ70:BJ76"/>
    <mergeCell ref="AY77:AY83"/>
    <mergeCell ref="AZ77:AZ83"/>
    <mergeCell ref="BA77:BA83"/>
    <mergeCell ref="BB77:BB83"/>
    <mergeCell ref="BC77:BC83"/>
    <mergeCell ref="BD77:BD83"/>
    <mergeCell ref="BE77:BE83"/>
    <mergeCell ref="BF77:BF83"/>
    <mergeCell ref="BG77:BG83"/>
    <mergeCell ref="BH77:BH83"/>
    <mergeCell ref="BI77:BI83"/>
    <mergeCell ref="BJ77:BJ83"/>
    <mergeCell ref="AY70:AY76"/>
    <mergeCell ref="AZ70:AZ76"/>
    <mergeCell ref="BA70:BA76"/>
    <mergeCell ref="BB70:BB76"/>
    <mergeCell ref="BC70:BC76"/>
    <mergeCell ref="BD70:BD76"/>
    <mergeCell ref="BE70:BE76"/>
    <mergeCell ref="BF70:BF76"/>
    <mergeCell ref="BG70:BG76"/>
    <mergeCell ref="BJ63:BJ69"/>
    <mergeCell ref="AY56:AY62"/>
    <mergeCell ref="AZ56:AZ62"/>
    <mergeCell ref="BA56:BA62"/>
    <mergeCell ref="BB56:BB62"/>
    <mergeCell ref="BC56:BC62"/>
    <mergeCell ref="BD56:BD62"/>
    <mergeCell ref="BE56:BE62"/>
    <mergeCell ref="BF56:BF62"/>
    <mergeCell ref="BG56:BG62"/>
    <mergeCell ref="BA63:BA69"/>
    <mergeCell ref="BB63:BB69"/>
    <mergeCell ref="BC63:BC69"/>
    <mergeCell ref="BD63:BD69"/>
    <mergeCell ref="BE63:BE69"/>
    <mergeCell ref="BF63:BF69"/>
    <mergeCell ref="BG63:BG69"/>
    <mergeCell ref="BH63:BH69"/>
    <mergeCell ref="BI63:BI69"/>
    <mergeCell ref="BH56:BH62"/>
    <mergeCell ref="BI56:BI62"/>
    <mergeCell ref="BJ56:BJ62"/>
    <mergeCell ref="AY63:AY69"/>
    <mergeCell ref="AZ63:AZ69"/>
    <mergeCell ref="BE13:BE16"/>
    <mergeCell ref="BH38:BH44"/>
    <mergeCell ref="BI38:BI44"/>
    <mergeCell ref="BJ38:BJ44"/>
    <mergeCell ref="AZ45:AZ46"/>
    <mergeCell ref="BA45:BA46"/>
    <mergeCell ref="BB45:BB46"/>
    <mergeCell ref="BC45:BC46"/>
    <mergeCell ref="BD45:BD46"/>
    <mergeCell ref="BE45:BE46"/>
    <mergeCell ref="BF45:BF46"/>
    <mergeCell ref="BG45:BG46"/>
    <mergeCell ref="BH45:BH46"/>
    <mergeCell ref="BI45:BI46"/>
    <mergeCell ref="BJ45:BJ46"/>
    <mergeCell ref="AZ38:AZ44"/>
    <mergeCell ref="BA38:BA44"/>
    <mergeCell ref="BB38:BB44"/>
    <mergeCell ref="BC38:BC44"/>
    <mergeCell ref="BD38:BD44"/>
    <mergeCell ref="BE38:BE44"/>
    <mergeCell ref="BF13:BF16"/>
    <mergeCell ref="BG13:BG16"/>
    <mergeCell ref="BH13:BH16"/>
    <mergeCell ref="G170:G172"/>
    <mergeCell ref="H170:H172"/>
    <mergeCell ref="K164:K165"/>
    <mergeCell ref="K196:K197"/>
    <mergeCell ref="K198:K199"/>
    <mergeCell ref="K177:K179"/>
    <mergeCell ref="J190:J193"/>
    <mergeCell ref="BJ13:BJ16"/>
    <mergeCell ref="AZ17:AZ23"/>
    <mergeCell ref="BA17:BA23"/>
    <mergeCell ref="BB17:BB23"/>
    <mergeCell ref="BC17:BC23"/>
    <mergeCell ref="BD17:BD23"/>
    <mergeCell ref="BE17:BE23"/>
    <mergeCell ref="BF17:BF23"/>
    <mergeCell ref="BG17:BG23"/>
    <mergeCell ref="BH17:BH23"/>
    <mergeCell ref="BI17:BI23"/>
    <mergeCell ref="BJ17:BJ23"/>
    <mergeCell ref="AZ13:AZ16"/>
    <mergeCell ref="BA13:BA16"/>
    <mergeCell ref="BB13:BB16"/>
    <mergeCell ref="BC13:BC16"/>
    <mergeCell ref="BD13:BD16"/>
    <mergeCell ref="I164:I165"/>
    <mergeCell ref="I177:I179"/>
    <mergeCell ref="J177:J179"/>
    <mergeCell ref="K190:K193"/>
    <mergeCell ref="I161:I162"/>
    <mergeCell ref="J161:J162"/>
    <mergeCell ref="K161:K162"/>
    <mergeCell ref="K150:K152"/>
    <mergeCell ref="I202:I214"/>
    <mergeCell ref="I156:I157"/>
    <mergeCell ref="K173:K174"/>
    <mergeCell ref="J175:J176"/>
    <mergeCell ref="K175:K176"/>
    <mergeCell ref="J156:J157"/>
    <mergeCell ref="J168:J169"/>
    <mergeCell ref="J194:J200"/>
    <mergeCell ref="A1:BN1"/>
    <mergeCell ref="P183:P193"/>
    <mergeCell ref="O183:O193"/>
    <mergeCell ref="N183:N193"/>
    <mergeCell ref="M183:M193"/>
    <mergeCell ref="N140:N165"/>
    <mergeCell ref="M140:M165"/>
    <mergeCell ref="K144:K146"/>
    <mergeCell ref="P175:P176"/>
    <mergeCell ref="O173:O174"/>
    <mergeCell ref="N116:N120"/>
    <mergeCell ref="BN156:BN157"/>
    <mergeCell ref="BL164:BL165"/>
    <mergeCell ref="BN164:BN165"/>
    <mergeCell ref="BN135:BN137"/>
    <mergeCell ref="BK135:BK137"/>
    <mergeCell ref="BL135:BL137"/>
    <mergeCell ref="AT45:AT46"/>
    <mergeCell ref="AW45:AW46"/>
    <mergeCell ref="BN45:BN46"/>
    <mergeCell ref="BL6:BL46"/>
    <mergeCell ref="BH6:BH12"/>
    <mergeCell ref="BI6:BI12"/>
    <mergeCell ref="BJ6:BJ12"/>
    <mergeCell ref="A45:A46"/>
    <mergeCell ref="N194:N195"/>
    <mergeCell ref="M194:M200"/>
    <mergeCell ref="I140:I143"/>
    <mergeCell ref="I183:I193"/>
    <mergeCell ref="I194:I200"/>
    <mergeCell ref="J164:J165"/>
    <mergeCell ref="M170:M172"/>
    <mergeCell ref="I168:I169"/>
    <mergeCell ref="K168:K169"/>
    <mergeCell ref="N175:N176"/>
    <mergeCell ref="M168:M169"/>
    <mergeCell ref="I170:I172"/>
    <mergeCell ref="J170:J172"/>
    <mergeCell ref="J183:J189"/>
    <mergeCell ref="K183:K189"/>
    <mergeCell ref="K194:K195"/>
    <mergeCell ref="I175:I176"/>
    <mergeCell ref="F135:F214"/>
    <mergeCell ref="G173:G214"/>
    <mergeCell ref="H173:H214"/>
    <mergeCell ref="I180:I182"/>
    <mergeCell ref="J180:J182"/>
    <mergeCell ref="K180:K182"/>
    <mergeCell ref="P147:P149"/>
    <mergeCell ref="O135:O137"/>
    <mergeCell ref="P140:P143"/>
    <mergeCell ref="O196:O197"/>
    <mergeCell ref="AY101:AY102"/>
    <mergeCell ref="P156:P157"/>
    <mergeCell ref="O164:O165"/>
    <mergeCell ref="O161:O162"/>
    <mergeCell ref="P164:P165"/>
    <mergeCell ref="P161:P162"/>
    <mergeCell ref="O158:O160"/>
    <mergeCell ref="P168:P169"/>
    <mergeCell ref="O168:O169"/>
    <mergeCell ref="O170:O172"/>
    <mergeCell ref="AV131:AV133"/>
    <mergeCell ref="AW131:AW133"/>
    <mergeCell ref="AY113:AY114"/>
    <mergeCell ref="AW111:AW112"/>
    <mergeCell ref="AX109:AX110"/>
    <mergeCell ref="AV109:AV110"/>
    <mergeCell ref="AU103:AU104"/>
    <mergeCell ref="AU105:AU106"/>
    <mergeCell ref="AU113:AU114"/>
    <mergeCell ref="AV113:AV114"/>
    <mergeCell ref="O207:O214"/>
    <mergeCell ref="P207:P214"/>
    <mergeCell ref="O202:O206"/>
    <mergeCell ref="P202:P206"/>
    <mergeCell ref="O175:O176"/>
    <mergeCell ref="O180:O182"/>
    <mergeCell ref="J207:J214"/>
    <mergeCell ref="K207:K214"/>
    <mergeCell ref="K202:K206"/>
    <mergeCell ref="P198:P199"/>
    <mergeCell ref="O198:O199"/>
    <mergeCell ref="P180:P182"/>
    <mergeCell ref="O177:O179"/>
    <mergeCell ref="P194:P195"/>
    <mergeCell ref="O194:O195"/>
    <mergeCell ref="P196:P197"/>
    <mergeCell ref="P177:P179"/>
    <mergeCell ref="M175:M176"/>
    <mergeCell ref="M177:M179"/>
    <mergeCell ref="L139:L214"/>
    <mergeCell ref="P150:P152"/>
    <mergeCell ref="O156:O157"/>
    <mergeCell ref="O150:O152"/>
    <mergeCell ref="P158:P160"/>
    <mergeCell ref="N196:N197"/>
    <mergeCell ref="K156:K157"/>
    <mergeCell ref="N170:N172"/>
    <mergeCell ref="J140:J152"/>
    <mergeCell ref="N168:N169"/>
    <mergeCell ref="J202:J206"/>
    <mergeCell ref="K140:K143"/>
    <mergeCell ref="M202:M214"/>
    <mergeCell ref="N202:N206"/>
    <mergeCell ref="N207:N214"/>
    <mergeCell ref="M180:M182"/>
    <mergeCell ref="N180:N182"/>
    <mergeCell ref="J158:J160"/>
    <mergeCell ref="N198:N199"/>
    <mergeCell ref="K170:K172"/>
    <mergeCell ref="K158:K160"/>
    <mergeCell ref="N177:N179"/>
    <mergeCell ref="M173:M174"/>
    <mergeCell ref="J173:J174"/>
    <mergeCell ref="N173:N174"/>
    <mergeCell ref="BL161:BL162"/>
    <mergeCell ref="BN111:BN112"/>
    <mergeCell ref="BN161:BN162"/>
    <mergeCell ref="BK124:BK130"/>
    <mergeCell ref="BL124:BL130"/>
    <mergeCell ref="BN124:BN130"/>
    <mergeCell ref="BK113:BK114"/>
    <mergeCell ref="BN113:BN114"/>
    <mergeCell ref="BK161:BK162"/>
    <mergeCell ref="BK156:BK157"/>
    <mergeCell ref="BN150:BN152"/>
    <mergeCell ref="BL150:BL152"/>
    <mergeCell ref="BN70:BN76"/>
    <mergeCell ref="BN77:BN83"/>
    <mergeCell ref="BK77:BK83"/>
    <mergeCell ref="BK70:BK76"/>
    <mergeCell ref="BL56:BL96"/>
    <mergeCell ref="BN91:BN92"/>
    <mergeCell ref="BK84:BK90"/>
    <mergeCell ref="BK91:BK92"/>
    <mergeCell ref="BN116:BN120"/>
    <mergeCell ref="BK107:BK108"/>
    <mergeCell ref="BK116:BK120"/>
    <mergeCell ref="BL116:BL120"/>
    <mergeCell ref="BN101:BN102"/>
    <mergeCell ref="BN103:BN104"/>
    <mergeCell ref="BK109:BK110"/>
    <mergeCell ref="BK99:BK100"/>
    <mergeCell ref="BK101:BK102"/>
    <mergeCell ref="BK103:BK104"/>
    <mergeCell ref="BK105:BK106"/>
    <mergeCell ref="BK94:BK96"/>
    <mergeCell ref="BN109:BN110"/>
    <mergeCell ref="BK111:BK112"/>
    <mergeCell ref="BK97:BK98"/>
    <mergeCell ref="BN107:BN108"/>
    <mergeCell ref="A131:A133"/>
    <mergeCell ref="BN170:BN172"/>
    <mergeCell ref="BK131:BK133"/>
    <mergeCell ref="BL131:BL133"/>
    <mergeCell ref="BL168:BL169"/>
    <mergeCell ref="BK164:BK165"/>
    <mergeCell ref="BK150:BK152"/>
    <mergeCell ref="BK140:BK143"/>
    <mergeCell ref="BL140:BL143"/>
    <mergeCell ref="BN140:BN143"/>
    <mergeCell ref="BM168:BM214"/>
    <mergeCell ref="BL156:BL157"/>
    <mergeCell ref="BK158:BK160"/>
    <mergeCell ref="BL158:BL160"/>
    <mergeCell ref="BM140:BM166"/>
    <mergeCell ref="BN131:BN133"/>
    <mergeCell ref="BN158:BN160"/>
    <mergeCell ref="BN187:BN188"/>
    <mergeCell ref="BK168:BK169"/>
    <mergeCell ref="BK175:BK176"/>
    <mergeCell ref="BN175:BN176"/>
    <mergeCell ref="BN168:BN169"/>
    <mergeCell ref="AX131:AX133"/>
    <mergeCell ref="AU131:AU133"/>
    <mergeCell ref="AT113:AT114"/>
    <mergeCell ref="O109:O110"/>
    <mergeCell ref="O105:O106"/>
    <mergeCell ref="O97:O98"/>
    <mergeCell ref="M6:M46"/>
    <mergeCell ref="AT56:AT62"/>
    <mergeCell ref="AT84:AT90"/>
    <mergeCell ref="AT63:AT69"/>
    <mergeCell ref="P77:P83"/>
    <mergeCell ref="O70:O76"/>
    <mergeCell ref="P56:P62"/>
    <mergeCell ref="P63:P69"/>
    <mergeCell ref="AT109:AT110"/>
    <mergeCell ref="H6:H133"/>
    <mergeCell ref="P116:P120"/>
    <mergeCell ref="P109:P110"/>
    <mergeCell ref="M77:M92"/>
    <mergeCell ref="P94:P96"/>
    <mergeCell ref="P91:P92"/>
    <mergeCell ref="P31:P37"/>
    <mergeCell ref="P45:P46"/>
    <mergeCell ref="P38:P44"/>
    <mergeCell ref="O63:O69"/>
    <mergeCell ref="P6:P12"/>
    <mergeCell ref="P24:P30"/>
    <mergeCell ref="O38:O44"/>
    <mergeCell ref="N47:N54"/>
    <mergeCell ref="P103:P104"/>
    <mergeCell ref="P105:P106"/>
    <mergeCell ref="P113:P114"/>
    <mergeCell ref="O131:O133"/>
    <mergeCell ref="O113:O114"/>
    <mergeCell ref="O116:O120"/>
    <mergeCell ref="L47:L54"/>
    <mergeCell ref="O45:O46"/>
    <mergeCell ref="O107:O108"/>
    <mergeCell ref="O77:O83"/>
    <mergeCell ref="M135:M137"/>
    <mergeCell ref="L135:L137"/>
    <mergeCell ref="J135:J137"/>
    <mergeCell ref="M116:M120"/>
    <mergeCell ref="J153:J155"/>
    <mergeCell ref="N135:N137"/>
    <mergeCell ref="I158:I160"/>
    <mergeCell ref="J124:J133"/>
    <mergeCell ref="M124:M133"/>
    <mergeCell ref="N124:N127"/>
    <mergeCell ref="N131:N133"/>
    <mergeCell ref="L97:L133"/>
    <mergeCell ref="I144:I152"/>
    <mergeCell ref="K147:K149"/>
    <mergeCell ref="J6:J120"/>
    <mergeCell ref="A116:A120"/>
    <mergeCell ref="K135:K137"/>
    <mergeCell ref="N128:N130"/>
    <mergeCell ref="I153:I155"/>
    <mergeCell ref="B6:B214"/>
    <mergeCell ref="N56:N92"/>
    <mergeCell ref="A105:A106"/>
    <mergeCell ref="A6:A12"/>
    <mergeCell ref="F6:F133"/>
    <mergeCell ref="A94:A96"/>
    <mergeCell ref="A56:A62"/>
    <mergeCell ref="A84:A90"/>
    <mergeCell ref="A91:A92"/>
    <mergeCell ref="A38:A44"/>
    <mergeCell ref="I173:I174"/>
    <mergeCell ref="G135:G169"/>
    <mergeCell ref="H135:H169"/>
    <mergeCell ref="C6:C214"/>
    <mergeCell ref="A109:A110"/>
    <mergeCell ref="A17:A23"/>
    <mergeCell ref="I135:I137"/>
    <mergeCell ref="A111:A112"/>
    <mergeCell ref="A107:A108"/>
    <mergeCell ref="A77:A83"/>
    <mergeCell ref="L6:L46"/>
    <mergeCell ref="N6:N46"/>
    <mergeCell ref="M93:M96"/>
    <mergeCell ref="P107:P108"/>
    <mergeCell ref="O56:O62"/>
    <mergeCell ref="AT94:AT96"/>
    <mergeCell ref="AU13:AU16"/>
    <mergeCell ref="AU24:AU30"/>
    <mergeCell ref="AT31:AT37"/>
    <mergeCell ref="AU31:AU37"/>
    <mergeCell ref="AT6:AT12"/>
    <mergeCell ref="AU38:AU44"/>
    <mergeCell ref="AT17:AT23"/>
    <mergeCell ref="AT13:AT16"/>
    <mergeCell ref="O31:O37"/>
    <mergeCell ref="O91:O92"/>
    <mergeCell ref="AT101:AT102"/>
    <mergeCell ref="AT97:AT98"/>
    <mergeCell ref="O103:O104"/>
    <mergeCell ref="AT99:AT100"/>
    <mergeCell ref="A24:A30"/>
    <mergeCell ref="A13:A16"/>
    <mergeCell ref="D6:D214"/>
    <mergeCell ref="E6:E214"/>
    <mergeCell ref="P17:P23"/>
    <mergeCell ref="O17:O23"/>
    <mergeCell ref="P13:P16"/>
    <mergeCell ref="P70:P76"/>
    <mergeCell ref="AU70:AU76"/>
    <mergeCell ref="AU45:AU46"/>
    <mergeCell ref="AT111:AT112"/>
    <mergeCell ref="AT116:AT120"/>
    <mergeCell ref="AU94:AU96"/>
    <mergeCell ref="AT70:AT76"/>
    <mergeCell ref="N93:N96"/>
    <mergeCell ref="M97:M114"/>
    <mergeCell ref="P97:P98"/>
    <mergeCell ref="L56:L96"/>
    <mergeCell ref="M56:M62"/>
    <mergeCell ref="A113:A114"/>
    <mergeCell ref="A63:A69"/>
    <mergeCell ref="A70:A76"/>
    <mergeCell ref="A31:A37"/>
    <mergeCell ref="A103:A104"/>
    <mergeCell ref="A99:A100"/>
    <mergeCell ref="A97:A98"/>
    <mergeCell ref="A101:A102"/>
    <mergeCell ref="BO3:BZ3"/>
    <mergeCell ref="BK17:BK23"/>
    <mergeCell ref="BN6:BN12"/>
    <mergeCell ref="AV6:AV12"/>
    <mergeCell ref="AX38:AX44"/>
    <mergeCell ref="AV13:AV16"/>
    <mergeCell ref="AW6:AW12"/>
    <mergeCell ref="AV17:AV23"/>
    <mergeCell ref="AW17:AW23"/>
    <mergeCell ref="AW38:AW44"/>
    <mergeCell ref="AX6:AX12"/>
    <mergeCell ref="AX17:AX23"/>
    <mergeCell ref="AW24:AW30"/>
    <mergeCell ref="AV31:AV37"/>
    <mergeCell ref="AV38:AV44"/>
    <mergeCell ref="AW31:AW37"/>
    <mergeCell ref="AW13:AW16"/>
    <mergeCell ref="AY38:AY44"/>
    <mergeCell ref="BN17:BN23"/>
    <mergeCell ref="AX13:AX16"/>
    <mergeCell ref="AX31:AX37"/>
    <mergeCell ref="AY13:AY16"/>
    <mergeCell ref="AY17:AY23"/>
    <mergeCell ref="AY24:AY30"/>
    <mergeCell ref="AU77:AU83"/>
    <mergeCell ref="AU56:AU62"/>
    <mergeCell ref="AU63:AU69"/>
    <mergeCell ref="BN63:BN69"/>
    <mergeCell ref="BN56:BN62"/>
    <mergeCell ref="BK56:BK62"/>
    <mergeCell ref="BK63:BK69"/>
    <mergeCell ref="BM6:BM133"/>
    <mergeCell ref="BL97:BL114"/>
    <mergeCell ref="BN13:BN16"/>
    <mergeCell ref="BN38:BN44"/>
    <mergeCell ref="BN24:BN30"/>
    <mergeCell ref="BN31:BN37"/>
    <mergeCell ref="BN84:BN90"/>
    <mergeCell ref="BN94:BN96"/>
    <mergeCell ref="BN97:BN98"/>
    <mergeCell ref="BK6:BK12"/>
    <mergeCell ref="AV24:AV30"/>
    <mergeCell ref="BK24:BK30"/>
    <mergeCell ref="AX24:AX30"/>
    <mergeCell ref="AY31:AY37"/>
    <mergeCell ref="AY6:AY12"/>
    <mergeCell ref="AZ6:AZ12"/>
    <mergeCell ref="BA6:BA12"/>
    <mergeCell ref="BB6:BB12"/>
    <mergeCell ref="BC6:BC12"/>
    <mergeCell ref="BD6:BD12"/>
    <mergeCell ref="BE6:BE12"/>
    <mergeCell ref="BF6:BF12"/>
    <mergeCell ref="BG6:BG12"/>
    <mergeCell ref="BI13:BI16"/>
    <mergeCell ref="AU6:AU12"/>
    <mergeCell ref="AU17:AU23"/>
    <mergeCell ref="BK38:BK44"/>
    <mergeCell ref="BK31:BK37"/>
    <mergeCell ref="BK13:BK16"/>
    <mergeCell ref="B3:E3"/>
    <mergeCell ref="I6:I133"/>
    <mergeCell ref="K6:K133"/>
    <mergeCell ref="AT38:AT44"/>
    <mergeCell ref="F3:H3"/>
    <mergeCell ref="I3:K3"/>
    <mergeCell ref="O101:O102"/>
    <mergeCell ref="P84:P90"/>
    <mergeCell ref="O84:O90"/>
    <mergeCell ref="M63:M76"/>
    <mergeCell ref="P99:P100"/>
    <mergeCell ref="P101:P102"/>
    <mergeCell ref="O99:O100"/>
    <mergeCell ref="P111:P112"/>
    <mergeCell ref="O111:O112"/>
    <mergeCell ref="O6:O12"/>
    <mergeCell ref="O24:O30"/>
    <mergeCell ref="AT24:AT30"/>
    <mergeCell ref="BK45:BK46"/>
    <mergeCell ref="BG24:BG30"/>
    <mergeCell ref="BH24:BH30"/>
    <mergeCell ref="BI24:BI30"/>
    <mergeCell ref="BJ24:BJ30"/>
    <mergeCell ref="AZ31:AZ37"/>
    <mergeCell ref="BA31:BA37"/>
    <mergeCell ref="BB31:BB37"/>
    <mergeCell ref="BC31:BC37"/>
    <mergeCell ref="BD31:BD37"/>
    <mergeCell ref="BE31:BE37"/>
    <mergeCell ref="BF31:BF37"/>
    <mergeCell ref="BG31:BG37"/>
    <mergeCell ref="BH31:BH37"/>
    <mergeCell ref="BI31:BI37"/>
    <mergeCell ref="BJ31:BJ37"/>
    <mergeCell ref="AZ24:AZ30"/>
    <mergeCell ref="BA24:BA30"/>
    <mergeCell ref="BB24:BB30"/>
    <mergeCell ref="BC24:BC30"/>
    <mergeCell ref="BD24:BD30"/>
    <mergeCell ref="BE24:BE30"/>
    <mergeCell ref="BF38:BF44"/>
    <mergeCell ref="BG38:BG44"/>
    <mergeCell ref="AY45:AY46"/>
    <mergeCell ref="BF24:BF30"/>
    <mergeCell ref="AV56:AV62"/>
    <mergeCell ref="AW56:AW62"/>
    <mergeCell ref="AX77:AX83"/>
    <mergeCell ref="AV70:AV76"/>
    <mergeCell ref="AX45:AX46"/>
    <mergeCell ref="AV45:AV46"/>
    <mergeCell ref="AW63:AW69"/>
    <mergeCell ref="AX56:AX62"/>
    <mergeCell ref="AX70:AX76"/>
    <mergeCell ref="AX63:AX69"/>
    <mergeCell ref="AW70:AW76"/>
    <mergeCell ref="AV63:AV69"/>
    <mergeCell ref="AV77:AV83"/>
    <mergeCell ref="AW77:AW83"/>
    <mergeCell ref="AV84:AV90"/>
    <mergeCell ref="AW84:AW90"/>
    <mergeCell ref="AX84:AX90"/>
    <mergeCell ref="BN99:BN100"/>
    <mergeCell ref="AW94:AW96"/>
    <mergeCell ref="BH99:BH100"/>
    <mergeCell ref="BI99:BI100"/>
    <mergeCell ref="BJ99:BJ100"/>
    <mergeCell ref="AV107:AV108"/>
    <mergeCell ref="BI101:BI102"/>
    <mergeCell ref="BJ101:BJ102"/>
    <mergeCell ref="BH84:BH90"/>
    <mergeCell ref="BI84:BI90"/>
    <mergeCell ref="BJ84:BJ90"/>
    <mergeCell ref="AY91:AY92"/>
    <mergeCell ref="AZ91:AZ92"/>
    <mergeCell ref="BA91:BA92"/>
    <mergeCell ref="AV103:AV104"/>
    <mergeCell ref="BB91:BB92"/>
    <mergeCell ref="BC91:BC92"/>
    <mergeCell ref="BD91:BD92"/>
    <mergeCell ref="BE91:BE92"/>
    <mergeCell ref="BF91:BF92"/>
    <mergeCell ref="BG91:BG92"/>
    <mergeCell ref="AU109:AU110"/>
    <mergeCell ref="AU91:AU92"/>
    <mergeCell ref="AU107:AU108"/>
    <mergeCell ref="AU111:AU112"/>
    <mergeCell ref="AV111:AV112"/>
    <mergeCell ref="AX111:AX112"/>
    <mergeCell ref="BN105:BN106"/>
    <mergeCell ref="AW105:AW106"/>
    <mergeCell ref="AW107:AW108"/>
    <mergeCell ref="AW99:AW100"/>
    <mergeCell ref="AX99:AX100"/>
    <mergeCell ref="AX94:AX96"/>
    <mergeCell ref="BH91:BH92"/>
    <mergeCell ref="BI91:BI92"/>
    <mergeCell ref="BJ91:BJ92"/>
    <mergeCell ref="BE97:BE98"/>
    <mergeCell ref="BF97:BF98"/>
    <mergeCell ref="BG97:BG98"/>
    <mergeCell ref="BH97:BH98"/>
    <mergeCell ref="BI97:BI98"/>
    <mergeCell ref="BJ97:BJ98"/>
    <mergeCell ref="AY94:AY96"/>
    <mergeCell ref="AZ94:AZ96"/>
    <mergeCell ref="BA94:BA96"/>
    <mergeCell ref="AW113:AW114"/>
    <mergeCell ref="AW116:AW120"/>
    <mergeCell ref="B2:BN2"/>
    <mergeCell ref="O147:O149"/>
    <mergeCell ref="BL147:BL149"/>
    <mergeCell ref="BN147:BN149"/>
    <mergeCell ref="BK147:BK149"/>
    <mergeCell ref="O140:O143"/>
    <mergeCell ref="O13:O16"/>
    <mergeCell ref="AU101:AU102"/>
    <mergeCell ref="AW101:AW102"/>
    <mergeCell ref="AX101:AX102"/>
    <mergeCell ref="AV91:AV92"/>
    <mergeCell ref="AV97:AV98"/>
    <mergeCell ref="AV94:AV96"/>
    <mergeCell ref="AW91:AW92"/>
    <mergeCell ref="AV101:AV102"/>
    <mergeCell ref="AX97:AX98"/>
    <mergeCell ref="AW97:AW98"/>
    <mergeCell ref="AU99:AU100"/>
    <mergeCell ref="AW103:AW104"/>
    <mergeCell ref="AV105:AV106"/>
    <mergeCell ref="AX91:AX92"/>
    <mergeCell ref="AU84:AU90"/>
    <mergeCell ref="BK170:BK172"/>
    <mergeCell ref="BL170:BL172"/>
    <mergeCell ref="AV99:AV100"/>
    <mergeCell ref="AU97:AU98"/>
    <mergeCell ref="BK196:BK197"/>
    <mergeCell ref="BL196:BL197"/>
    <mergeCell ref="AT194:AT195"/>
    <mergeCell ref="AU194:AU195"/>
    <mergeCell ref="AV194:AV195"/>
    <mergeCell ref="AW194:AW195"/>
    <mergeCell ref="BK194:BK195"/>
    <mergeCell ref="BL194:BL195"/>
    <mergeCell ref="AU196:AU197"/>
    <mergeCell ref="AV196:AV197"/>
    <mergeCell ref="AT196:AT197"/>
    <mergeCell ref="AW196:AW197"/>
    <mergeCell ref="AX116:AX120"/>
    <mergeCell ref="AX113:AX114"/>
    <mergeCell ref="AX103:AX104"/>
    <mergeCell ref="AX105:AX106"/>
    <mergeCell ref="AX107:AX108"/>
    <mergeCell ref="AW109:AW110"/>
    <mergeCell ref="AU116:AU120"/>
    <mergeCell ref="AV116:AV120"/>
  </mergeCells>
  <phoneticPr fontId="31" type="noConversion"/>
  <conditionalFormatting sqref="AH116:AI116 AH6:AI6 AH13:AI13 AH20:AI23 AX6:BJ6 AX13:BJ13 AX170:BJ179 AH168:AH169 AX168:AX169 AZ168:BJ169 AH56:AI61 AH170:AI200 AH201:AS201 AH53:AI54 AJ6:AS54 AY170:BJ186 AX183:BJ201 AJ198:AK199 AX124:BJ131">
    <cfRule type="containsText" dxfId="1431" priority="5878" operator="containsText" text="NO INICIADO">
      <formula>NOT(ISERROR(SEARCH("NO INICIADO",AH6)))</formula>
    </cfRule>
    <cfRule type="containsText" dxfId="1430" priority="5879" operator="containsText" text="NO INICIADO">
      <formula>NOT(ISERROR(SEARCH("NO INICIADO",AH6)))</formula>
    </cfRule>
    <cfRule type="containsText" dxfId="1429" priority="5880" operator="containsText" text="CUMPLIDO">
      <formula>NOT(ISERROR(SEARCH("CUMPLIDO",AH6)))</formula>
    </cfRule>
    <cfRule type="containsText" dxfId="1428" priority="5881" operator="containsText" text="EN PROCESO">
      <formula>NOT(ISERROR(SEARCH("EN PROCESO",AH6)))</formula>
    </cfRule>
  </conditionalFormatting>
  <conditionalFormatting sqref="AH116:AI116 AH6:AI6 AH13:AI13 AH20:AI23 AX6:BJ6 AX13:BJ13 AX170:BJ179 AH168:AH169 AX168:AX169 AZ168:BJ169 AH56:AI61 AH170:AI200 AH201:AS201 AH53:AI54 AJ6:AS54 AY170:BJ186 AX183:BJ201 AJ198:AK199 AX124:BJ131">
    <cfRule type="containsText" dxfId="1427" priority="5882" operator="containsText" text="VENCIDO">
      <formula>NOT(ISERROR(SEARCH("VENCIDO",AH6)))</formula>
    </cfRule>
    <cfRule type="containsText" dxfId="1426" priority="5883" operator="containsText" text="CUMPLIDO">
      <formula>NOT(ISERROR(SEARCH("CUMPLIDO",AH6)))</formula>
    </cfRule>
    <cfRule type="containsText" dxfId="1425" priority="5884" operator="containsText" text="EN PROCESO">
      <formula>NOT(ISERROR(SEARCH("EN PROCESO",AH6)))</formula>
    </cfRule>
  </conditionalFormatting>
  <conditionalFormatting sqref="AP4">
    <cfRule type="containsText" dxfId="1424" priority="4456" operator="containsText" text="ACTIVIDAD PERMANENTE">
      <formula>NOT(ISERROR(SEARCH("ACTIVIDAD PERMANENTE",AP4)))</formula>
    </cfRule>
  </conditionalFormatting>
  <conditionalFormatting sqref="AH116:AI116 AH6:AI6 AH13:AI13 AH20:AI23 BK140 BL147 BK144:BK147 BK150:BL150 BK153:BL156 BK158:BL158 BK161:BL161 BK173:BK175 BK163:BK164 BN150 BN147 BN164 BN166 AX6:BJ6 AX13:BJ13 BK177:BK194 BK196 BK198:BK200 AX201:BK214 AH168:AH169 AX168:AX169 AZ168:BJ169 AH56:AI61 AH170:AI200 AH201:AS201 AH53:AI54 AJ6:AS54 AX170:BJ200 AJ198:AK199 AX124:BJ131">
    <cfRule type="containsText" dxfId="1423" priority="4286" operator="containsText" text="ACTIVIDAD APLAZADA">
      <formula>NOT(ISERROR(SEARCH("ACTIVIDAD APLAZADA",AH6)))</formula>
    </cfRule>
    <cfRule type="containsText" dxfId="1422" priority="4287" operator="containsText" text="ACTIVIDAD PERMANENTE">
      <formula>NOT(ISERROR(SEARCH("ACTIVIDAD PERMANENTE",AH6)))</formula>
    </cfRule>
  </conditionalFormatting>
  <conditionalFormatting sqref="AX56:BJ56 AX116:BJ116">
    <cfRule type="containsText" dxfId="1421" priority="4143" operator="containsText" text="NO INICIADO">
      <formula>NOT(ISERROR(SEARCH("NO INICIADO",AX56)))</formula>
    </cfRule>
    <cfRule type="containsText" dxfId="1420" priority="4144" operator="containsText" text="NO INICIADO">
      <formula>NOT(ISERROR(SEARCH("NO INICIADO",AX56)))</formula>
    </cfRule>
    <cfRule type="containsText" dxfId="1419" priority="4145" operator="containsText" text="CUMPLIDO">
      <formula>NOT(ISERROR(SEARCH("CUMPLIDO",AX56)))</formula>
    </cfRule>
    <cfRule type="containsText" dxfId="1418" priority="4146" operator="containsText" text="EN PROCESO">
      <formula>NOT(ISERROR(SEARCH("EN PROCESO",AX56)))</formula>
    </cfRule>
  </conditionalFormatting>
  <conditionalFormatting sqref="AX56:BJ56 AX116:BJ116">
    <cfRule type="containsText" dxfId="1417" priority="4147" operator="containsText" text="VENCIDO">
      <formula>NOT(ISERROR(SEARCH("VENCIDO",AX56)))</formula>
    </cfRule>
    <cfRule type="containsText" dxfId="1416" priority="4148" operator="containsText" text="CUMPLIDO">
      <formula>NOT(ISERROR(SEARCH("CUMPLIDO",AX56)))</formula>
    </cfRule>
    <cfRule type="containsText" dxfId="1415" priority="4149" operator="containsText" text="EN PROCESO">
      <formula>NOT(ISERROR(SEARCH("EN PROCESO",AX56)))</formula>
    </cfRule>
  </conditionalFormatting>
  <conditionalFormatting sqref="AX56:BJ56 AX116:BJ116">
    <cfRule type="containsText" dxfId="1414" priority="4141" operator="containsText" text="ACTIVIDAD APLAZADA">
      <formula>NOT(ISERROR(SEARCH("ACTIVIDAD APLAZADA",AX56)))</formula>
    </cfRule>
    <cfRule type="containsText" dxfId="1413" priority="4142" operator="containsText" text="ACTIVIDAD PERMANENTE">
      <formula>NOT(ISERROR(SEARCH("ACTIVIDAD PERMANENTE",AX56)))</formula>
    </cfRule>
  </conditionalFormatting>
  <conditionalFormatting sqref="AH7">
    <cfRule type="containsText" dxfId="1412" priority="3751" operator="containsText" text="NO INICIADO">
      <formula>NOT(ISERROR(SEARCH("NO INICIADO",AH7)))</formula>
    </cfRule>
    <cfRule type="containsText" dxfId="1411" priority="3752" operator="containsText" text="NO INICIADO">
      <formula>NOT(ISERROR(SEARCH("NO INICIADO",AH7)))</formula>
    </cfRule>
    <cfRule type="containsText" dxfId="1410" priority="3753" operator="containsText" text="CUMPLIDO">
      <formula>NOT(ISERROR(SEARCH("CUMPLIDO",AH7)))</formula>
    </cfRule>
    <cfRule type="containsText" dxfId="1409" priority="3754" operator="containsText" text="EN PROCESO">
      <formula>NOT(ISERROR(SEARCH("EN PROCESO",AH7)))</formula>
    </cfRule>
  </conditionalFormatting>
  <conditionalFormatting sqref="AH7">
    <cfRule type="containsText" dxfId="1408" priority="3755" operator="containsText" text="VENCIDO">
      <formula>NOT(ISERROR(SEARCH("VENCIDO",AH7)))</formula>
    </cfRule>
    <cfRule type="containsText" dxfId="1407" priority="3756" operator="containsText" text="CUMPLIDO">
      <formula>NOT(ISERROR(SEARCH("CUMPLIDO",AH7)))</formula>
    </cfRule>
    <cfRule type="containsText" dxfId="1406" priority="3757" operator="containsText" text="EN PROCESO">
      <formula>NOT(ISERROR(SEARCH("EN PROCESO",AH7)))</formula>
    </cfRule>
  </conditionalFormatting>
  <conditionalFormatting sqref="AH7">
    <cfRule type="containsText" dxfId="1405" priority="3749" operator="containsText" text="ACTIVIDAD APLAZADA">
      <formula>NOT(ISERROR(SEARCH("ACTIVIDAD APLAZADA",AH7)))</formula>
    </cfRule>
    <cfRule type="containsText" dxfId="1404" priority="3750" operator="containsText" text="ACTIVIDAD PERMANENTE">
      <formula>NOT(ISERROR(SEARCH("ACTIVIDAD PERMANENTE",AH7)))</formula>
    </cfRule>
  </conditionalFormatting>
  <conditionalFormatting sqref="AH8">
    <cfRule type="containsText" dxfId="1403" priority="3720" operator="containsText" text="NO INICIADO">
      <formula>NOT(ISERROR(SEARCH("NO INICIADO",AH8)))</formula>
    </cfRule>
    <cfRule type="containsText" dxfId="1402" priority="3721" operator="containsText" text="NO INICIADO">
      <formula>NOT(ISERROR(SEARCH("NO INICIADO",AH8)))</formula>
    </cfRule>
    <cfRule type="containsText" dxfId="1401" priority="3722" operator="containsText" text="CUMPLIDO">
      <formula>NOT(ISERROR(SEARCH("CUMPLIDO",AH8)))</formula>
    </cfRule>
    <cfRule type="containsText" dxfId="1400" priority="3723" operator="containsText" text="EN PROCESO">
      <formula>NOT(ISERROR(SEARCH("EN PROCESO",AH8)))</formula>
    </cfRule>
  </conditionalFormatting>
  <conditionalFormatting sqref="AH8">
    <cfRule type="containsText" dxfId="1399" priority="3724" operator="containsText" text="VENCIDO">
      <formula>NOT(ISERROR(SEARCH("VENCIDO",AH8)))</formula>
    </cfRule>
    <cfRule type="containsText" dxfId="1398" priority="3725" operator="containsText" text="CUMPLIDO">
      <formula>NOT(ISERROR(SEARCH("CUMPLIDO",AH8)))</formula>
    </cfRule>
    <cfRule type="containsText" dxfId="1397" priority="3726" operator="containsText" text="EN PROCESO">
      <formula>NOT(ISERROR(SEARCH("EN PROCESO",AH8)))</formula>
    </cfRule>
  </conditionalFormatting>
  <conditionalFormatting sqref="AH8">
    <cfRule type="containsText" dxfId="1396" priority="3718" operator="containsText" text="ACTIVIDAD APLAZADA">
      <formula>NOT(ISERROR(SEARCH("ACTIVIDAD APLAZADA",AH8)))</formula>
    </cfRule>
    <cfRule type="containsText" dxfId="1395" priority="3719" operator="containsText" text="ACTIVIDAD PERMANENTE">
      <formula>NOT(ISERROR(SEARCH("ACTIVIDAD PERMANENTE",AH8)))</formula>
    </cfRule>
  </conditionalFormatting>
  <conditionalFormatting sqref="AH9">
    <cfRule type="containsText" dxfId="1394" priority="3689" operator="containsText" text="NO INICIADO">
      <formula>NOT(ISERROR(SEARCH("NO INICIADO",AH9)))</formula>
    </cfRule>
    <cfRule type="containsText" dxfId="1393" priority="3690" operator="containsText" text="NO INICIADO">
      <formula>NOT(ISERROR(SEARCH("NO INICIADO",AH9)))</formula>
    </cfRule>
    <cfRule type="containsText" dxfId="1392" priority="3691" operator="containsText" text="CUMPLIDO">
      <formula>NOT(ISERROR(SEARCH("CUMPLIDO",AH9)))</formula>
    </cfRule>
    <cfRule type="containsText" dxfId="1391" priority="3692" operator="containsText" text="EN PROCESO">
      <formula>NOT(ISERROR(SEARCH("EN PROCESO",AH9)))</formula>
    </cfRule>
  </conditionalFormatting>
  <conditionalFormatting sqref="AH9">
    <cfRule type="containsText" dxfId="1390" priority="3693" operator="containsText" text="VENCIDO">
      <formula>NOT(ISERROR(SEARCH("VENCIDO",AH9)))</formula>
    </cfRule>
    <cfRule type="containsText" dxfId="1389" priority="3694" operator="containsText" text="CUMPLIDO">
      <formula>NOT(ISERROR(SEARCH("CUMPLIDO",AH9)))</formula>
    </cfRule>
    <cfRule type="containsText" dxfId="1388" priority="3695" operator="containsText" text="EN PROCESO">
      <formula>NOT(ISERROR(SEARCH("EN PROCESO",AH9)))</formula>
    </cfRule>
  </conditionalFormatting>
  <conditionalFormatting sqref="AH9">
    <cfRule type="containsText" dxfId="1387" priority="3687" operator="containsText" text="ACTIVIDAD APLAZADA">
      <formula>NOT(ISERROR(SEARCH("ACTIVIDAD APLAZADA",AH9)))</formula>
    </cfRule>
    <cfRule type="containsText" dxfId="1386" priority="3688" operator="containsText" text="ACTIVIDAD PERMANENTE">
      <formula>NOT(ISERROR(SEARCH("ACTIVIDAD PERMANENTE",AH9)))</formula>
    </cfRule>
  </conditionalFormatting>
  <conditionalFormatting sqref="AH10">
    <cfRule type="containsText" dxfId="1385" priority="3658" operator="containsText" text="NO INICIADO">
      <formula>NOT(ISERROR(SEARCH("NO INICIADO",AH10)))</formula>
    </cfRule>
    <cfRule type="containsText" dxfId="1384" priority="3659" operator="containsText" text="NO INICIADO">
      <formula>NOT(ISERROR(SEARCH("NO INICIADO",AH10)))</formula>
    </cfRule>
    <cfRule type="containsText" dxfId="1383" priority="3660" operator="containsText" text="CUMPLIDO">
      <formula>NOT(ISERROR(SEARCH("CUMPLIDO",AH10)))</formula>
    </cfRule>
    <cfRule type="containsText" dxfId="1382" priority="3661" operator="containsText" text="EN PROCESO">
      <formula>NOT(ISERROR(SEARCH("EN PROCESO",AH10)))</formula>
    </cfRule>
  </conditionalFormatting>
  <conditionalFormatting sqref="AH10">
    <cfRule type="containsText" dxfId="1381" priority="3662" operator="containsText" text="VENCIDO">
      <formula>NOT(ISERROR(SEARCH("VENCIDO",AH10)))</formula>
    </cfRule>
    <cfRule type="containsText" dxfId="1380" priority="3663" operator="containsText" text="CUMPLIDO">
      <formula>NOT(ISERROR(SEARCH("CUMPLIDO",AH10)))</formula>
    </cfRule>
    <cfRule type="containsText" dxfId="1379" priority="3664" operator="containsText" text="EN PROCESO">
      <formula>NOT(ISERROR(SEARCH("EN PROCESO",AH10)))</formula>
    </cfRule>
  </conditionalFormatting>
  <conditionalFormatting sqref="AH10">
    <cfRule type="containsText" dxfId="1378" priority="3656" operator="containsText" text="ACTIVIDAD APLAZADA">
      <formula>NOT(ISERROR(SEARCH("ACTIVIDAD APLAZADA",AH10)))</formula>
    </cfRule>
    <cfRule type="containsText" dxfId="1377" priority="3657" operator="containsText" text="ACTIVIDAD PERMANENTE">
      <formula>NOT(ISERROR(SEARCH("ACTIVIDAD PERMANENTE",AH10)))</formula>
    </cfRule>
  </conditionalFormatting>
  <conditionalFormatting sqref="AH11">
    <cfRule type="containsText" dxfId="1376" priority="3627" operator="containsText" text="NO INICIADO">
      <formula>NOT(ISERROR(SEARCH("NO INICIADO",AH11)))</formula>
    </cfRule>
    <cfRule type="containsText" dxfId="1375" priority="3628" operator="containsText" text="NO INICIADO">
      <formula>NOT(ISERROR(SEARCH("NO INICIADO",AH11)))</formula>
    </cfRule>
    <cfRule type="containsText" dxfId="1374" priority="3629" operator="containsText" text="CUMPLIDO">
      <formula>NOT(ISERROR(SEARCH("CUMPLIDO",AH11)))</formula>
    </cfRule>
    <cfRule type="containsText" dxfId="1373" priority="3630" operator="containsText" text="EN PROCESO">
      <formula>NOT(ISERROR(SEARCH("EN PROCESO",AH11)))</formula>
    </cfRule>
  </conditionalFormatting>
  <conditionalFormatting sqref="AH11">
    <cfRule type="containsText" dxfId="1372" priority="3631" operator="containsText" text="VENCIDO">
      <formula>NOT(ISERROR(SEARCH("VENCIDO",AH11)))</formula>
    </cfRule>
    <cfRule type="containsText" dxfId="1371" priority="3632" operator="containsText" text="CUMPLIDO">
      <formula>NOT(ISERROR(SEARCH("CUMPLIDO",AH11)))</formula>
    </cfRule>
    <cfRule type="containsText" dxfId="1370" priority="3633" operator="containsText" text="EN PROCESO">
      <formula>NOT(ISERROR(SEARCH("EN PROCESO",AH11)))</formula>
    </cfRule>
  </conditionalFormatting>
  <conditionalFormatting sqref="AH11">
    <cfRule type="containsText" dxfId="1369" priority="3625" operator="containsText" text="ACTIVIDAD APLAZADA">
      <formula>NOT(ISERROR(SEARCH("ACTIVIDAD APLAZADA",AH11)))</formula>
    </cfRule>
    <cfRule type="containsText" dxfId="1368" priority="3626" operator="containsText" text="ACTIVIDAD PERMANENTE">
      <formula>NOT(ISERROR(SEARCH("ACTIVIDAD PERMANENTE",AH11)))</formula>
    </cfRule>
  </conditionalFormatting>
  <conditionalFormatting sqref="AH12">
    <cfRule type="containsText" dxfId="1367" priority="3596" operator="containsText" text="NO INICIADO">
      <formula>NOT(ISERROR(SEARCH("NO INICIADO",AH12)))</formula>
    </cfRule>
    <cfRule type="containsText" dxfId="1366" priority="3597" operator="containsText" text="NO INICIADO">
      <formula>NOT(ISERROR(SEARCH("NO INICIADO",AH12)))</formula>
    </cfRule>
    <cfRule type="containsText" dxfId="1365" priority="3598" operator="containsText" text="CUMPLIDO">
      <formula>NOT(ISERROR(SEARCH("CUMPLIDO",AH12)))</formula>
    </cfRule>
    <cfRule type="containsText" dxfId="1364" priority="3599" operator="containsText" text="EN PROCESO">
      <formula>NOT(ISERROR(SEARCH("EN PROCESO",AH12)))</formula>
    </cfRule>
  </conditionalFormatting>
  <conditionalFormatting sqref="AH12">
    <cfRule type="containsText" dxfId="1363" priority="3600" operator="containsText" text="VENCIDO">
      <formula>NOT(ISERROR(SEARCH("VENCIDO",AH12)))</formula>
    </cfRule>
    <cfRule type="containsText" dxfId="1362" priority="3601" operator="containsText" text="CUMPLIDO">
      <formula>NOT(ISERROR(SEARCH("CUMPLIDO",AH12)))</formula>
    </cfRule>
    <cfRule type="containsText" dxfId="1361" priority="3602" operator="containsText" text="EN PROCESO">
      <formula>NOT(ISERROR(SEARCH("EN PROCESO",AH12)))</formula>
    </cfRule>
  </conditionalFormatting>
  <conditionalFormatting sqref="AH12">
    <cfRule type="containsText" dxfId="1360" priority="3594" operator="containsText" text="ACTIVIDAD APLAZADA">
      <formula>NOT(ISERROR(SEARCH("ACTIVIDAD APLAZADA",AH12)))</formula>
    </cfRule>
    <cfRule type="containsText" dxfId="1359" priority="3595" operator="containsText" text="ACTIVIDAD PERMANENTE">
      <formula>NOT(ISERROR(SEARCH("ACTIVIDAD PERMANENTE",AH12)))</formula>
    </cfRule>
  </conditionalFormatting>
  <conditionalFormatting sqref="AH14:AI14">
    <cfRule type="containsText" dxfId="1358" priority="3565" operator="containsText" text="NO INICIADO">
      <formula>NOT(ISERROR(SEARCH("NO INICIADO",AH14)))</formula>
    </cfRule>
    <cfRule type="containsText" dxfId="1357" priority="3566" operator="containsText" text="NO INICIADO">
      <formula>NOT(ISERROR(SEARCH("NO INICIADO",AH14)))</formula>
    </cfRule>
    <cfRule type="containsText" dxfId="1356" priority="3567" operator="containsText" text="CUMPLIDO">
      <formula>NOT(ISERROR(SEARCH("CUMPLIDO",AH14)))</formula>
    </cfRule>
    <cfRule type="containsText" dxfId="1355" priority="3568" operator="containsText" text="EN PROCESO">
      <formula>NOT(ISERROR(SEARCH("EN PROCESO",AH14)))</formula>
    </cfRule>
  </conditionalFormatting>
  <conditionalFormatting sqref="AH14:AI14">
    <cfRule type="containsText" dxfId="1354" priority="3569" operator="containsText" text="VENCIDO">
      <formula>NOT(ISERROR(SEARCH("VENCIDO",AH14)))</formula>
    </cfRule>
    <cfRule type="containsText" dxfId="1353" priority="3570" operator="containsText" text="CUMPLIDO">
      <formula>NOT(ISERROR(SEARCH("CUMPLIDO",AH14)))</formula>
    </cfRule>
    <cfRule type="containsText" dxfId="1352" priority="3571" operator="containsText" text="EN PROCESO">
      <formula>NOT(ISERROR(SEARCH("EN PROCESO",AH14)))</formula>
    </cfRule>
  </conditionalFormatting>
  <conditionalFormatting sqref="AH14:AI14">
    <cfRule type="containsText" dxfId="1351" priority="3563" operator="containsText" text="ACTIVIDAD APLAZADA">
      <formula>NOT(ISERROR(SEARCH("ACTIVIDAD APLAZADA",AH14)))</formula>
    </cfRule>
    <cfRule type="containsText" dxfId="1350" priority="3564" operator="containsText" text="ACTIVIDAD PERMANENTE">
      <formula>NOT(ISERROR(SEARCH("ACTIVIDAD PERMANENTE",AH14)))</formula>
    </cfRule>
  </conditionalFormatting>
  <conditionalFormatting sqref="AH15:AI15">
    <cfRule type="containsText" dxfId="1349" priority="3534" operator="containsText" text="NO INICIADO">
      <formula>NOT(ISERROR(SEARCH("NO INICIADO",AH15)))</formula>
    </cfRule>
    <cfRule type="containsText" dxfId="1348" priority="3535" operator="containsText" text="NO INICIADO">
      <formula>NOT(ISERROR(SEARCH("NO INICIADO",AH15)))</formula>
    </cfRule>
    <cfRule type="containsText" dxfId="1347" priority="3536" operator="containsText" text="CUMPLIDO">
      <formula>NOT(ISERROR(SEARCH("CUMPLIDO",AH15)))</formula>
    </cfRule>
    <cfRule type="containsText" dxfId="1346" priority="3537" operator="containsText" text="EN PROCESO">
      <formula>NOT(ISERROR(SEARCH("EN PROCESO",AH15)))</formula>
    </cfRule>
  </conditionalFormatting>
  <conditionalFormatting sqref="AH15:AI15">
    <cfRule type="containsText" dxfId="1345" priority="3538" operator="containsText" text="VENCIDO">
      <formula>NOT(ISERROR(SEARCH("VENCIDO",AH15)))</formula>
    </cfRule>
    <cfRule type="containsText" dxfId="1344" priority="3539" operator="containsText" text="CUMPLIDO">
      <formula>NOT(ISERROR(SEARCH("CUMPLIDO",AH15)))</formula>
    </cfRule>
    <cfRule type="containsText" dxfId="1343" priority="3540" operator="containsText" text="EN PROCESO">
      <formula>NOT(ISERROR(SEARCH("EN PROCESO",AH15)))</formula>
    </cfRule>
  </conditionalFormatting>
  <conditionalFormatting sqref="AH15:AI15">
    <cfRule type="containsText" dxfId="1342" priority="3532" operator="containsText" text="ACTIVIDAD APLAZADA">
      <formula>NOT(ISERROR(SEARCH("ACTIVIDAD APLAZADA",AH15)))</formula>
    </cfRule>
    <cfRule type="containsText" dxfId="1341" priority="3533" operator="containsText" text="ACTIVIDAD PERMANENTE">
      <formula>NOT(ISERROR(SEARCH("ACTIVIDAD PERMANENTE",AH15)))</formula>
    </cfRule>
  </conditionalFormatting>
  <conditionalFormatting sqref="AH16:AI16">
    <cfRule type="containsText" dxfId="1340" priority="3503" operator="containsText" text="NO INICIADO">
      <formula>NOT(ISERROR(SEARCH("NO INICIADO",AH16)))</formula>
    </cfRule>
    <cfRule type="containsText" dxfId="1339" priority="3504" operator="containsText" text="NO INICIADO">
      <formula>NOT(ISERROR(SEARCH("NO INICIADO",AH16)))</formula>
    </cfRule>
    <cfRule type="containsText" dxfId="1338" priority="3505" operator="containsText" text="CUMPLIDO">
      <formula>NOT(ISERROR(SEARCH("CUMPLIDO",AH16)))</formula>
    </cfRule>
    <cfRule type="containsText" dxfId="1337" priority="3506" operator="containsText" text="EN PROCESO">
      <formula>NOT(ISERROR(SEARCH("EN PROCESO",AH16)))</formula>
    </cfRule>
  </conditionalFormatting>
  <conditionalFormatting sqref="AH16:AI16">
    <cfRule type="containsText" dxfId="1336" priority="3507" operator="containsText" text="VENCIDO">
      <formula>NOT(ISERROR(SEARCH("VENCIDO",AH16)))</formula>
    </cfRule>
    <cfRule type="containsText" dxfId="1335" priority="3508" operator="containsText" text="CUMPLIDO">
      <formula>NOT(ISERROR(SEARCH("CUMPLIDO",AH16)))</formula>
    </cfRule>
    <cfRule type="containsText" dxfId="1334" priority="3509" operator="containsText" text="EN PROCESO">
      <formula>NOT(ISERROR(SEARCH("EN PROCESO",AH16)))</formula>
    </cfRule>
  </conditionalFormatting>
  <conditionalFormatting sqref="AH16:AI16">
    <cfRule type="containsText" dxfId="1333" priority="3501" operator="containsText" text="ACTIVIDAD APLAZADA">
      <formula>NOT(ISERROR(SEARCH("ACTIVIDAD APLAZADA",AH16)))</formula>
    </cfRule>
    <cfRule type="containsText" dxfId="1332" priority="3502" operator="containsText" text="ACTIVIDAD PERMANENTE">
      <formula>NOT(ISERROR(SEARCH("ACTIVIDAD PERMANENTE",AH16)))</formula>
    </cfRule>
  </conditionalFormatting>
  <conditionalFormatting sqref="AH17:AI17 AX17:BJ17">
    <cfRule type="containsText" dxfId="1331" priority="3472" operator="containsText" text="NO INICIADO">
      <formula>NOT(ISERROR(SEARCH("NO INICIADO",AH17)))</formula>
    </cfRule>
    <cfRule type="containsText" dxfId="1330" priority="3473" operator="containsText" text="NO INICIADO">
      <formula>NOT(ISERROR(SEARCH("NO INICIADO",AH17)))</formula>
    </cfRule>
    <cfRule type="containsText" dxfId="1329" priority="3474" operator="containsText" text="CUMPLIDO">
      <formula>NOT(ISERROR(SEARCH("CUMPLIDO",AH17)))</formula>
    </cfRule>
    <cfRule type="containsText" dxfId="1328" priority="3475" operator="containsText" text="EN PROCESO">
      <formula>NOT(ISERROR(SEARCH("EN PROCESO",AH17)))</formula>
    </cfRule>
  </conditionalFormatting>
  <conditionalFormatting sqref="AH17:AI17 AX17:BJ17">
    <cfRule type="containsText" dxfId="1327" priority="3476" operator="containsText" text="VENCIDO">
      <formula>NOT(ISERROR(SEARCH("VENCIDO",AH17)))</formula>
    </cfRule>
    <cfRule type="containsText" dxfId="1326" priority="3477" operator="containsText" text="CUMPLIDO">
      <formula>NOT(ISERROR(SEARCH("CUMPLIDO",AH17)))</formula>
    </cfRule>
    <cfRule type="containsText" dxfId="1325" priority="3478" operator="containsText" text="EN PROCESO">
      <formula>NOT(ISERROR(SEARCH("EN PROCESO",AH17)))</formula>
    </cfRule>
  </conditionalFormatting>
  <conditionalFormatting sqref="AH17:AI17 AX17:BJ17">
    <cfRule type="containsText" dxfId="1324" priority="3470" operator="containsText" text="ACTIVIDAD APLAZADA">
      <formula>NOT(ISERROR(SEARCH("ACTIVIDAD APLAZADA",AH17)))</formula>
    </cfRule>
    <cfRule type="containsText" dxfId="1323" priority="3471" operator="containsText" text="ACTIVIDAD PERMANENTE">
      <formula>NOT(ISERROR(SEARCH("ACTIVIDAD PERMANENTE",AH17)))</formula>
    </cfRule>
  </conditionalFormatting>
  <conditionalFormatting sqref="AH18:AI18">
    <cfRule type="containsText" dxfId="1322" priority="3441" operator="containsText" text="NO INICIADO">
      <formula>NOT(ISERROR(SEARCH("NO INICIADO",AH18)))</formula>
    </cfRule>
    <cfRule type="containsText" dxfId="1321" priority="3442" operator="containsText" text="NO INICIADO">
      <formula>NOT(ISERROR(SEARCH("NO INICIADO",AH18)))</formula>
    </cfRule>
    <cfRule type="containsText" dxfId="1320" priority="3443" operator="containsText" text="CUMPLIDO">
      <formula>NOT(ISERROR(SEARCH("CUMPLIDO",AH18)))</formula>
    </cfRule>
    <cfRule type="containsText" dxfId="1319" priority="3444" operator="containsText" text="EN PROCESO">
      <formula>NOT(ISERROR(SEARCH("EN PROCESO",AH18)))</formula>
    </cfRule>
  </conditionalFormatting>
  <conditionalFormatting sqref="AH18:AI18">
    <cfRule type="containsText" dxfId="1318" priority="3445" operator="containsText" text="VENCIDO">
      <formula>NOT(ISERROR(SEARCH("VENCIDO",AH18)))</formula>
    </cfRule>
    <cfRule type="containsText" dxfId="1317" priority="3446" operator="containsText" text="CUMPLIDO">
      <formula>NOT(ISERROR(SEARCH("CUMPLIDO",AH18)))</formula>
    </cfRule>
    <cfRule type="containsText" dxfId="1316" priority="3447" operator="containsText" text="EN PROCESO">
      <formula>NOT(ISERROR(SEARCH("EN PROCESO",AH18)))</formula>
    </cfRule>
  </conditionalFormatting>
  <conditionalFormatting sqref="AH18:AI18">
    <cfRule type="containsText" dxfId="1315" priority="3439" operator="containsText" text="ACTIVIDAD APLAZADA">
      <formula>NOT(ISERROR(SEARCH("ACTIVIDAD APLAZADA",AH18)))</formula>
    </cfRule>
    <cfRule type="containsText" dxfId="1314" priority="3440" operator="containsText" text="ACTIVIDAD PERMANENTE">
      <formula>NOT(ISERROR(SEARCH("ACTIVIDAD PERMANENTE",AH18)))</formula>
    </cfRule>
  </conditionalFormatting>
  <conditionalFormatting sqref="AH19:AI19">
    <cfRule type="containsText" dxfId="1313" priority="3410" operator="containsText" text="NO INICIADO">
      <formula>NOT(ISERROR(SEARCH("NO INICIADO",AH19)))</formula>
    </cfRule>
    <cfRule type="containsText" dxfId="1312" priority="3411" operator="containsText" text="NO INICIADO">
      <formula>NOT(ISERROR(SEARCH("NO INICIADO",AH19)))</formula>
    </cfRule>
    <cfRule type="containsText" dxfId="1311" priority="3412" operator="containsText" text="CUMPLIDO">
      <formula>NOT(ISERROR(SEARCH("CUMPLIDO",AH19)))</formula>
    </cfRule>
    <cfRule type="containsText" dxfId="1310" priority="3413" operator="containsText" text="EN PROCESO">
      <formula>NOT(ISERROR(SEARCH("EN PROCESO",AH19)))</formula>
    </cfRule>
  </conditionalFormatting>
  <conditionalFormatting sqref="AH19:AI19">
    <cfRule type="containsText" dxfId="1309" priority="3414" operator="containsText" text="VENCIDO">
      <formula>NOT(ISERROR(SEARCH("VENCIDO",AH19)))</formula>
    </cfRule>
    <cfRule type="containsText" dxfId="1308" priority="3415" operator="containsText" text="CUMPLIDO">
      <formula>NOT(ISERROR(SEARCH("CUMPLIDO",AH19)))</formula>
    </cfRule>
    <cfRule type="containsText" dxfId="1307" priority="3416" operator="containsText" text="EN PROCESO">
      <formula>NOT(ISERROR(SEARCH("EN PROCESO",AH19)))</formula>
    </cfRule>
  </conditionalFormatting>
  <conditionalFormatting sqref="AH19:AI19">
    <cfRule type="containsText" dxfId="1306" priority="3408" operator="containsText" text="ACTIVIDAD APLAZADA">
      <formula>NOT(ISERROR(SEARCH("ACTIVIDAD APLAZADA",AH19)))</formula>
    </cfRule>
    <cfRule type="containsText" dxfId="1305" priority="3409" operator="containsText" text="ACTIVIDAD PERMANENTE">
      <formula>NOT(ISERROR(SEARCH("ACTIVIDAD PERMANENTE",AH19)))</formula>
    </cfRule>
  </conditionalFormatting>
  <conditionalFormatting sqref="AH135:AI137">
    <cfRule type="containsText" dxfId="1304" priority="3376" operator="containsText" text="NO INICIADO">
      <formula>NOT(ISERROR(SEARCH("NO INICIADO",AH135)))</formula>
    </cfRule>
    <cfRule type="containsText" dxfId="1303" priority="3377" operator="containsText" text="NO INICIADO">
      <formula>NOT(ISERROR(SEARCH("NO INICIADO",AH135)))</formula>
    </cfRule>
    <cfRule type="containsText" dxfId="1302" priority="3378" operator="containsText" text="CUMPLIDO">
      <formula>NOT(ISERROR(SEARCH("CUMPLIDO",AH135)))</formula>
    </cfRule>
    <cfRule type="containsText" dxfId="1301" priority="3379" operator="containsText" text="EN PROCESO">
      <formula>NOT(ISERROR(SEARCH("EN PROCESO",AH135)))</formula>
    </cfRule>
  </conditionalFormatting>
  <conditionalFormatting sqref="AH135:AI137">
    <cfRule type="containsText" dxfId="1300" priority="3380" operator="containsText" text="VENCIDO">
      <formula>NOT(ISERROR(SEARCH("VENCIDO",AH135)))</formula>
    </cfRule>
    <cfRule type="containsText" dxfId="1299" priority="3381" operator="containsText" text="CUMPLIDO">
      <formula>NOT(ISERROR(SEARCH("CUMPLIDO",AH135)))</formula>
    </cfRule>
    <cfRule type="containsText" dxfId="1298" priority="3382" operator="containsText" text="EN PROCESO">
      <formula>NOT(ISERROR(SEARCH("EN PROCESO",AH135)))</formula>
    </cfRule>
  </conditionalFormatting>
  <conditionalFormatting sqref="AH135:AI137">
    <cfRule type="containsText" dxfId="1297" priority="3374" operator="containsText" text="ACTIVIDAD APLAZADA">
      <formula>NOT(ISERROR(SEARCH("ACTIVIDAD APLAZADA",AH135)))</formula>
    </cfRule>
    <cfRule type="containsText" dxfId="1296" priority="3375" operator="containsText" text="ACTIVIDAD PERMANENTE">
      <formula>NOT(ISERROR(SEARCH("ACTIVIDAD PERMANENTE",AH135)))</formula>
    </cfRule>
  </conditionalFormatting>
  <conditionalFormatting sqref="AX135:BJ137">
    <cfRule type="containsText" dxfId="1295" priority="3366" operator="containsText" text="NO INICIADO">
      <formula>NOT(ISERROR(SEARCH("NO INICIADO",AX135)))</formula>
    </cfRule>
    <cfRule type="containsText" dxfId="1294" priority="3367" operator="containsText" text="NO INICIADO">
      <formula>NOT(ISERROR(SEARCH("NO INICIADO",AX135)))</formula>
    </cfRule>
    <cfRule type="containsText" dxfId="1293" priority="3368" operator="containsText" text="CUMPLIDO">
      <formula>NOT(ISERROR(SEARCH("CUMPLIDO",AX135)))</formula>
    </cfRule>
    <cfRule type="containsText" dxfId="1292" priority="3369" operator="containsText" text="EN PROCESO">
      <formula>NOT(ISERROR(SEARCH("EN PROCESO",AX135)))</formula>
    </cfRule>
  </conditionalFormatting>
  <conditionalFormatting sqref="AX135:BJ137">
    <cfRule type="containsText" dxfId="1291" priority="3370" operator="containsText" text="VENCIDO">
      <formula>NOT(ISERROR(SEARCH("VENCIDO",AX135)))</formula>
    </cfRule>
    <cfRule type="containsText" dxfId="1290" priority="3371" operator="containsText" text="CUMPLIDO">
      <formula>NOT(ISERROR(SEARCH("CUMPLIDO",AX135)))</formula>
    </cfRule>
    <cfRule type="containsText" dxfId="1289" priority="3372" operator="containsText" text="EN PROCESO">
      <formula>NOT(ISERROR(SEARCH("EN PROCESO",AX135)))</formula>
    </cfRule>
  </conditionalFormatting>
  <conditionalFormatting sqref="AX135:BJ137">
    <cfRule type="containsText" dxfId="1288" priority="3364" operator="containsText" text="ACTIVIDAD APLAZADA">
      <formula>NOT(ISERROR(SEARCH("ACTIVIDAD APLAZADA",AX135)))</formula>
    </cfRule>
    <cfRule type="containsText" dxfId="1287" priority="3365" operator="containsText" text="ACTIVIDAD PERMANENTE">
      <formula>NOT(ISERROR(SEARCH("ACTIVIDAD PERMANENTE",AX135)))</formula>
    </cfRule>
  </conditionalFormatting>
  <conditionalFormatting sqref="AH24:AI24 AH31:AI31 AH38:AI41 AX24:BJ24 AX31:BJ31 AX38:BJ38">
    <cfRule type="containsText" dxfId="1286" priority="3282" operator="containsText" text="NO INICIADO">
      <formula>NOT(ISERROR(SEARCH("NO INICIADO",AH24)))</formula>
    </cfRule>
    <cfRule type="containsText" dxfId="1285" priority="3283" operator="containsText" text="NO INICIADO">
      <formula>NOT(ISERROR(SEARCH("NO INICIADO",AH24)))</formula>
    </cfRule>
    <cfRule type="containsText" dxfId="1284" priority="3284" operator="containsText" text="CUMPLIDO">
      <formula>NOT(ISERROR(SEARCH("CUMPLIDO",AH24)))</formula>
    </cfRule>
    <cfRule type="containsText" dxfId="1283" priority="3285" operator="containsText" text="EN PROCESO">
      <formula>NOT(ISERROR(SEARCH("EN PROCESO",AH24)))</formula>
    </cfRule>
  </conditionalFormatting>
  <conditionalFormatting sqref="AH24:AI24 AH31:AI31 AH38:AI41 AX24:BJ24 AX31:BJ31 AX38:BJ38">
    <cfRule type="containsText" dxfId="1282" priority="3286" operator="containsText" text="VENCIDO">
      <formula>NOT(ISERROR(SEARCH("VENCIDO",AH24)))</formula>
    </cfRule>
    <cfRule type="containsText" dxfId="1281" priority="3287" operator="containsText" text="CUMPLIDO">
      <formula>NOT(ISERROR(SEARCH("CUMPLIDO",AH24)))</formula>
    </cfRule>
    <cfRule type="containsText" dxfId="1280" priority="3288" operator="containsText" text="EN PROCESO">
      <formula>NOT(ISERROR(SEARCH("EN PROCESO",AH24)))</formula>
    </cfRule>
  </conditionalFormatting>
  <conditionalFormatting sqref="AH24:AI24 AH31:AI31 AH38:AI41 AX24:BJ24 AX31:BJ31 AX38:BJ38">
    <cfRule type="containsText" dxfId="1279" priority="3280" operator="containsText" text="ACTIVIDAD APLAZADA">
      <formula>NOT(ISERROR(SEARCH("ACTIVIDAD APLAZADA",AH24)))</formula>
    </cfRule>
    <cfRule type="containsText" dxfId="1278" priority="3281" operator="containsText" text="ACTIVIDAD PERMANENTE">
      <formula>NOT(ISERROR(SEARCH("ACTIVIDAD PERMANENTE",AH24)))</formula>
    </cfRule>
  </conditionalFormatting>
  <conditionalFormatting sqref="AH25:AI25">
    <cfRule type="containsText" dxfId="1277" priority="3251" operator="containsText" text="NO INICIADO">
      <formula>NOT(ISERROR(SEARCH("NO INICIADO",AH25)))</formula>
    </cfRule>
    <cfRule type="containsText" dxfId="1276" priority="3252" operator="containsText" text="NO INICIADO">
      <formula>NOT(ISERROR(SEARCH("NO INICIADO",AH25)))</formula>
    </cfRule>
    <cfRule type="containsText" dxfId="1275" priority="3253" operator="containsText" text="CUMPLIDO">
      <formula>NOT(ISERROR(SEARCH("CUMPLIDO",AH25)))</formula>
    </cfRule>
    <cfRule type="containsText" dxfId="1274" priority="3254" operator="containsText" text="EN PROCESO">
      <formula>NOT(ISERROR(SEARCH("EN PROCESO",AH25)))</formula>
    </cfRule>
  </conditionalFormatting>
  <conditionalFormatting sqref="AH25:AI25">
    <cfRule type="containsText" dxfId="1273" priority="3255" operator="containsText" text="VENCIDO">
      <formula>NOT(ISERROR(SEARCH("VENCIDO",AH25)))</formula>
    </cfRule>
    <cfRule type="containsText" dxfId="1272" priority="3256" operator="containsText" text="CUMPLIDO">
      <formula>NOT(ISERROR(SEARCH("CUMPLIDO",AH25)))</formula>
    </cfRule>
    <cfRule type="containsText" dxfId="1271" priority="3257" operator="containsText" text="EN PROCESO">
      <formula>NOT(ISERROR(SEARCH("EN PROCESO",AH25)))</formula>
    </cfRule>
  </conditionalFormatting>
  <conditionalFormatting sqref="AH25:AI25">
    <cfRule type="containsText" dxfId="1270" priority="3249" operator="containsText" text="ACTIVIDAD APLAZADA">
      <formula>NOT(ISERROR(SEARCH("ACTIVIDAD APLAZADA",AH25)))</formula>
    </cfRule>
    <cfRule type="containsText" dxfId="1269" priority="3250" operator="containsText" text="ACTIVIDAD PERMANENTE">
      <formula>NOT(ISERROR(SEARCH("ACTIVIDAD PERMANENTE",AH25)))</formula>
    </cfRule>
  </conditionalFormatting>
  <conditionalFormatting sqref="AH26:AI26">
    <cfRule type="containsText" dxfId="1268" priority="3220" operator="containsText" text="NO INICIADO">
      <formula>NOT(ISERROR(SEARCH("NO INICIADO",AH26)))</formula>
    </cfRule>
    <cfRule type="containsText" dxfId="1267" priority="3221" operator="containsText" text="NO INICIADO">
      <formula>NOT(ISERROR(SEARCH("NO INICIADO",AH26)))</formula>
    </cfRule>
    <cfRule type="containsText" dxfId="1266" priority="3222" operator="containsText" text="CUMPLIDO">
      <formula>NOT(ISERROR(SEARCH("CUMPLIDO",AH26)))</formula>
    </cfRule>
    <cfRule type="containsText" dxfId="1265" priority="3223" operator="containsText" text="EN PROCESO">
      <formula>NOT(ISERROR(SEARCH("EN PROCESO",AH26)))</formula>
    </cfRule>
  </conditionalFormatting>
  <conditionalFormatting sqref="AH26:AI26">
    <cfRule type="containsText" dxfId="1264" priority="3224" operator="containsText" text="VENCIDO">
      <formula>NOT(ISERROR(SEARCH("VENCIDO",AH26)))</formula>
    </cfRule>
    <cfRule type="containsText" dxfId="1263" priority="3225" operator="containsText" text="CUMPLIDO">
      <formula>NOT(ISERROR(SEARCH("CUMPLIDO",AH26)))</formula>
    </cfRule>
    <cfRule type="containsText" dxfId="1262" priority="3226" operator="containsText" text="EN PROCESO">
      <formula>NOT(ISERROR(SEARCH("EN PROCESO",AH26)))</formula>
    </cfRule>
  </conditionalFormatting>
  <conditionalFormatting sqref="AH26:AI26">
    <cfRule type="containsText" dxfId="1261" priority="3218" operator="containsText" text="ACTIVIDAD APLAZADA">
      <formula>NOT(ISERROR(SEARCH("ACTIVIDAD APLAZADA",AH26)))</formula>
    </cfRule>
    <cfRule type="containsText" dxfId="1260" priority="3219" operator="containsText" text="ACTIVIDAD PERMANENTE">
      <formula>NOT(ISERROR(SEARCH("ACTIVIDAD PERMANENTE",AH26)))</formula>
    </cfRule>
  </conditionalFormatting>
  <conditionalFormatting sqref="AH27:AI27">
    <cfRule type="containsText" dxfId="1259" priority="3189" operator="containsText" text="NO INICIADO">
      <formula>NOT(ISERROR(SEARCH("NO INICIADO",AH27)))</formula>
    </cfRule>
    <cfRule type="containsText" dxfId="1258" priority="3190" operator="containsText" text="NO INICIADO">
      <formula>NOT(ISERROR(SEARCH("NO INICIADO",AH27)))</formula>
    </cfRule>
    <cfRule type="containsText" dxfId="1257" priority="3191" operator="containsText" text="CUMPLIDO">
      <formula>NOT(ISERROR(SEARCH("CUMPLIDO",AH27)))</formula>
    </cfRule>
    <cfRule type="containsText" dxfId="1256" priority="3192" operator="containsText" text="EN PROCESO">
      <formula>NOT(ISERROR(SEARCH("EN PROCESO",AH27)))</formula>
    </cfRule>
  </conditionalFormatting>
  <conditionalFormatting sqref="AH27:AI27">
    <cfRule type="containsText" dxfId="1255" priority="3193" operator="containsText" text="VENCIDO">
      <formula>NOT(ISERROR(SEARCH("VENCIDO",AH27)))</formula>
    </cfRule>
    <cfRule type="containsText" dxfId="1254" priority="3194" operator="containsText" text="CUMPLIDO">
      <formula>NOT(ISERROR(SEARCH("CUMPLIDO",AH27)))</formula>
    </cfRule>
    <cfRule type="containsText" dxfId="1253" priority="3195" operator="containsText" text="EN PROCESO">
      <formula>NOT(ISERROR(SEARCH("EN PROCESO",AH27)))</formula>
    </cfRule>
  </conditionalFormatting>
  <conditionalFormatting sqref="AH27:AI27">
    <cfRule type="containsText" dxfId="1252" priority="3187" operator="containsText" text="ACTIVIDAD APLAZADA">
      <formula>NOT(ISERROR(SEARCH("ACTIVIDAD APLAZADA",AH27)))</formula>
    </cfRule>
    <cfRule type="containsText" dxfId="1251" priority="3188" operator="containsText" text="ACTIVIDAD PERMANENTE">
      <formula>NOT(ISERROR(SEARCH("ACTIVIDAD PERMANENTE",AH27)))</formula>
    </cfRule>
  </conditionalFormatting>
  <conditionalFormatting sqref="AH28:AI28">
    <cfRule type="containsText" dxfId="1250" priority="3158" operator="containsText" text="NO INICIADO">
      <formula>NOT(ISERROR(SEARCH("NO INICIADO",AH28)))</formula>
    </cfRule>
    <cfRule type="containsText" dxfId="1249" priority="3159" operator="containsText" text="NO INICIADO">
      <formula>NOT(ISERROR(SEARCH("NO INICIADO",AH28)))</formula>
    </cfRule>
    <cfRule type="containsText" dxfId="1248" priority="3160" operator="containsText" text="CUMPLIDO">
      <formula>NOT(ISERROR(SEARCH("CUMPLIDO",AH28)))</formula>
    </cfRule>
    <cfRule type="containsText" dxfId="1247" priority="3161" operator="containsText" text="EN PROCESO">
      <formula>NOT(ISERROR(SEARCH("EN PROCESO",AH28)))</formula>
    </cfRule>
  </conditionalFormatting>
  <conditionalFormatting sqref="AH28:AI28">
    <cfRule type="containsText" dxfId="1246" priority="3162" operator="containsText" text="VENCIDO">
      <formula>NOT(ISERROR(SEARCH("VENCIDO",AH28)))</formula>
    </cfRule>
    <cfRule type="containsText" dxfId="1245" priority="3163" operator="containsText" text="CUMPLIDO">
      <formula>NOT(ISERROR(SEARCH("CUMPLIDO",AH28)))</formula>
    </cfRule>
    <cfRule type="containsText" dxfId="1244" priority="3164" operator="containsText" text="EN PROCESO">
      <formula>NOT(ISERROR(SEARCH("EN PROCESO",AH28)))</formula>
    </cfRule>
  </conditionalFormatting>
  <conditionalFormatting sqref="AH28:AI28">
    <cfRule type="containsText" dxfId="1243" priority="3156" operator="containsText" text="ACTIVIDAD APLAZADA">
      <formula>NOT(ISERROR(SEARCH("ACTIVIDAD APLAZADA",AH28)))</formula>
    </cfRule>
    <cfRule type="containsText" dxfId="1242" priority="3157" operator="containsText" text="ACTIVIDAD PERMANENTE">
      <formula>NOT(ISERROR(SEARCH("ACTIVIDAD PERMANENTE",AH28)))</formula>
    </cfRule>
  </conditionalFormatting>
  <conditionalFormatting sqref="AH29:AI29">
    <cfRule type="containsText" dxfId="1241" priority="3127" operator="containsText" text="NO INICIADO">
      <formula>NOT(ISERROR(SEARCH("NO INICIADO",AH29)))</formula>
    </cfRule>
    <cfRule type="containsText" dxfId="1240" priority="3128" operator="containsText" text="NO INICIADO">
      <formula>NOT(ISERROR(SEARCH("NO INICIADO",AH29)))</formula>
    </cfRule>
    <cfRule type="containsText" dxfId="1239" priority="3129" operator="containsText" text="CUMPLIDO">
      <formula>NOT(ISERROR(SEARCH("CUMPLIDO",AH29)))</formula>
    </cfRule>
    <cfRule type="containsText" dxfId="1238" priority="3130" operator="containsText" text="EN PROCESO">
      <formula>NOT(ISERROR(SEARCH("EN PROCESO",AH29)))</formula>
    </cfRule>
  </conditionalFormatting>
  <conditionalFormatting sqref="AH29:AI29">
    <cfRule type="containsText" dxfId="1237" priority="3131" operator="containsText" text="VENCIDO">
      <formula>NOT(ISERROR(SEARCH("VENCIDO",AH29)))</formula>
    </cfRule>
    <cfRule type="containsText" dxfId="1236" priority="3132" operator="containsText" text="CUMPLIDO">
      <formula>NOT(ISERROR(SEARCH("CUMPLIDO",AH29)))</formula>
    </cfRule>
    <cfRule type="containsText" dxfId="1235" priority="3133" operator="containsText" text="EN PROCESO">
      <formula>NOT(ISERROR(SEARCH("EN PROCESO",AH29)))</formula>
    </cfRule>
  </conditionalFormatting>
  <conditionalFormatting sqref="AH29:AI29">
    <cfRule type="containsText" dxfId="1234" priority="3125" operator="containsText" text="ACTIVIDAD APLAZADA">
      <formula>NOT(ISERROR(SEARCH("ACTIVIDAD APLAZADA",AH29)))</formula>
    </cfRule>
    <cfRule type="containsText" dxfId="1233" priority="3126" operator="containsText" text="ACTIVIDAD PERMANENTE">
      <formula>NOT(ISERROR(SEARCH("ACTIVIDAD PERMANENTE",AH29)))</formula>
    </cfRule>
  </conditionalFormatting>
  <conditionalFormatting sqref="AH30:AI30">
    <cfRule type="containsText" dxfId="1232" priority="3096" operator="containsText" text="NO INICIADO">
      <formula>NOT(ISERROR(SEARCH("NO INICIADO",AH30)))</formula>
    </cfRule>
    <cfRule type="containsText" dxfId="1231" priority="3097" operator="containsText" text="NO INICIADO">
      <formula>NOT(ISERROR(SEARCH("NO INICIADO",AH30)))</formula>
    </cfRule>
    <cfRule type="containsText" dxfId="1230" priority="3098" operator="containsText" text="CUMPLIDO">
      <formula>NOT(ISERROR(SEARCH("CUMPLIDO",AH30)))</formula>
    </cfRule>
    <cfRule type="containsText" dxfId="1229" priority="3099" operator="containsText" text="EN PROCESO">
      <formula>NOT(ISERROR(SEARCH("EN PROCESO",AH30)))</formula>
    </cfRule>
  </conditionalFormatting>
  <conditionalFormatting sqref="AH30:AI30">
    <cfRule type="containsText" dxfId="1228" priority="3100" operator="containsText" text="VENCIDO">
      <formula>NOT(ISERROR(SEARCH("VENCIDO",AH30)))</formula>
    </cfRule>
    <cfRule type="containsText" dxfId="1227" priority="3101" operator="containsText" text="CUMPLIDO">
      <formula>NOT(ISERROR(SEARCH("CUMPLIDO",AH30)))</formula>
    </cfRule>
    <cfRule type="containsText" dxfId="1226" priority="3102" operator="containsText" text="EN PROCESO">
      <formula>NOT(ISERROR(SEARCH("EN PROCESO",AH30)))</formula>
    </cfRule>
  </conditionalFormatting>
  <conditionalFormatting sqref="AH30:AI30">
    <cfRule type="containsText" dxfId="1225" priority="3094" operator="containsText" text="ACTIVIDAD APLAZADA">
      <formula>NOT(ISERROR(SEARCH("ACTIVIDAD APLAZADA",AH30)))</formula>
    </cfRule>
    <cfRule type="containsText" dxfId="1224" priority="3095" operator="containsText" text="ACTIVIDAD PERMANENTE">
      <formula>NOT(ISERROR(SEARCH("ACTIVIDAD PERMANENTE",AH30)))</formula>
    </cfRule>
  </conditionalFormatting>
  <conditionalFormatting sqref="AH32:AI32">
    <cfRule type="containsText" dxfId="1223" priority="3065" operator="containsText" text="NO INICIADO">
      <formula>NOT(ISERROR(SEARCH("NO INICIADO",AH32)))</formula>
    </cfRule>
    <cfRule type="containsText" dxfId="1222" priority="3066" operator="containsText" text="NO INICIADO">
      <formula>NOT(ISERROR(SEARCH("NO INICIADO",AH32)))</formula>
    </cfRule>
    <cfRule type="containsText" dxfId="1221" priority="3067" operator="containsText" text="CUMPLIDO">
      <formula>NOT(ISERROR(SEARCH("CUMPLIDO",AH32)))</formula>
    </cfRule>
    <cfRule type="containsText" dxfId="1220" priority="3068" operator="containsText" text="EN PROCESO">
      <formula>NOT(ISERROR(SEARCH("EN PROCESO",AH32)))</formula>
    </cfRule>
  </conditionalFormatting>
  <conditionalFormatting sqref="AH32:AI32">
    <cfRule type="containsText" dxfId="1219" priority="3069" operator="containsText" text="VENCIDO">
      <formula>NOT(ISERROR(SEARCH("VENCIDO",AH32)))</formula>
    </cfRule>
    <cfRule type="containsText" dxfId="1218" priority="3070" operator="containsText" text="CUMPLIDO">
      <formula>NOT(ISERROR(SEARCH("CUMPLIDO",AH32)))</formula>
    </cfRule>
    <cfRule type="containsText" dxfId="1217" priority="3071" operator="containsText" text="EN PROCESO">
      <formula>NOT(ISERROR(SEARCH("EN PROCESO",AH32)))</formula>
    </cfRule>
  </conditionalFormatting>
  <conditionalFormatting sqref="AH32:AI32">
    <cfRule type="containsText" dxfId="1216" priority="3063" operator="containsText" text="ACTIVIDAD APLAZADA">
      <formula>NOT(ISERROR(SEARCH("ACTIVIDAD APLAZADA",AH32)))</formula>
    </cfRule>
    <cfRule type="containsText" dxfId="1215" priority="3064" operator="containsText" text="ACTIVIDAD PERMANENTE">
      <formula>NOT(ISERROR(SEARCH("ACTIVIDAD PERMANENTE",AH32)))</formula>
    </cfRule>
  </conditionalFormatting>
  <conditionalFormatting sqref="AH33:AI33">
    <cfRule type="containsText" dxfId="1214" priority="3034" operator="containsText" text="NO INICIADO">
      <formula>NOT(ISERROR(SEARCH("NO INICIADO",AH33)))</formula>
    </cfRule>
    <cfRule type="containsText" dxfId="1213" priority="3035" operator="containsText" text="NO INICIADO">
      <formula>NOT(ISERROR(SEARCH("NO INICIADO",AH33)))</formula>
    </cfRule>
    <cfRule type="containsText" dxfId="1212" priority="3036" operator="containsText" text="CUMPLIDO">
      <formula>NOT(ISERROR(SEARCH("CUMPLIDO",AH33)))</formula>
    </cfRule>
    <cfRule type="containsText" dxfId="1211" priority="3037" operator="containsText" text="EN PROCESO">
      <formula>NOT(ISERROR(SEARCH("EN PROCESO",AH33)))</formula>
    </cfRule>
  </conditionalFormatting>
  <conditionalFormatting sqref="AH33:AI33">
    <cfRule type="containsText" dxfId="1210" priority="3038" operator="containsText" text="VENCIDO">
      <formula>NOT(ISERROR(SEARCH("VENCIDO",AH33)))</formula>
    </cfRule>
    <cfRule type="containsText" dxfId="1209" priority="3039" operator="containsText" text="CUMPLIDO">
      <formula>NOT(ISERROR(SEARCH("CUMPLIDO",AH33)))</formula>
    </cfRule>
    <cfRule type="containsText" dxfId="1208" priority="3040" operator="containsText" text="EN PROCESO">
      <formula>NOT(ISERROR(SEARCH("EN PROCESO",AH33)))</formula>
    </cfRule>
  </conditionalFormatting>
  <conditionalFormatting sqref="AH33:AI33">
    <cfRule type="containsText" dxfId="1207" priority="3032" operator="containsText" text="ACTIVIDAD APLAZADA">
      <formula>NOT(ISERROR(SEARCH("ACTIVIDAD APLAZADA",AH33)))</formula>
    </cfRule>
    <cfRule type="containsText" dxfId="1206" priority="3033" operator="containsText" text="ACTIVIDAD PERMANENTE">
      <formula>NOT(ISERROR(SEARCH("ACTIVIDAD PERMANENTE",AH33)))</formula>
    </cfRule>
  </conditionalFormatting>
  <conditionalFormatting sqref="AH34:AI34">
    <cfRule type="containsText" dxfId="1205" priority="3003" operator="containsText" text="NO INICIADO">
      <formula>NOT(ISERROR(SEARCH("NO INICIADO",AH34)))</formula>
    </cfRule>
    <cfRule type="containsText" dxfId="1204" priority="3004" operator="containsText" text="NO INICIADO">
      <formula>NOT(ISERROR(SEARCH("NO INICIADO",AH34)))</formula>
    </cfRule>
    <cfRule type="containsText" dxfId="1203" priority="3005" operator="containsText" text="CUMPLIDO">
      <formula>NOT(ISERROR(SEARCH("CUMPLIDO",AH34)))</formula>
    </cfRule>
    <cfRule type="containsText" dxfId="1202" priority="3006" operator="containsText" text="EN PROCESO">
      <formula>NOT(ISERROR(SEARCH("EN PROCESO",AH34)))</formula>
    </cfRule>
  </conditionalFormatting>
  <conditionalFormatting sqref="AH34:AI34">
    <cfRule type="containsText" dxfId="1201" priority="3007" operator="containsText" text="VENCIDO">
      <formula>NOT(ISERROR(SEARCH("VENCIDO",AH34)))</formula>
    </cfRule>
    <cfRule type="containsText" dxfId="1200" priority="3008" operator="containsText" text="CUMPLIDO">
      <formula>NOT(ISERROR(SEARCH("CUMPLIDO",AH34)))</formula>
    </cfRule>
    <cfRule type="containsText" dxfId="1199" priority="3009" operator="containsText" text="EN PROCESO">
      <formula>NOT(ISERROR(SEARCH("EN PROCESO",AH34)))</formula>
    </cfRule>
  </conditionalFormatting>
  <conditionalFormatting sqref="AH34:AI34">
    <cfRule type="containsText" dxfId="1198" priority="3001" operator="containsText" text="ACTIVIDAD APLAZADA">
      <formula>NOT(ISERROR(SEARCH("ACTIVIDAD APLAZADA",AH34)))</formula>
    </cfRule>
    <cfRule type="containsText" dxfId="1197" priority="3002" operator="containsText" text="ACTIVIDAD PERMANENTE">
      <formula>NOT(ISERROR(SEARCH("ACTIVIDAD PERMANENTE",AH34)))</formula>
    </cfRule>
  </conditionalFormatting>
  <conditionalFormatting sqref="AH35:AI35">
    <cfRule type="containsText" dxfId="1196" priority="2972" operator="containsText" text="NO INICIADO">
      <formula>NOT(ISERROR(SEARCH("NO INICIADO",AH35)))</formula>
    </cfRule>
    <cfRule type="containsText" dxfId="1195" priority="2973" operator="containsText" text="NO INICIADO">
      <formula>NOT(ISERROR(SEARCH("NO INICIADO",AH35)))</formula>
    </cfRule>
    <cfRule type="containsText" dxfId="1194" priority="2974" operator="containsText" text="CUMPLIDO">
      <formula>NOT(ISERROR(SEARCH("CUMPLIDO",AH35)))</formula>
    </cfRule>
    <cfRule type="containsText" dxfId="1193" priority="2975" operator="containsText" text="EN PROCESO">
      <formula>NOT(ISERROR(SEARCH("EN PROCESO",AH35)))</formula>
    </cfRule>
  </conditionalFormatting>
  <conditionalFormatting sqref="AH35:AI35">
    <cfRule type="containsText" dxfId="1192" priority="2976" operator="containsText" text="VENCIDO">
      <formula>NOT(ISERROR(SEARCH("VENCIDO",AH35)))</formula>
    </cfRule>
    <cfRule type="containsText" dxfId="1191" priority="2977" operator="containsText" text="CUMPLIDO">
      <formula>NOT(ISERROR(SEARCH("CUMPLIDO",AH35)))</formula>
    </cfRule>
    <cfRule type="containsText" dxfId="1190" priority="2978" operator="containsText" text="EN PROCESO">
      <formula>NOT(ISERROR(SEARCH("EN PROCESO",AH35)))</formula>
    </cfRule>
  </conditionalFormatting>
  <conditionalFormatting sqref="AH35:AI35">
    <cfRule type="containsText" dxfId="1189" priority="2970" operator="containsText" text="ACTIVIDAD APLAZADA">
      <formula>NOT(ISERROR(SEARCH("ACTIVIDAD APLAZADA",AH35)))</formula>
    </cfRule>
    <cfRule type="containsText" dxfId="1188" priority="2971" operator="containsText" text="ACTIVIDAD PERMANENTE">
      <formula>NOT(ISERROR(SEARCH("ACTIVIDAD PERMANENTE",AH35)))</formula>
    </cfRule>
  </conditionalFormatting>
  <conditionalFormatting sqref="AH36:AI36">
    <cfRule type="containsText" dxfId="1187" priority="2941" operator="containsText" text="NO INICIADO">
      <formula>NOT(ISERROR(SEARCH("NO INICIADO",AH36)))</formula>
    </cfRule>
    <cfRule type="containsText" dxfId="1186" priority="2942" operator="containsText" text="NO INICIADO">
      <formula>NOT(ISERROR(SEARCH("NO INICIADO",AH36)))</formula>
    </cfRule>
    <cfRule type="containsText" dxfId="1185" priority="2943" operator="containsText" text="CUMPLIDO">
      <formula>NOT(ISERROR(SEARCH("CUMPLIDO",AH36)))</formula>
    </cfRule>
    <cfRule type="containsText" dxfId="1184" priority="2944" operator="containsText" text="EN PROCESO">
      <formula>NOT(ISERROR(SEARCH("EN PROCESO",AH36)))</formula>
    </cfRule>
  </conditionalFormatting>
  <conditionalFormatting sqref="AH36:AI36">
    <cfRule type="containsText" dxfId="1183" priority="2945" operator="containsText" text="VENCIDO">
      <formula>NOT(ISERROR(SEARCH("VENCIDO",AH36)))</formula>
    </cfRule>
    <cfRule type="containsText" dxfId="1182" priority="2946" operator="containsText" text="CUMPLIDO">
      <formula>NOT(ISERROR(SEARCH("CUMPLIDO",AH36)))</formula>
    </cfRule>
    <cfRule type="containsText" dxfId="1181" priority="2947" operator="containsText" text="EN PROCESO">
      <formula>NOT(ISERROR(SEARCH("EN PROCESO",AH36)))</formula>
    </cfRule>
  </conditionalFormatting>
  <conditionalFormatting sqref="AH36:AI36">
    <cfRule type="containsText" dxfId="1180" priority="2939" operator="containsText" text="ACTIVIDAD APLAZADA">
      <formula>NOT(ISERROR(SEARCH("ACTIVIDAD APLAZADA",AH36)))</formula>
    </cfRule>
    <cfRule type="containsText" dxfId="1179" priority="2940" operator="containsText" text="ACTIVIDAD PERMANENTE">
      <formula>NOT(ISERROR(SEARCH("ACTIVIDAD PERMANENTE",AH36)))</formula>
    </cfRule>
  </conditionalFormatting>
  <conditionalFormatting sqref="AH37:AI37">
    <cfRule type="containsText" dxfId="1178" priority="2910" operator="containsText" text="NO INICIADO">
      <formula>NOT(ISERROR(SEARCH("NO INICIADO",AH37)))</formula>
    </cfRule>
    <cfRule type="containsText" dxfId="1177" priority="2911" operator="containsText" text="NO INICIADO">
      <formula>NOT(ISERROR(SEARCH("NO INICIADO",AH37)))</formula>
    </cfRule>
    <cfRule type="containsText" dxfId="1176" priority="2912" operator="containsText" text="CUMPLIDO">
      <formula>NOT(ISERROR(SEARCH("CUMPLIDO",AH37)))</formula>
    </cfRule>
    <cfRule type="containsText" dxfId="1175" priority="2913" operator="containsText" text="EN PROCESO">
      <formula>NOT(ISERROR(SEARCH("EN PROCESO",AH37)))</formula>
    </cfRule>
  </conditionalFormatting>
  <conditionalFormatting sqref="AH37:AI37">
    <cfRule type="containsText" dxfId="1174" priority="2914" operator="containsText" text="VENCIDO">
      <formula>NOT(ISERROR(SEARCH("VENCIDO",AH37)))</formula>
    </cfRule>
    <cfRule type="containsText" dxfId="1173" priority="2915" operator="containsText" text="CUMPLIDO">
      <formula>NOT(ISERROR(SEARCH("CUMPLIDO",AH37)))</formula>
    </cfRule>
    <cfRule type="containsText" dxfId="1172" priority="2916" operator="containsText" text="EN PROCESO">
      <formula>NOT(ISERROR(SEARCH("EN PROCESO",AH37)))</formula>
    </cfRule>
  </conditionalFormatting>
  <conditionalFormatting sqref="AH37:AI37">
    <cfRule type="containsText" dxfId="1171" priority="2908" operator="containsText" text="ACTIVIDAD APLAZADA">
      <formula>NOT(ISERROR(SEARCH("ACTIVIDAD APLAZADA",AH37)))</formula>
    </cfRule>
    <cfRule type="containsText" dxfId="1170" priority="2909" operator="containsText" text="ACTIVIDAD PERMANENTE">
      <formula>NOT(ISERROR(SEARCH("ACTIVIDAD PERMANENTE",AH37)))</formula>
    </cfRule>
  </conditionalFormatting>
  <conditionalFormatting sqref="AH42:AI42 AX53:BJ54">
    <cfRule type="containsText" dxfId="1169" priority="2879" operator="containsText" text="NO INICIADO">
      <formula>NOT(ISERROR(SEARCH("NO INICIADO",AH42)))</formula>
    </cfRule>
    <cfRule type="containsText" dxfId="1168" priority="2880" operator="containsText" text="NO INICIADO">
      <formula>NOT(ISERROR(SEARCH("NO INICIADO",AH42)))</formula>
    </cfRule>
    <cfRule type="containsText" dxfId="1167" priority="2881" operator="containsText" text="CUMPLIDO">
      <formula>NOT(ISERROR(SEARCH("CUMPLIDO",AH42)))</formula>
    </cfRule>
    <cfRule type="containsText" dxfId="1166" priority="2882" operator="containsText" text="EN PROCESO">
      <formula>NOT(ISERROR(SEARCH("EN PROCESO",AH42)))</formula>
    </cfRule>
  </conditionalFormatting>
  <conditionalFormatting sqref="AH42:AI42 AX53:BJ54">
    <cfRule type="containsText" dxfId="1165" priority="2883" operator="containsText" text="VENCIDO">
      <formula>NOT(ISERROR(SEARCH("VENCIDO",AH42)))</formula>
    </cfRule>
    <cfRule type="containsText" dxfId="1164" priority="2884" operator="containsText" text="CUMPLIDO">
      <formula>NOT(ISERROR(SEARCH("CUMPLIDO",AH42)))</formula>
    </cfRule>
    <cfRule type="containsText" dxfId="1163" priority="2885" operator="containsText" text="EN PROCESO">
      <formula>NOT(ISERROR(SEARCH("EN PROCESO",AH42)))</formula>
    </cfRule>
  </conditionalFormatting>
  <conditionalFormatting sqref="AH42:AI42 AX53:BJ54">
    <cfRule type="containsText" dxfId="1162" priority="2877" operator="containsText" text="ACTIVIDAD APLAZADA">
      <formula>NOT(ISERROR(SEARCH("ACTIVIDAD APLAZADA",AH42)))</formula>
    </cfRule>
    <cfRule type="containsText" dxfId="1161" priority="2878" operator="containsText" text="ACTIVIDAD PERMANENTE">
      <formula>NOT(ISERROR(SEARCH("ACTIVIDAD PERMANENTE",AH42)))</formula>
    </cfRule>
  </conditionalFormatting>
  <conditionalFormatting sqref="AH43:AI43">
    <cfRule type="containsText" dxfId="1160" priority="2848" operator="containsText" text="NO INICIADO">
      <formula>NOT(ISERROR(SEARCH("NO INICIADO",AH43)))</formula>
    </cfRule>
    <cfRule type="containsText" dxfId="1159" priority="2849" operator="containsText" text="NO INICIADO">
      <formula>NOT(ISERROR(SEARCH("NO INICIADO",AH43)))</formula>
    </cfRule>
    <cfRule type="containsText" dxfId="1158" priority="2850" operator="containsText" text="CUMPLIDO">
      <formula>NOT(ISERROR(SEARCH("CUMPLIDO",AH43)))</formula>
    </cfRule>
    <cfRule type="containsText" dxfId="1157" priority="2851" operator="containsText" text="EN PROCESO">
      <formula>NOT(ISERROR(SEARCH("EN PROCESO",AH43)))</formula>
    </cfRule>
  </conditionalFormatting>
  <conditionalFormatting sqref="AH43:AI43">
    <cfRule type="containsText" dxfId="1156" priority="2852" operator="containsText" text="VENCIDO">
      <formula>NOT(ISERROR(SEARCH("VENCIDO",AH43)))</formula>
    </cfRule>
    <cfRule type="containsText" dxfId="1155" priority="2853" operator="containsText" text="CUMPLIDO">
      <formula>NOT(ISERROR(SEARCH("CUMPLIDO",AH43)))</formula>
    </cfRule>
    <cfRule type="containsText" dxfId="1154" priority="2854" operator="containsText" text="EN PROCESO">
      <formula>NOT(ISERROR(SEARCH("EN PROCESO",AH43)))</formula>
    </cfRule>
  </conditionalFormatting>
  <conditionalFormatting sqref="AH43:AI43">
    <cfRule type="containsText" dxfId="1153" priority="2846" operator="containsText" text="ACTIVIDAD APLAZADA">
      <formula>NOT(ISERROR(SEARCH("ACTIVIDAD APLAZADA",AH43)))</formula>
    </cfRule>
    <cfRule type="containsText" dxfId="1152" priority="2847" operator="containsText" text="ACTIVIDAD PERMANENTE">
      <formula>NOT(ISERROR(SEARCH("ACTIVIDAD PERMANENTE",AH43)))</formula>
    </cfRule>
  </conditionalFormatting>
  <conditionalFormatting sqref="AH44:AI46">
    <cfRule type="containsText" dxfId="1151" priority="2817" operator="containsText" text="NO INICIADO">
      <formula>NOT(ISERROR(SEARCH("NO INICIADO",AH44)))</formula>
    </cfRule>
    <cfRule type="containsText" dxfId="1150" priority="2818" operator="containsText" text="NO INICIADO">
      <formula>NOT(ISERROR(SEARCH("NO INICIADO",AH44)))</formula>
    </cfRule>
    <cfRule type="containsText" dxfId="1149" priority="2819" operator="containsText" text="CUMPLIDO">
      <formula>NOT(ISERROR(SEARCH("CUMPLIDO",AH44)))</formula>
    </cfRule>
    <cfRule type="containsText" dxfId="1148" priority="2820" operator="containsText" text="EN PROCESO">
      <formula>NOT(ISERROR(SEARCH("EN PROCESO",AH44)))</formula>
    </cfRule>
  </conditionalFormatting>
  <conditionalFormatting sqref="AH44:AI46">
    <cfRule type="containsText" dxfId="1147" priority="2821" operator="containsText" text="VENCIDO">
      <formula>NOT(ISERROR(SEARCH("VENCIDO",AH44)))</formula>
    </cfRule>
    <cfRule type="containsText" dxfId="1146" priority="2822" operator="containsText" text="CUMPLIDO">
      <formula>NOT(ISERROR(SEARCH("CUMPLIDO",AH44)))</formula>
    </cfRule>
    <cfRule type="containsText" dxfId="1145" priority="2823" operator="containsText" text="EN PROCESO">
      <formula>NOT(ISERROR(SEARCH("EN PROCESO",AH44)))</formula>
    </cfRule>
  </conditionalFormatting>
  <conditionalFormatting sqref="AH44:AI46">
    <cfRule type="containsText" dxfId="1144" priority="2815" operator="containsText" text="ACTIVIDAD APLAZADA">
      <formula>NOT(ISERROR(SEARCH("ACTIVIDAD APLAZADA",AH44)))</formula>
    </cfRule>
    <cfRule type="containsText" dxfId="1143" priority="2816" operator="containsText" text="ACTIVIDAD PERMANENTE">
      <formula>NOT(ISERROR(SEARCH("ACTIVIDAD PERMANENTE",AH44)))</formula>
    </cfRule>
  </conditionalFormatting>
  <conditionalFormatting sqref="AH47:AI47 AX47:BJ47">
    <cfRule type="containsText" dxfId="1142" priority="2786" operator="containsText" text="NO INICIADO">
      <formula>NOT(ISERROR(SEARCH("NO INICIADO",AH47)))</formula>
    </cfRule>
    <cfRule type="containsText" dxfId="1141" priority="2787" operator="containsText" text="NO INICIADO">
      <formula>NOT(ISERROR(SEARCH("NO INICIADO",AH47)))</formula>
    </cfRule>
    <cfRule type="containsText" dxfId="1140" priority="2788" operator="containsText" text="CUMPLIDO">
      <formula>NOT(ISERROR(SEARCH("CUMPLIDO",AH47)))</formula>
    </cfRule>
    <cfRule type="containsText" dxfId="1139" priority="2789" operator="containsText" text="EN PROCESO">
      <formula>NOT(ISERROR(SEARCH("EN PROCESO",AH47)))</formula>
    </cfRule>
  </conditionalFormatting>
  <conditionalFormatting sqref="AH47:AI47 AX47:BJ47">
    <cfRule type="containsText" dxfId="1138" priority="2790" operator="containsText" text="VENCIDO">
      <formula>NOT(ISERROR(SEARCH("VENCIDO",AH47)))</formula>
    </cfRule>
    <cfRule type="containsText" dxfId="1137" priority="2791" operator="containsText" text="CUMPLIDO">
      <formula>NOT(ISERROR(SEARCH("CUMPLIDO",AH47)))</formula>
    </cfRule>
    <cfRule type="containsText" dxfId="1136" priority="2792" operator="containsText" text="EN PROCESO">
      <formula>NOT(ISERROR(SEARCH("EN PROCESO",AH47)))</formula>
    </cfRule>
  </conditionalFormatting>
  <conditionalFormatting sqref="AH47:AI47 AX47:BJ47">
    <cfRule type="containsText" dxfId="1135" priority="2784" operator="containsText" text="ACTIVIDAD APLAZADA">
      <formula>NOT(ISERROR(SEARCH("ACTIVIDAD APLAZADA",AH47)))</formula>
    </cfRule>
    <cfRule type="containsText" dxfId="1134" priority="2785" operator="containsText" text="ACTIVIDAD PERMANENTE">
      <formula>NOT(ISERROR(SEARCH("ACTIVIDAD PERMANENTE",AH47)))</formula>
    </cfRule>
  </conditionalFormatting>
  <conditionalFormatting sqref="AH48:AI48 AX48:BJ48">
    <cfRule type="containsText" dxfId="1133" priority="2724" operator="containsText" text="NO INICIADO">
      <formula>NOT(ISERROR(SEARCH("NO INICIADO",AH48)))</formula>
    </cfRule>
    <cfRule type="containsText" dxfId="1132" priority="2725" operator="containsText" text="NO INICIADO">
      <formula>NOT(ISERROR(SEARCH("NO INICIADO",AH48)))</formula>
    </cfRule>
    <cfRule type="containsText" dxfId="1131" priority="2726" operator="containsText" text="CUMPLIDO">
      <formula>NOT(ISERROR(SEARCH("CUMPLIDO",AH48)))</formula>
    </cfRule>
    <cfRule type="containsText" dxfId="1130" priority="2727" operator="containsText" text="EN PROCESO">
      <formula>NOT(ISERROR(SEARCH("EN PROCESO",AH48)))</formula>
    </cfRule>
  </conditionalFormatting>
  <conditionalFormatting sqref="AH48:AI48 AX48:BJ48">
    <cfRule type="containsText" dxfId="1129" priority="2728" operator="containsText" text="VENCIDO">
      <formula>NOT(ISERROR(SEARCH("VENCIDO",AH48)))</formula>
    </cfRule>
    <cfRule type="containsText" dxfId="1128" priority="2729" operator="containsText" text="CUMPLIDO">
      <formula>NOT(ISERROR(SEARCH("CUMPLIDO",AH48)))</formula>
    </cfRule>
    <cfRule type="containsText" dxfId="1127" priority="2730" operator="containsText" text="EN PROCESO">
      <formula>NOT(ISERROR(SEARCH("EN PROCESO",AH48)))</formula>
    </cfRule>
  </conditionalFormatting>
  <conditionalFormatting sqref="AH48:AI48 AX48:BJ48">
    <cfRule type="containsText" dxfId="1126" priority="2722" operator="containsText" text="ACTIVIDAD APLAZADA">
      <formula>NOT(ISERROR(SEARCH("ACTIVIDAD APLAZADA",AH48)))</formula>
    </cfRule>
    <cfRule type="containsText" dxfId="1125" priority="2723" operator="containsText" text="ACTIVIDAD PERMANENTE">
      <formula>NOT(ISERROR(SEARCH("ACTIVIDAD PERMANENTE",AH48)))</formula>
    </cfRule>
  </conditionalFormatting>
  <conditionalFormatting sqref="AH49:AI49 AX49:BJ49">
    <cfRule type="containsText" dxfId="1124" priority="2693" operator="containsText" text="NO INICIADO">
      <formula>NOT(ISERROR(SEARCH("NO INICIADO",AH49)))</formula>
    </cfRule>
    <cfRule type="containsText" dxfId="1123" priority="2694" operator="containsText" text="NO INICIADO">
      <formula>NOT(ISERROR(SEARCH("NO INICIADO",AH49)))</formula>
    </cfRule>
    <cfRule type="containsText" dxfId="1122" priority="2695" operator="containsText" text="CUMPLIDO">
      <formula>NOT(ISERROR(SEARCH("CUMPLIDO",AH49)))</formula>
    </cfRule>
    <cfRule type="containsText" dxfId="1121" priority="2696" operator="containsText" text="EN PROCESO">
      <formula>NOT(ISERROR(SEARCH("EN PROCESO",AH49)))</formula>
    </cfRule>
  </conditionalFormatting>
  <conditionalFormatting sqref="AH49:AI49 AX49:BJ49">
    <cfRule type="containsText" dxfId="1120" priority="2697" operator="containsText" text="VENCIDO">
      <formula>NOT(ISERROR(SEARCH("VENCIDO",AH49)))</formula>
    </cfRule>
    <cfRule type="containsText" dxfId="1119" priority="2698" operator="containsText" text="CUMPLIDO">
      <formula>NOT(ISERROR(SEARCH("CUMPLIDO",AH49)))</formula>
    </cfRule>
    <cfRule type="containsText" dxfId="1118" priority="2699" operator="containsText" text="EN PROCESO">
      <formula>NOT(ISERROR(SEARCH("EN PROCESO",AH49)))</formula>
    </cfRule>
  </conditionalFormatting>
  <conditionalFormatting sqref="AH49:AI49 AX49:BJ49">
    <cfRule type="containsText" dxfId="1117" priority="2691" operator="containsText" text="ACTIVIDAD APLAZADA">
      <formula>NOT(ISERROR(SEARCH("ACTIVIDAD APLAZADA",AH49)))</formula>
    </cfRule>
    <cfRule type="containsText" dxfId="1116" priority="2692" operator="containsText" text="ACTIVIDAD PERMANENTE">
      <formula>NOT(ISERROR(SEARCH("ACTIVIDAD PERMANENTE",AH49)))</formula>
    </cfRule>
  </conditionalFormatting>
  <conditionalFormatting sqref="AH50:AI50 AX50:BJ50">
    <cfRule type="containsText" dxfId="1115" priority="2662" operator="containsText" text="NO INICIADO">
      <formula>NOT(ISERROR(SEARCH("NO INICIADO",AH50)))</formula>
    </cfRule>
    <cfRule type="containsText" dxfId="1114" priority="2663" operator="containsText" text="NO INICIADO">
      <formula>NOT(ISERROR(SEARCH("NO INICIADO",AH50)))</formula>
    </cfRule>
    <cfRule type="containsText" dxfId="1113" priority="2664" operator="containsText" text="CUMPLIDO">
      <formula>NOT(ISERROR(SEARCH("CUMPLIDO",AH50)))</formula>
    </cfRule>
    <cfRule type="containsText" dxfId="1112" priority="2665" operator="containsText" text="EN PROCESO">
      <formula>NOT(ISERROR(SEARCH("EN PROCESO",AH50)))</formula>
    </cfRule>
  </conditionalFormatting>
  <conditionalFormatting sqref="AH50:AI50 AX50:BJ50">
    <cfRule type="containsText" dxfId="1111" priority="2666" operator="containsText" text="VENCIDO">
      <formula>NOT(ISERROR(SEARCH("VENCIDO",AH50)))</formula>
    </cfRule>
    <cfRule type="containsText" dxfId="1110" priority="2667" operator="containsText" text="CUMPLIDO">
      <formula>NOT(ISERROR(SEARCH("CUMPLIDO",AH50)))</formula>
    </cfRule>
    <cfRule type="containsText" dxfId="1109" priority="2668" operator="containsText" text="EN PROCESO">
      <formula>NOT(ISERROR(SEARCH("EN PROCESO",AH50)))</formula>
    </cfRule>
  </conditionalFormatting>
  <conditionalFormatting sqref="AH50:AI50 AX50:BJ50">
    <cfRule type="containsText" dxfId="1108" priority="2660" operator="containsText" text="ACTIVIDAD APLAZADA">
      <formula>NOT(ISERROR(SEARCH("ACTIVIDAD APLAZADA",AH50)))</formula>
    </cfRule>
    <cfRule type="containsText" dxfId="1107" priority="2661" operator="containsText" text="ACTIVIDAD PERMANENTE">
      <formula>NOT(ISERROR(SEARCH("ACTIVIDAD PERMANENTE",AH50)))</formula>
    </cfRule>
  </conditionalFormatting>
  <conditionalFormatting sqref="AH51:AI51 AX51:BJ51">
    <cfRule type="containsText" dxfId="1106" priority="2600" operator="containsText" text="NO INICIADO">
      <formula>NOT(ISERROR(SEARCH("NO INICIADO",AH51)))</formula>
    </cfRule>
    <cfRule type="containsText" dxfId="1105" priority="2601" operator="containsText" text="NO INICIADO">
      <formula>NOT(ISERROR(SEARCH("NO INICIADO",AH51)))</formula>
    </cfRule>
    <cfRule type="containsText" dxfId="1104" priority="2602" operator="containsText" text="CUMPLIDO">
      <formula>NOT(ISERROR(SEARCH("CUMPLIDO",AH51)))</formula>
    </cfRule>
    <cfRule type="containsText" dxfId="1103" priority="2603" operator="containsText" text="EN PROCESO">
      <formula>NOT(ISERROR(SEARCH("EN PROCESO",AH51)))</formula>
    </cfRule>
  </conditionalFormatting>
  <conditionalFormatting sqref="AH51:AI51 AX51:BJ51">
    <cfRule type="containsText" dxfId="1102" priority="2604" operator="containsText" text="VENCIDO">
      <formula>NOT(ISERROR(SEARCH("VENCIDO",AH51)))</formula>
    </cfRule>
    <cfRule type="containsText" dxfId="1101" priority="2605" operator="containsText" text="CUMPLIDO">
      <formula>NOT(ISERROR(SEARCH("CUMPLIDO",AH51)))</formula>
    </cfRule>
    <cfRule type="containsText" dxfId="1100" priority="2606" operator="containsText" text="EN PROCESO">
      <formula>NOT(ISERROR(SEARCH("EN PROCESO",AH51)))</formula>
    </cfRule>
  </conditionalFormatting>
  <conditionalFormatting sqref="AH51:AI51 AX51:BJ51">
    <cfRule type="containsText" dxfId="1099" priority="2598" operator="containsText" text="ACTIVIDAD APLAZADA">
      <formula>NOT(ISERROR(SEARCH("ACTIVIDAD APLAZADA",AH51)))</formula>
    </cfRule>
    <cfRule type="containsText" dxfId="1098" priority="2599" operator="containsText" text="ACTIVIDAD PERMANENTE">
      <formula>NOT(ISERROR(SEARCH("ACTIVIDAD PERMANENTE",AH51)))</formula>
    </cfRule>
  </conditionalFormatting>
  <conditionalFormatting sqref="AH52:AI52 AX52:BJ52">
    <cfRule type="containsText" dxfId="1097" priority="2538" operator="containsText" text="NO INICIADO">
      <formula>NOT(ISERROR(SEARCH("NO INICIADO",AH52)))</formula>
    </cfRule>
    <cfRule type="containsText" dxfId="1096" priority="2539" operator="containsText" text="NO INICIADO">
      <formula>NOT(ISERROR(SEARCH("NO INICIADO",AH52)))</formula>
    </cfRule>
    <cfRule type="containsText" dxfId="1095" priority="2540" operator="containsText" text="CUMPLIDO">
      <formula>NOT(ISERROR(SEARCH("CUMPLIDO",AH52)))</formula>
    </cfRule>
    <cfRule type="containsText" dxfId="1094" priority="2541" operator="containsText" text="EN PROCESO">
      <formula>NOT(ISERROR(SEARCH("EN PROCESO",AH52)))</formula>
    </cfRule>
  </conditionalFormatting>
  <conditionalFormatting sqref="AH52:AI52 AX52:BJ52">
    <cfRule type="containsText" dxfId="1093" priority="2542" operator="containsText" text="VENCIDO">
      <formula>NOT(ISERROR(SEARCH("VENCIDO",AH52)))</formula>
    </cfRule>
    <cfRule type="containsText" dxfId="1092" priority="2543" operator="containsText" text="CUMPLIDO">
      <formula>NOT(ISERROR(SEARCH("CUMPLIDO",AH52)))</formula>
    </cfRule>
    <cfRule type="containsText" dxfId="1091" priority="2544" operator="containsText" text="EN PROCESO">
      <formula>NOT(ISERROR(SEARCH("EN PROCESO",AH52)))</formula>
    </cfRule>
  </conditionalFormatting>
  <conditionalFormatting sqref="AH52:AI52 AX52:BJ52">
    <cfRule type="containsText" dxfId="1090" priority="2536" operator="containsText" text="ACTIVIDAD APLAZADA">
      <formula>NOT(ISERROR(SEARCH("ACTIVIDAD APLAZADA",AH52)))</formula>
    </cfRule>
    <cfRule type="containsText" dxfId="1089" priority="2537" operator="containsText" text="ACTIVIDAD PERMANENTE">
      <formula>NOT(ISERROR(SEARCH("ACTIVIDAD PERMANENTE",AH52)))</formula>
    </cfRule>
  </conditionalFormatting>
  <conditionalFormatting sqref="AH62:AI67">
    <cfRule type="containsText" dxfId="1088" priority="2073" operator="containsText" text="NO INICIADO">
      <formula>NOT(ISERROR(SEARCH("NO INICIADO",AH62)))</formula>
    </cfRule>
    <cfRule type="containsText" dxfId="1087" priority="2074" operator="containsText" text="NO INICIADO">
      <formula>NOT(ISERROR(SEARCH("NO INICIADO",AH62)))</formula>
    </cfRule>
    <cfRule type="containsText" dxfId="1086" priority="2075" operator="containsText" text="CUMPLIDO">
      <formula>NOT(ISERROR(SEARCH("CUMPLIDO",AH62)))</formula>
    </cfRule>
    <cfRule type="containsText" dxfId="1085" priority="2076" operator="containsText" text="EN PROCESO">
      <formula>NOT(ISERROR(SEARCH("EN PROCESO",AH62)))</formula>
    </cfRule>
  </conditionalFormatting>
  <conditionalFormatting sqref="AH62:AI67">
    <cfRule type="containsText" dxfId="1084" priority="2077" operator="containsText" text="VENCIDO">
      <formula>NOT(ISERROR(SEARCH("VENCIDO",AH62)))</formula>
    </cfRule>
    <cfRule type="containsText" dxfId="1083" priority="2078" operator="containsText" text="CUMPLIDO">
      <formula>NOT(ISERROR(SEARCH("CUMPLIDO",AH62)))</formula>
    </cfRule>
    <cfRule type="containsText" dxfId="1082" priority="2079" operator="containsText" text="EN PROCESO">
      <formula>NOT(ISERROR(SEARCH("EN PROCESO",AH62)))</formula>
    </cfRule>
  </conditionalFormatting>
  <conditionalFormatting sqref="AH62:AI67">
    <cfRule type="containsText" dxfId="1081" priority="2071" operator="containsText" text="ACTIVIDAD APLAZADA">
      <formula>NOT(ISERROR(SEARCH("ACTIVIDAD APLAZADA",AH62)))</formula>
    </cfRule>
    <cfRule type="containsText" dxfId="1080" priority="2072" operator="containsText" text="ACTIVIDAD PERMANENTE">
      <formula>NOT(ISERROR(SEARCH("ACTIVIDAD PERMANENTE",AH62)))</formula>
    </cfRule>
  </conditionalFormatting>
  <conditionalFormatting sqref="AX63:BJ63">
    <cfRule type="containsText" dxfId="1079" priority="2043" operator="containsText" text="NO INICIADO">
      <formula>NOT(ISERROR(SEARCH("NO INICIADO",AX63)))</formula>
    </cfRule>
    <cfRule type="containsText" dxfId="1078" priority="2044" operator="containsText" text="NO INICIADO">
      <formula>NOT(ISERROR(SEARCH("NO INICIADO",AX63)))</formula>
    </cfRule>
    <cfRule type="containsText" dxfId="1077" priority="2045" operator="containsText" text="CUMPLIDO">
      <formula>NOT(ISERROR(SEARCH("CUMPLIDO",AX63)))</formula>
    </cfRule>
    <cfRule type="containsText" dxfId="1076" priority="2046" operator="containsText" text="EN PROCESO">
      <formula>NOT(ISERROR(SEARCH("EN PROCESO",AX63)))</formula>
    </cfRule>
  </conditionalFormatting>
  <conditionalFormatting sqref="AX63:BJ63">
    <cfRule type="containsText" dxfId="1075" priority="2047" operator="containsText" text="VENCIDO">
      <formula>NOT(ISERROR(SEARCH("VENCIDO",AX63)))</formula>
    </cfRule>
    <cfRule type="containsText" dxfId="1074" priority="2048" operator="containsText" text="CUMPLIDO">
      <formula>NOT(ISERROR(SEARCH("CUMPLIDO",AX63)))</formula>
    </cfRule>
    <cfRule type="containsText" dxfId="1073" priority="2049" operator="containsText" text="EN PROCESO">
      <formula>NOT(ISERROR(SEARCH("EN PROCESO",AX63)))</formula>
    </cfRule>
  </conditionalFormatting>
  <conditionalFormatting sqref="AX63:BJ63">
    <cfRule type="containsText" dxfId="1072" priority="2041" operator="containsText" text="ACTIVIDAD APLAZADA">
      <formula>NOT(ISERROR(SEARCH("ACTIVIDAD APLAZADA",AX63)))</formula>
    </cfRule>
    <cfRule type="containsText" dxfId="1071" priority="2042" operator="containsText" text="ACTIVIDAD PERMANENTE">
      <formula>NOT(ISERROR(SEARCH("ACTIVIDAD PERMANENTE",AX63)))</formula>
    </cfRule>
  </conditionalFormatting>
  <conditionalFormatting sqref="AH68:AI73">
    <cfRule type="containsText" dxfId="1070" priority="2033" operator="containsText" text="NO INICIADO">
      <formula>NOT(ISERROR(SEARCH("NO INICIADO",AH68)))</formula>
    </cfRule>
    <cfRule type="containsText" dxfId="1069" priority="2034" operator="containsText" text="NO INICIADO">
      <formula>NOT(ISERROR(SEARCH("NO INICIADO",AH68)))</formula>
    </cfRule>
    <cfRule type="containsText" dxfId="1068" priority="2035" operator="containsText" text="CUMPLIDO">
      <formula>NOT(ISERROR(SEARCH("CUMPLIDO",AH68)))</formula>
    </cfRule>
    <cfRule type="containsText" dxfId="1067" priority="2036" operator="containsText" text="EN PROCESO">
      <formula>NOT(ISERROR(SEARCH("EN PROCESO",AH68)))</formula>
    </cfRule>
  </conditionalFormatting>
  <conditionalFormatting sqref="AH68:AI73">
    <cfRule type="containsText" dxfId="1066" priority="2037" operator="containsText" text="VENCIDO">
      <formula>NOT(ISERROR(SEARCH("VENCIDO",AH68)))</formula>
    </cfRule>
    <cfRule type="containsText" dxfId="1065" priority="2038" operator="containsText" text="CUMPLIDO">
      <formula>NOT(ISERROR(SEARCH("CUMPLIDO",AH68)))</formula>
    </cfRule>
    <cfRule type="containsText" dxfId="1064" priority="2039" operator="containsText" text="EN PROCESO">
      <formula>NOT(ISERROR(SEARCH("EN PROCESO",AH68)))</formula>
    </cfRule>
  </conditionalFormatting>
  <conditionalFormatting sqref="AH68:AI73">
    <cfRule type="containsText" dxfId="1063" priority="2031" operator="containsText" text="ACTIVIDAD APLAZADA">
      <formula>NOT(ISERROR(SEARCH("ACTIVIDAD APLAZADA",AH68)))</formula>
    </cfRule>
    <cfRule type="containsText" dxfId="1062" priority="2032" operator="containsText" text="ACTIVIDAD PERMANENTE">
      <formula>NOT(ISERROR(SEARCH("ACTIVIDAD PERMANENTE",AH68)))</formula>
    </cfRule>
  </conditionalFormatting>
  <conditionalFormatting sqref="AX70:BJ70">
    <cfRule type="containsText" dxfId="1061" priority="2003" operator="containsText" text="NO INICIADO">
      <formula>NOT(ISERROR(SEARCH("NO INICIADO",AX70)))</formula>
    </cfRule>
    <cfRule type="containsText" dxfId="1060" priority="2004" operator="containsText" text="NO INICIADO">
      <formula>NOT(ISERROR(SEARCH("NO INICIADO",AX70)))</formula>
    </cfRule>
    <cfRule type="containsText" dxfId="1059" priority="2005" operator="containsText" text="CUMPLIDO">
      <formula>NOT(ISERROR(SEARCH("CUMPLIDO",AX70)))</formula>
    </cfRule>
    <cfRule type="containsText" dxfId="1058" priority="2006" operator="containsText" text="EN PROCESO">
      <formula>NOT(ISERROR(SEARCH("EN PROCESO",AX70)))</formula>
    </cfRule>
  </conditionalFormatting>
  <conditionalFormatting sqref="AX70:BJ70">
    <cfRule type="containsText" dxfId="1057" priority="2007" operator="containsText" text="VENCIDO">
      <formula>NOT(ISERROR(SEARCH("VENCIDO",AX70)))</formula>
    </cfRule>
    <cfRule type="containsText" dxfId="1056" priority="2008" operator="containsText" text="CUMPLIDO">
      <formula>NOT(ISERROR(SEARCH("CUMPLIDO",AX70)))</formula>
    </cfRule>
    <cfRule type="containsText" dxfId="1055" priority="2009" operator="containsText" text="EN PROCESO">
      <formula>NOT(ISERROR(SEARCH("EN PROCESO",AX70)))</formula>
    </cfRule>
  </conditionalFormatting>
  <conditionalFormatting sqref="AX70:BJ70">
    <cfRule type="containsText" dxfId="1054" priority="2001" operator="containsText" text="ACTIVIDAD APLAZADA">
      <formula>NOT(ISERROR(SEARCH("ACTIVIDAD APLAZADA",AX70)))</formula>
    </cfRule>
    <cfRule type="containsText" dxfId="1053" priority="2002" operator="containsText" text="ACTIVIDAD PERMANENTE">
      <formula>NOT(ISERROR(SEARCH("ACTIVIDAD PERMANENTE",AX70)))</formula>
    </cfRule>
  </conditionalFormatting>
  <conditionalFormatting sqref="AH74:AI78">
    <cfRule type="containsText" dxfId="1052" priority="1993" operator="containsText" text="NO INICIADO">
      <formula>NOT(ISERROR(SEARCH("NO INICIADO",AH74)))</formula>
    </cfRule>
    <cfRule type="containsText" dxfId="1051" priority="1994" operator="containsText" text="NO INICIADO">
      <formula>NOT(ISERROR(SEARCH("NO INICIADO",AH74)))</formula>
    </cfRule>
    <cfRule type="containsText" dxfId="1050" priority="1995" operator="containsText" text="CUMPLIDO">
      <formula>NOT(ISERROR(SEARCH("CUMPLIDO",AH74)))</formula>
    </cfRule>
    <cfRule type="containsText" dxfId="1049" priority="1996" operator="containsText" text="EN PROCESO">
      <formula>NOT(ISERROR(SEARCH("EN PROCESO",AH74)))</formula>
    </cfRule>
  </conditionalFormatting>
  <conditionalFormatting sqref="AH74:AI78">
    <cfRule type="containsText" dxfId="1048" priority="1997" operator="containsText" text="VENCIDO">
      <formula>NOT(ISERROR(SEARCH("VENCIDO",AH74)))</formula>
    </cfRule>
    <cfRule type="containsText" dxfId="1047" priority="1998" operator="containsText" text="CUMPLIDO">
      <formula>NOT(ISERROR(SEARCH("CUMPLIDO",AH74)))</formula>
    </cfRule>
    <cfRule type="containsText" dxfId="1046" priority="1999" operator="containsText" text="EN PROCESO">
      <formula>NOT(ISERROR(SEARCH("EN PROCESO",AH74)))</formula>
    </cfRule>
  </conditionalFormatting>
  <conditionalFormatting sqref="AH74:AI78">
    <cfRule type="containsText" dxfId="1045" priority="1991" operator="containsText" text="ACTIVIDAD APLAZADA">
      <formula>NOT(ISERROR(SEARCH("ACTIVIDAD APLAZADA",AH74)))</formula>
    </cfRule>
    <cfRule type="containsText" dxfId="1044" priority="1992" operator="containsText" text="ACTIVIDAD PERMANENTE">
      <formula>NOT(ISERROR(SEARCH("ACTIVIDAD PERMANENTE",AH74)))</formula>
    </cfRule>
  </conditionalFormatting>
  <conditionalFormatting sqref="AX77:BJ77">
    <cfRule type="containsText" dxfId="1043" priority="1963" operator="containsText" text="NO INICIADO">
      <formula>NOT(ISERROR(SEARCH("NO INICIADO",AX77)))</formula>
    </cfRule>
    <cfRule type="containsText" dxfId="1042" priority="1964" operator="containsText" text="NO INICIADO">
      <formula>NOT(ISERROR(SEARCH("NO INICIADO",AX77)))</formula>
    </cfRule>
    <cfRule type="containsText" dxfId="1041" priority="1965" operator="containsText" text="CUMPLIDO">
      <formula>NOT(ISERROR(SEARCH("CUMPLIDO",AX77)))</formula>
    </cfRule>
    <cfRule type="containsText" dxfId="1040" priority="1966" operator="containsText" text="EN PROCESO">
      <formula>NOT(ISERROR(SEARCH("EN PROCESO",AX77)))</formula>
    </cfRule>
  </conditionalFormatting>
  <conditionalFormatting sqref="AX77:BJ77">
    <cfRule type="containsText" dxfId="1039" priority="1967" operator="containsText" text="VENCIDO">
      <formula>NOT(ISERROR(SEARCH("VENCIDO",AX77)))</formula>
    </cfRule>
    <cfRule type="containsText" dxfId="1038" priority="1968" operator="containsText" text="CUMPLIDO">
      <formula>NOT(ISERROR(SEARCH("CUMPLIDO",AX77)))</formula>
    </cfRule>
    <cfRule type="containsText" dxfId="1037" priority="1969" operator="containsText" text="EN PROCESO">
      <formula>NOT(ISERROR(SEARCH("EN PROCESO",AX77)))</formula>
    </cfRule>
  </conditionalFormatting>
  <conditionalFormatting sqref="AX77:BJ77">
    <cfRule type="containsText" dxfId="1036" priority="1961" operator="containsText" text="ACTIVIDAD APLAZADA">
      <formula>NOT(ISERROR(SEARCH("ACTIVIDAD APLAZADA",AX77)))</formula>
    </cfRule>
    <cfRule type="containsText" dxfId="1035" priority="1962" operator="containsText" text="ACTIVIDAD PERMANENTE">
      <formula>NOT(ISERROR(SEARCH("ACTIVIDAD PERMANENTE",AX77)))</formula>
    </cfRule>
  </conditionalFormatting>
  <conditionalFormatting sqref="AH79:AI84">
    <cfRule type="containsText" dxfId="1034" priority="1953" operator="containsText" text="NO INICIADO">
      <formula>NOT(ISERROR(SEARCH("NO INICIADO",AH79)))</formula>
    </cfRule>
    <cfRule type="containsText" dxfId="1033" priority="1954" operator="containsText" text="NO INICIADO">
      <formula>NOT(ISERROR(SEARCH("NO INICIADO",AH79)))</formula>
    </cfRule>
    <cfRule type="containsText" dxfId="1032" priority="1955" operator="containsText" text="CUMPLIDO">
      <formula>NOT(ISERROR(SEARCH("CUMPLIDO",AH79)))</formula>
    </cfRule>
    <cfRule type="containsText" dxfId="1031" priority="1956" operator="containsText" text="EN PROCESO">
      <formula>NOT(ISERROR(SEARCH("EN PROCESO",AH79)))</formula>
    </cfRule>
  </conditionalFormatting>
  <conditionalFormatting sqref="AH79:AI84">
    <cfRule type="containsText" dxfId="1030" priority="1957" operator="containsText" text="VENCIDO">
      <formula>NOT(ISERROR(SEARCH("VENCIDO",AH79)))</formula>
    </cfRule>
    <cfRule type="containsText" dxfId="1029" priority="1958" operator="containsText" text="CUMPLIDO">
      <formula>NOT(ISERROR(SEARCH("CUMPLIDO",AH79)))</formula>
    </cfRule>
    <cfRule type="containsText" dxfId="1028" priority="1959" operator="containsText" text="EN PROCESO">
      <formula>NOT(ISERROR(SEARCH("EN PROCESO",AH79)))</formula>
    </cfRule>
  </conditionalFormatting>
  <conditionalFormatting sqref="AH79:AI84">
    <cfRule type="containsText" dxfId="1027" priority="1951" operator="containsText" text="ACTIVIDAD APLAZADA">
      <formula>NOT(ISERROR(SEARCH("ACTIVIDAD APLAZADA",AH79)))</formula>
    </cfRule>
    <cfRule type="containsText" dxfId="1026" priority="1952" operator="containsText" text="ACTIVIDAD PERMANENTE">
      <formula>NOT(ISERROR(SEARCH("ACTIVIDAD PERMANENTE",AH79)))</formula>
    </cfRule>
  </conditionalFormatting>
  <conditionalFormatting sqref="AX84:BJ84">
    <cfRule type="containsText" dxfId="1025" priority="1923" operator="containsText" text="NO INICIADO">
      <formula>NOT(ISERROR(SEARCH("NO INICIADO",AX84)))</formula>
    </cfRule>
    <cfRule type="containsText" dxfId="1024" priority="1924" operator="containsText" text="NO INICIADO">
      <formula>NOT(ISERROR(SEARCH("NO INICIADO",AX84)))</formula>
    </cfRule>
    <cfRule type="containsText" dxfId="1023" priority="1925" operator="containsText" text="CUMPLIDO">
      <formula>NOT(ISERROR(SEARCH("CUMPLIDO",AX84)))</formula>
    </cfRule>
    <cfRule type="containsText" dxfId="1022" priority="1926" operator="containsText" text="EN PROCESO">
      <formula>NOT(ISERROR(SEARCH("EN PROCESO",AX84)))</formula>
    </cfRule>
  </conditionalFormatting>
  <conditionalFormatting sqref="AX84:BJ84">
    <cfRule type="containsText" dxfId="1021" priority="1927" operator="containsText" text="VENCIDO">
      <formula>NOT(ISERROR(SEARCH("VENCIDO",AX84)))</formula>
    </cfRule>
    <cfRule type="containsText" dxfId="1020" priority="1928" operator="containsText" text="CUMPLIDO">
      <formula>NOT(ISERROR(SEARCH("CUMPLIDO",AX84)))</formula>
    </cfRule>
    <cfRule type="containsText" dxfId="1019" priority="1929" operator="containsText" text="EN PROCESO">
      <formula>NOT(ISERROR(SEARCH("EN PROCESO",AX84)))</formula>
    </cfRule>
  </conditionalFormatting>
  <conditionalFormatting sqref="AX84:BJ84">
    <cfRule type="containsText" dxfId="1018" priority="1921" operator="containsText" text="ACTIVIDAD APLAZADA">
      <formula>NOT(ISERROR(SEARCH("ACTIVIDAD APLAZADA",AX84)))</formula>
    </cfRule>
    <cfRule type="containsText" dxfId="1017" priority="1922" operator="containsText" text="ACTIVIDAD PERMANENTE">
      <formula>NOT(ISERROR(SEARCH("ACTIVIDAD PERMANENTE",AX84)))</formula>
    </cfRule>
  </conditionalFormatting>
  <conditionalFormatting sqref="AH85:AI92">
    <cfRule type="containsText" dxfId="1016" priority="1913" operator="containsText" text="NO INICIADO">
      <formula>NOT(ISERROR(SEARCH("NO INICIADO",AH85)))</formula>
    </cfRule>
    <cfRule type="containsText" dxfId="1015" priority="1914" operator="containsText" text="NO INICIADO">
      <formula>NOT(ISERROR(SEARCH("NO INICIADO",AH85)))</formula>
    </cfRule>
    <cfRule type="containsText" dxfId="1014" priority="1915" operator="containsText" text="CUMPLIDO">
      <formula>NOT(ISERROR(SEARCH("CUMPLIDO",AH85)))</formula>
    </cfRule>
    <cfRule type="containsText" dxfId="1013" priority="1916" operator="containsText" text="EN PROCESO">
      <formula>NOT(ISERROR(SEARCH("EN PROCESO",AH85)))</formula>
    </cfRule>
  </conditionalFormatting>
  <conditionalFormatting sqref="AH85:AI92">
    <cfRule type="containsText" dxfId="1012" priority="1917" operator="containsText" text="VENCIDO">
      <formula>NOT(ISERROR(SEARCH("VENCIDO",AH85)))</formula>
    </cfRule>
    <cfRule type="containsText" dxfId="1011" priority="1918" operator="containsText" text="CUMPLIDO">
      <formula>NOT(ISERROR(SEARCH("CUMPLIDO",AH85)))</formula>
    </cfRule>
    <cfRule type="containsText" dxfId="1010" priority="1919" operator="containsText" text="EN PROCESO">
      <formula>NOT(ISERROR(SEARCH("EN PROCESO",AH85)))</formula>
    </cfRule>
  </conditionalFormatting>
  <conditionalFormatting sqref="AH85:AI92">
    <cfRule type="containsText" dxfId="1009" priority="1911" operator="containsText" text="ACTIVIDAD APLAZADA">
      <formula>NOT(ISERROR(SEARCH("ACTIVIDAD APLAZADA",AH85)))</formula>
    </cfRule>
    <cfRule type="containsText" dxfId="1008" priority="1912" operator="containsText" text="ACTIVIDAD PERMANENTE">
      <formula>NOT(ISERROR(SEARCH("ACTIVIDAD PERMANENTE",AH85)))</formula>
    </cfRule>
  </conditionalFormatting>
  <conditionalFormatting sqref="AH93:AI98">
    <cfRule type="containsText" dxfId="1007" priority="1873" operator="containsText" text="NO INICIADO">
      <formula>NOT(ISERROR(SEARCH("NO INICIADO",AH93)))</formula>
    </cfRule>
    <cfRule type="containsText" dxfId="1006" priority="1874" operator="containsText" text="NO INICIADO">
      <formula>NOT(ISERROR(SEARCH("NO INICIADO",AH93)))</formula>
    </cfRule>
    <cfRule type="containsText" dxfId="1005" priority="1875" operator="containsText" text="CUMPLIDO">
      <formula>NOT(ISERROR(SEARCH("CUMPLIDO",AH93)))</formula>
    </cfRule>
    <cfRule type="containsText" dxfId="1004" priority="1876" operator="containsText" text="EN PROCESO">
      <formula>NOT(ISERROR(SEARCH("EN PROCESO",AH93)))</formula>
    </cfRule>
  </conditionalFormatting>
  <conditionalFormatting sqref="AH93:AI98">
    <cfRule type="containsText" dxfId="1003" priority="1877" operator="containsText" text="VENCIDO">
      <formula>NOT(ISERROR(SEARCH("VENCIDO",AH93)))</formula>
    </cfRule>
    <cfRule type="containsText" dxfId="1002" priority="1878" operator="containsText" text="CUMPLIDO">
      <formula>NOT(ISERROR(SEARCH("CUMPLIDO",AH93)))</formula>
    </cfRule>
    <cfRule type="containsText" dxfId="1001" priority="1879" operator="containsText" text="EN PROCESO">
      <formula>NOT(ISERROR(SEARCH("EN PROCESO",AH93)))</formula>
    </cfRule>
  </conditionalFormatting>
  <conditionalFormatting sqref="AH93:AI98">
    <cfRule type="containsText" dxfId="1000" priority="1871" operator="containsText" text="ACTIVIDAD APLAZADA">
      <formula>NOT(ISERROR(SEARCH("ACTIVIDAD APLAZADA",AH93)))</formula>
    </cfRule>
    <cfRule type="containsText" dxfId="999" priority="1872" operator="containsText" text="ACTIVIDAD PERMANENTE">
      <formula>NOT(ISERROR(SEARCH("ACTIVIDAD PERMANENTE",AH93)))</formula>
    </cfRule>
  </conditionalFormatting>
  <conditionalFormatting sqref="AX93:BJ94 AX97:BJ97">
    <cfRule type="containsText" dxfId="998" priority="1843" operator="containsText" text="NO INICIADO">
      <formula>NOT(ISERROR(SEARCH("NO INICIADO",AX93)))</formula>
    </cfRule>
    <cfRule type="containsText" dxfId="997" priority="1844" operator="containsText" text="NO INICIADO">
      <formula>NOT(ISERROR(SEARCH("NO INICIADO",AX93)))</formula>
    </cfRule>
    <cfRule type="containsText" dxfId="996" priority="1845" operator="containsText" text="CUMPLIDO">
      <formula>NOT(ISERROR(SEARCH("CUMPLIDO",AX93)))</formula>
    </cfRule>
    <cfRule type="containsText" dxfId="995" priority="1846" operator="containsText" text="EN PROCESO">
      <formula>NOT(ISERROR(SEARCH("EN PROCESO",AX93)))</formula>
    </cfRule>
  </conditionalFormatting>
  <conditionalFormatting sqref="AX93:BJ94 AX97:BJ97">
    <cfRule type="containsText" dxfId="994" priority="1847" operator="containsText" text="VENCIDO">
      <formula>NOT(ISERROR(SEARCH("VENCIDO",AX93)))</formula>
    </cfRule>
    <cfRule type="containsText" dxfId="993" priority="1848" operator="containsText" text="CUMPLIDO">
      <formula>NOT(ISERROR(SEARCH("CUMPLIDO",AX93)))</formula>
    </cfRule>
    <cfRule type="containsText" dxfId="992" priority="1849" operator="containsText" text="EN PROCESO">
      <formula>NOT(ISERROR(SEARCH("EN PROCESO",AX93)))</formula>
    </cfRule>
  </conditionalFormatting>
  <conditionalFormatting sqref="AX93:BJ94 AX97:BJ97">
    <cfRule type="containsText" dxfId="991" priority="1841" operator="containsText" text="ACTIVIDAD APLAZADA">
      <formula>NOT(ISERROR(SEARCH("ACTIVIDAD APLAZADA",AX93)))</formula>
    </cfRule>
    <cfRule type="containsText" dxfId="990" priority="1842" operator="containsText" text="ACTIVIDAD PERMANENTE">
      <formula>NOT(ISERROR(SEARCH("ACTIVIDAD PERMANENTE",AX93)))</formula>
    </cfRule>
  </conditionalFormatting>
  <conditionalFormatting sqref="AH99:AI102">
    <cfRule type="containsText" dxfId="989" priority="1833" operator="containsText" text="NO INICIADO">
      <formula>NOT(ISERROR(SEARCH("NO INICIADO",AH99)))</formula>
    </cfRule>
    <cfRule type="containsText" dxfId="988" priority="1834" operator="containsText" text="NO INICIADO">
      <formula>NOT(ISERROR(SEARCH("NO INICIADO",AH99)))</formula>
    </cfRule>
    <cfRule type="containsText" dxfId="987" priority="1835" operator="containsText" text="CUMPLIDO">
      <formula>NOT(ISERROR(SEARCH("CUMPLIDO",AH99)))</formula>
    </cfRule>
    <cfRule type="containsText" dxfId="986" priority="1836" operator="containsText" text="EN PROCESO">
      <formula>NOT(ISERROR(SEARCH("EN PROCESO",AH99)))</formula>
    </cfRule>
  </conditionalFormatting>
  <conditionalFormatting sqref="AH99:AI102">
    <cfRule type="containsText" dxfId="985" priority="1837" operator="containsText" text="VENCIDO">
      <formula>NOT(ISERROR(SEARCH("VENCIDO",AH99)))</formula>
    </cfRule>
    <cfRule type="containsText" dxfId="984" priority="1838" operator="containsText" text="CUMPLIDO">
      <formula>NOT(ISERROR(SEARCH("CUMPLIDO",AH99)))</formula>
    </cfRule>
    <cfRule type="containsText" dxfId="983" priority="1839" operator="containsText" text="EN PROCESO">
      <formula>NOT(ISERROR(SEARCH("EN PROCESO",AH99)))</formula>
    </cfRule>
  </conditionalFormatting>
  <conditionalFormatting sqref="AH99:AI102">
    <cfRule type="containsText" dxfId="982" priority="1831" operator="containsText" text="ACTIVIDAD APLAZADA">
      <formula>NOT(ISERROR(SEARCH("ACTIVIDAD APLAZADA",AH99)))</formula>
    </cfRule>
    <cfRule type="containsText" dxfId="981" priority="1832" operator="containsText" text="ACTIVIDAD PERMANENTE">
      <formula>NOT(ISERROR(SEARCH("ACTIVIDAD PERMANENTE",AH99)))</formula>
    </cfRule>
  </conditionalFormatting>
  <conditionalFormatting sqref="AX99:BJ99 AX101:BJ101">
    <cfRule type="containsText" dxfId="980" priority="1803" operator="containsText" text="NO INICIADO">
      <formula>NOT(ISERROR(SEARCH("NO INICIADO",AX99)))</formula>
    </cfRule>
    <cfRule type="containsText" dxfId="979" priority="1804" operator="containsText" text="NO INICIADO">
      <formula>NOT(ISERROR(SEARCH("NO INICIADO",AX99)))</formula>
    </cfRule>
    <cfRule type="containsText" dxfId="978" priority="1805" operator="containsText" text="CUMPLIDO">
      <formula>NOT(ISERROR(SEARCH("CUMPLIDO",AX99)))</formula>
    </cfRule>
    <cfRule type="containsText" dxfId="977" priority="1806" operator="containsText" text="EN PROCESO">
      <formula>NOT(ISERROR(SEARCH("EN PROCESO",AX99)))</formula>
    </cfRule>
  </conditionalFormatting>
  <conditionalFormatting sqref="AX99:BJ99 AX101:BJ101">
    <cfRule type="containsText" dxfId="976" priority="1807" operator="containsText" text="VENCIDO">
      <formula>NOT(ISERROR(SEARCH("VENCIDO",AX99)))</formula>
    </cfRule>
    <cfRule type="containsText" dxfId="975" priority="1808" operator="containsText" text="CUMPLIDO">
      <formula>NOT(ISERROR(SEARCH("CUMPLIDO",AX99)))</formula>
    </cfRule>
    <cfRule type="containsText" dxfId="974" priority="1809" operator="containsText" text="EN PROCESO">
      <formula>NOT(ISERROR(SEARCH("EN PROCESO",AX99)))</formula>
    </cfRule>
  </conditionalFormatting>
  <conditionalFormatting sqref="AX99:BJ99 AX101:BJ101">
    <cfRule type="containsText" dxfId="973" priority="1801" operator="containsText" text="ACTIVIDAD APLAZADA">
      <formula>NOT(ISERROR(SEARCH("ACTIVIDAD APLAZADA",AX99)))</formula>
    </cfRule>
    <cfRule type="containsText" dxfId="972" priority="1802" operator="containsText" text="ACTIVIDAD PERMANENTE">
      <formula>NOT(ISERROR(SEARCH("ACTIVIDAD PERMANENTE",AX99)))</formula>
    </cfRule>
  </conditionalFormatting>
  <conditionalFormatting sqref="AH117:AI117">
    <cfRule type="containsText" dxfId="971" priority="1793" operator="containsText" text="NO INICIADO">
      <formula>NOT(ISERROR(SEARCH("NO INICIADO",AH117)))</formula>
    </cfRule>
    <cfRule type="containsText" dxfId="970" priority="1794" operator="containsText" text="NO INICIADO">
      <formula>NOT(ISERROR(SEARCH("NO INICIADO",AH117)))</formula>
    </cfRule>
    <cfRule type="containsText" dxfId="969" priority="1795" operator="containsText" text="CUMPLIDO">
      <formula>NOT(ISERROR(SEARCH("CUMPLIDO",AH117)))</formula>
    </cfRule>
    <cfRule type="containsText" dxfId="968" priority="1796" operator="containsText" text="EN PROCESO">
      <formula>NOT(ISERROR(SEARCH("EN PROCESO",AH117)))</formula>
    </cfRule>
  </conditionalFormatting>
  <conditionalFormatting sqref="AH117:AI117">
    <cfRule type="containsText" dxfId="967" priority="1797" operator="containsText" text="VENCIDO">
      <formula>NOT(ISERROR(SEARCH("VENCIDO",AH117)))</formula>
    </cfRule>
    <cfRule type="containsText" dxfId="966" priority="1798" operator="containsText" text="CUMPLIDO">
      <formula>NOT(ISERROR(SEARCH("CUMPLIDO",AH117)))</formula>
    </cfRule>
    <cfRule type="containsText" dxfId="965" priority="1799" operator="containsText" text="EN PROCESO">
      <formula>NOT(ISERROR(SEARCH("EN PROCESO",AH117)))</formula>
    </cfRule>
  </conditionalFormatting>
  <conditionalFormatting sqref="AH117:AI117">
    <cfRule type="containsText" dxfId="964" priority="1791" operator="containsText" text="ACTIVIDAD APLAZADA">
      <formula>NOT(ISERROR(SEARCH("ACTIVIDAD APLAZADA",AH117)))</formula>
    </cfRule>
    <cfRule type="containsText" dxfId="963" priority="1792" operator="containsText" text="ACTIVIDAD PERMANENTE">
      <formula>NOT(ISERROR(SEARCH("ACTIVIDAD PERMANENTE",AH117)))</formula>
    </cfRule>
  </conditionalFormatting>
  <conditionalFormatting sqref="AH118:AI118">
    <cfRule type="containsText" dxfId="962" priority="1753" operator="containsText" text="NO INICIADO">
      <formula>NOT(ISERROR(SEARCH("NO INICIADO",AH118)))</formula>
    </cfRule>
    <cfRule type="containsText" dxfId="961" priority="1754" operator="containsText" text="NO INICIADO">
      <formula>NOT(ISERROR(SEARCH("NO INICIADO",AH118)))</formula>
    </cfRule>
    <cfRule type="containsText" dxfId="960" priority="1755" operator="containsText" text="CUMPLIDO">
      <formula>NOT(ISERROR(SEARCH("CUMPLIDO",AH118)))</formula>
    </cfRule>
    <cfRule type="containsText" dxfId="959" priority="1756" operator="containsText" text="EN PROCESO">
      <formula>NOT(ISERROR(SEARCH("EN PROCESO",AH118)))</formula>
    </cfRule>
  </conditionalFormatting>
  <conditionalFormatting sqref="AH118:AI118">
    <cfRule type="containsText" dxfId="958" priority="1757" operator="containsText" text="VENCIDO">
      <formula>NOT(ISERROR(SEARCH("VENCIDO",AH118)))</formula>
    </cfRule>
    <cfRule type="containsText" dxfId="957" priority="1758" operator="containsText" text="CUMPLIDO">
      <formula>NOT(ISERROR(SEARCH("CUMPLIDO",AH118)))</formula>
    </cfRule>
    <cfRule type="containsText" dxfId="956" priority="1759" operator="containsText" text="EN PROCESO">
      <formula>NOT(ISERROR(SEARCH("EN PROCESO",AH118)))</formula>
    </cfRule>
  </conditionalFormatting>
  <conditionalFormatting sqref="AH118:AI118">
    <cfRule type="containsText" dxfId="955" priority="1751" operator="containsText" text="ACTIVIDAD APLAZADA">
      <formula>NOT(ISERROR(SEARCH("ACTIVIDAD APLAZADA",AH118)))</formula>
    </cfRule>
    <cfRule type="containsText" dxfId="954" priority="1752" operator="containsText" text="ACTIVIDAD PERMANENTE">
      <formula>NOT(ISERROR(SEARCH("ACTIVIDAD PERMANENTE",AH118)))</formula>
    </cfRule>
  </conditionalFormatting>
  <conditionalFormatting sqref="AH119:AI119">
    <cfRule type="containsText" dxfId="953" priority="1713" operator="containsText" text="NO INICIADO">
      <formula>NOT(ISERROR(SEARCH("NO INICIADO",AH119)))</formula>
    </cfRule>
    <cfRule type="containsText" dxfId="952" priority="1714" operator="containsText" text="NO INICIADO">
      <formula>NOT(ISERROR(SEARCH("NO INICIADO",AH119)))</formula>
    </cfRule>
    <cfRule type="containsText" dxfId="951" priority="1715" operator="containsText" text="CUMPLIDO">
      <formula>NOT(ISERROR(SEARCH("CUMPLIDO",AH119)))</formula>
    </cfRule>
    <cfRule type="containsText" dxfId="950" priority="1716" operator="containsText" text="EN PROCESO">
      <formula>NOT(ISERROR(SEARCH("EN PROCESO",AH119)))</formula>
    </cfRule>
  </conditionalFormatting>
  <conditionalFormatting sqref="AH119:AI119">
    <cfRule type="containsText" dxfId="949" priority="1717" operator="containsText" text="VENCIDO">
      <formula>NOT(ISERROR(SEARCH("VENCIDO",AH119)))</formula>
    </cfRule>
    <cfRule type="containsText" dxfId="948" priority="1718" operator="containsText" text="CUMPLIDO">
      <formula>NOT(ISERROR(SEARCH("CUMPLIDO",AH119)))</formula>
    </cfRule>
    <cfRule type="containsText" dxfId="947" priority="1719" operator="containsText" text="EN PROCESO">
      <formula>NOT(ISERROR(SEARCH("EN PROCESO",AH119)))</formula>
    </cfRule>
  </conditionalFormatting>
  <conditionalFormatting sqref="AH119:AI119">
    <cfRule type="containsText" dxfId="946" priority="1711" operator="containsText" text="ACTIVIDAD APLAZADA">
      <formula>NOT(ISERROR(SEARCH("ACTIVIDAD APLAZADA",AH119)))</formula>
    </cfRule>
    <cfRule type="containsText" dxfId="945" priority="1712" operator="containsText" text="ACTIVIDAD PERMANENTE">
      <formula>NOT(ISERROR(SEARCH("ACTIVIDAD PERMANENTE",AH119)))</formula>
    </cfRule>
  </conditionalFormatting>
  <conditionalFormatting sqref="AH120:AI120">
    <cfRule type="containsText" dxfId="944" priority="1673" operator="containsText" text="NO INICIADO">
      <formula>NOT(ISERROR(SEARCH("NO INICIADO",AH120)))</formula>
    </cfRule>
    <cfRule type="containsText" dxfId="943" priority="1674" operator="containsText" text="NO INICIADO">
      <formula>NOT(ISERROR(SEARCH("NO INICIADO",AH120)))</formula>
    </cfRule>
    <cfRule type="containsText" dxfId="942" priority="1675" operator="containsText" text="CUMPLIDO">
      <formula>NOT(ISERROR(SEARCH("CUMPLIDO",AH120)))</formula>
    </cfRule>
    <cfRule type="containsText" dxfId="941" priority="1676" operator="containsText" text="EN PROCESO">
      <formula>NOT(ISERROR(SEARCH("EN PROCESO",AH120)))</formula>
    </cfRule>
  </conditionalFormatting>
  <conditionalFormatting sqref="AH120:AI120">
    <cfRule type="containsText" dxfId="940" priority="1677" operator="containsText" text="VENCIDO">
      <formula>NOT(ISERROR(SEARCH("VENCIDO",AH120)))</formula>
    </cfRule>
    <cfRule type="containsText" dxfId="939" priority="1678" operator="containsText" text="CUMPLIDO">
      <formula>NOT(ISERROR(SEARCH("CUMPLIDO",AH120)))</formula>
    </cfRule>
    <cfRule type="containsText" dxfId="938" priority="1679" operator="containsText" text="EN PROCESO">
      <formula>NOT(ISERROR(SEARCH("EN PROCESO",AH120)))</formula>
    </cfRule>
  </conditionalFormatting>
  <conditionalFormatting sqref="AH120:AI120">
    <cfRule type="containsText" dxfId="937" priority="1671" operator="containsText" text="ACTIVIDAD APLAZADA">
      <formula>NOT(ISERROR(SEARCH("ACTIVIDAD APLAZADA",AH120)))</formula>
    </cfRule>
    <cfRule type="containsText" dxfId="936" priority="1672" operator="containsText" text="ACTIVIDAD PERMANENTE">
      <formula>NOT(ISERROR(SEARCH("ACTIVIDAD PERMANENTE",AH120)))</formula>
    </cfRule>
  </conditionalFormatting>
  <conditionalFormatting sqref="U183:AG191 U193:AG193 U47:AG54">
    <cfRule type="containsText" dxfId="935" priority="1500" operator="containsText" text="EXCLUIDO">
      <formula>NOT(ISERROR(SEARCH("EXCLUIDO",U47)))</formula>
    </cfRule>
    <cfRule type="containsText" dxfId="934" priority="1501" operator="containsText" text="PROGRAMADO">
      <formula>NOT(ISERROR(SEARCH("PROGRAMADO",U47)))</formula>
    </cfRule>
    <cfRule type="containsText" dxfId="933" priority="1502" operator="containsText" text="SIN PROGRAMA">
      <formula>NOT(ISERROR(SEARCH("SIN PROGRAMA",U47)))</formula>
    </cfRule>
  </conditionalFormatting>
  <conditionalFormatting sqref="U111:AG114">
    <cfRule type="containsText" dxfId="932" priority="1230" operator="containsText" text="EXCLUIDO">
      <formula>NOT(ISERROR(SEARCH("EXCLUIDO",U111)))</formula>
    </cfRule>
    <cfRule type="containsText" dxfId="931" priority="1231" operator="containsText" text="PROGRAMADO">
      <formula>NOT(ISERROR(SEARCH("PROGRAMADO",U111)))</formula>
    </cfRule>
    <cfRule type="containsText" dxfId="930" priority="1232" operator="containsText" text="SIN PROGRAMA">
      <formula>NOT(ISERROR(SEARCH("SIN PROGRAMA",U111)))</formula>
    </cfRule>
  </conditionalFormatting>
  <conditionalFormatting sqref="U116:AG120">
    <cfRule type="containsText" dxfId="929" priority="1227" operator="containsText" text="EXCLUIDO">
      <formula>NOT(ISERROR(SEARCH("EXCLUIDO",U116)))</formula>
    </cfRule>
    <cfRule type="containsText" dxfId="928" priority="1228" operator="containsText" text="PROGRAMADO">
      <formula>NOT(ISERROR(SEARCH("PROGRAMADO",U116)))</formula>
    </cfRule>
    <cfRule type="containsText" dxfId="927" priority="1229" operator="containsText" text="SIN PROGRAMA">
      <formula>NOT(ISERROR(SEARCH("SIN PROGRAMA",U116)))</formula>
    </cfRule>
  </conditionalFormatting>
  <conditionalFormatting sqref="U38:AG46">
    <cfRule type="containsText" dxfId="926" priority="1503" operator="containsText" text="EXCLUIDO">
      <formula>NOT(ISERROR(SEARCH("EXCLUIDO",U38)))</formula>
    </cfRule>
    <cfRule type="containsText" dxfId="925" priority="1504" operator="containsText" text="PROGRAMADO">
      <formula>NOT(ISERROR(SEARCH("PROGRAMADO",U38)))</formula>
    </cfRule>
    <cfRule type="containsText" dxfId="924" priority="1505" operator="containsText" text="SIN PROGRAMA">
      <formula>NOT(ISERROR(SEARCH("SIN PROGRAMA",U38)))</formula>
    </cfRule>
  </conditionalFormatting>
  <conditionalFormatting sqref="U6:AG12">
    <cfRule type="containsText" dxfId="923" priority="1518" operator="containsText" text="EXCLUIDO">
      <formula>NOT(ISERROR(SEARCH("EXCLUIDO",U6)))</formula>
    </cfRule>
    <cfRule type="containsText" dxfId="922" priority="1519" operator="containsText" text="PROGRAMADO">
      <formula>NOT(ISERROR(SEARCH("PROGRAMADO",U6)))</formula>
    </cfRule>
    <cfRule type="containsText" dxfId="921" priority="1520" operator="containsText" text="SIN PROGRAMA">
      <formula>NOT(ISERROR(SEARCH("SIN PROGRAMA",U6)))</formula>
    </cfRule>
  </conditionalFormatting>
  <conditionalFormatting sqref="U13:AG16">
    <cfRule type="containsText" dxfId="920" priority="1515" operator="containsText" text="EXCLUIDO">
      <formula>NOT(ISERROR(SEARCH("EXCLUIDO",U13)))</formula>
    </cfRule>
    <cfRule type="containsText" dxfId="919" priority="1516" operator="containsText" text="PROGRAMADO">
      <formula>NOT(ISERROR(SEARCH("PROGRAMADO",U13)))</formula>
    </cfRule>
    <cfRule type="containsText" dxfId="918" priority="1517" operator="containsText" text="SIN PROGRAMA">
      <formula>NOT(ISERROR(SEARCH("SIN PROGRAMA",U13)))</formula>
    </cfRule>
  </conditionalFormatting>
  <conditionalFormatting sqref="U17:AG23">
    <cfRule type="containsText" dxfId="917" priority="1512" operator="containsText" text="EXCLUIDO">
      <formula>NOT(ISERROR(SEARCH("EXCLUIDO",U17)))</formula>
    </cfRule>
    <cfRule type="containsText" dxfId="916" priority="1513" operator="containsText" text="PROGRAMADO">
      <formula>NOT(ISERROR(SEARCH("PROGRAMADO",U17)))</formula>
    </cfRule>
    <cfRule type="containsText" dxfId="915" priority="1514" operator="containsText" text="SIN PROGRAMA">
      <formula>NOT(ISERROR(SEARCH("SIN PROGRAMA",U17)))</formula>
    </cfRule>
  </conditionalFormatting>
  <conditionalFormatting sqref="U24:AG30">
    <cfRule type="containsText" dxfId="914" priority="1509" operator="containsText" text="EXCLUIDO">
      <formula>NOT(ISERROR(SEARCH("EXCLUIDO",U24)))</formula>
    </cfRule>
    <cfRule type="containsText" dxfId="913" priority="1510" operator="containsText" text="PROGRAMADO">
      <formula>NOT(ISERROR(SEARCH("PROGRAMADO",U24)))</formula>
    </cfRule>
    <cfRule type="containsText" dxfId="912" priority="1511" operator="containsText" text="SIN PROGRAMA">
      <formula>NOT(ISERROR(SEARCH("SIN PROGRAMA",U24)))</formula>
    </cfRule>
  </conditionalFormatting>
  <conditionalFormatting sqref="U31:AG37">
    <cfRule type="containsText" dxfId="911" priority="1506" operator="containsText" text="EXCLUIDO">
      <formula>NOT(ISERROR(SEARCH("EXCLUIDO",U31)))</formula>
    </cfRule>
    <cfRule type="containsText" dxfId="910" priority="1507" operator="containsText" text="PROGRAMADO">
      <formula>NOT(ISERROR(SEARCH("PROGRAMADO",U31)))</formula>
    </cfRule>
    <cfRule type="containsText" dxfId="909" priority="1508" operator="containsText" text="SIN PROGRAMA">
      <formula>NOT(ISERROR(SEARCH("SIN PROGRAMA",U31)))</formula>
    </cfRule>
  </conditionalFormatting>
  <conditionalFormatting sqref="AH103:AI104">
    <cfRule type="containsText" dxfId="908" priority="1492" operator="containsText" text="NO INICIADO">
      <formula>NOT(ISERROR(SEARCH("NO INICIADO",AH103)))</formula>
    </cfRule>
    <cfRule type="containsText" dxfId="907" priority="1493" operator="containsText" text="NO INICIADO">
      <formula>NOT(ISERROR(SEARCH("NO INICIADO",AH103)))</formula>
    </cfRule>
    <cfRule type="containsText" dxfId="906" priority="1494" operator="containsText" text="CUMPLIDO">
      <formula>NOT(ISERROR(SEARCH("CUMPLIDO",AH103)))</formula>
    </cfRule>
    <cfRule type="containsText" dxfId="905" priority="1495" operator="containsText" text="EN PROCESO">
      <formula>NOT(ISERROR(SEARCH("EN PROCESO",AH103)))</formula>
    </cfRule>
  </conditionalFormatting>
  <conditionalFormatting sqref="AH103:AI104">
    <cfRule type="containsText" dxfId="904" priority="1496" operator="containsText" text="VENCIDO">
      <formula>NOT(ISERROR(SEARCH("VENCIDO",AH103)))</formula>
    </cfRule>
    <cfRule type="containsText" dxfId="903" priority="1497" operator="containsText" text="CUMPLIDO">
      <formula>NOT(ISERROR(SEARCH("CUMPLIDO",AH103)))</formula>
    </cfRule>
    <cfRule type="containsText" dxfId="902" priority="1498" operator="containsText" text="EN PROCESO">
      <formula>NOT(ISERROR(SEARCH("EN PROCESO",AH103)))</formula>
    </cfRule>
  </conditionalFormatting>
  <conditionalFormatting sqref="AH103:AI104">
    <cfRule type="containsText" dxfId="901" priority="1490" operator="containsText" text="ACTIVIDAD APLAZADA">
      <formula>NOT(ISERROR(SEARCH("ACTIVIDAD APLAZADA",AH103)))</formula>
    </cfRule>
    <cfRule type="containsText" dxfId="900" priority="1491" operator="containsText" text="ACTIVIDAD PERMANENTE">
      <formula>NOT(ISERROR(SEARCH("ACTIVIDAD PERMANENTE",AH103)))</formula>
    </cfRule>
  </conditionalFormatting>
  <conditionalFormatting sqref="AX103:BJ103">
    <cfRule type="containsText" dxfId="899" priority="1462" operator="containsText" text="NO INICIADO">
      <formula>NOT(ISERROR(SEARCH("NO INICIADO",AX103)))</formula>
    </cfRule>
    <cfRule type="containsText" dxfId="898" priority="1463" operator="containsText" text="NO INICIADO">
      <formula>NOT(ISERROR(SEARCH("NO INICIADO",AX103)))</formula>
    </cfRule>
    <cfRule type="containsText" dxfId="897" priority="1464" operator="containsText" text="CUMPLIDO">
      <formula>NOT(ISERROR(SEARCH("CUMPLIDO",AX103)))</formula>
    </cfRule>
    <cfRule type="containsText" dxfId="896" priority="1465" operator="containsText" text="EN PROCESO">
      <formula>NOT(ISERROR(SEARCH("EN PROCESO",AX103)))</formula>
    </cfRule>
  </conditionalFormatting>
  <conditionalFormatting sqref="AX103:BJ103">
    <cfRule type="containsText" dxfId="895" priority="1466" operator="containsText" text="VENCIDO">
      <formula>NOT(ISERROR(SEARCH("VENCIDO",AX103)))</formula>
    </cfRule>
    <cfRule type="containsText" dxfId="894" priority="1467" operator="containsText" text="CUMPLIDO">
      <formula>NOT(ISERROR(SEARCH("CUMPLIDO",AX103)))</formula>
    </cfRule>
    <cfRule type="containsText" dxfId="893" priority="1468" operator="containsText" text="EN PROCESO">
      <formula>NOT(ISERROR(SEARCH("EN PROCESO",AX103)))</formula>
    </cfRule>
  </conditionalFormatting>
  <conditionalFormatting sqref="AX103:BJ103">
    <cfRule type="containsText" dxfId="892" priority="1460" operator="containsText" text="ACTIVIDAD APLAZADA">
      <formula>NOT(ISERROR(SEARCH("ACTIVIDAD APLAZADA",AX103)))</formula>
    </cfRule>
    <cfRule type="containsText" dxfId="891" priority="1461" operator="containsText" text="ACTIVIDAD PERMANENTE">
      <formula>NOT(ISERROR(SEARCH("ACTIVIDAD PERMANENTE",AX103)))</formula>
    </cfRule>
  </conditionalFormatting>
  <conditionalFormatting sqref="AH105:AI105">
    <cfRule type="containsText" dxfId="890" priority="1452" operator="containsText" text="NO INICIADO">
      <formula>NOT(ISERROR(SEARCH("NO INICIADO",AH105)))</formula>
    </cfRule>
    <cfRule type="containsText" dxfId="889" priority="1453" operator="containsText" text="NO INICIADO">
      <formula>NOT(ISERROR(SEARCH("NO INICIADO",AH105)))</formula>
    </cfRule>
    <cfRule type="containsText" dxfId="888" priority="1454" operator="containsText" text="CUMPLIDO">
      <formula>NOT(ISERROR(SEARCH("CUMPLIDO",AH105)))</formula>
    </cfRule>
    <cfRule type="containsText" dxfId="887" priority="1455" operator="containsText" text="EN PROCESO">
      <formula>NOT(ISERROR(SEARCH("EN PROCESO",AH105)))</formula>
    </cfRule>
  </conditionalFormatting>
  <conditionalFormatting sqref="AH105:AI105">
    <cfRule type="containsText" dxfId="886" priority="1456" operator="containsText" text="VENCIDO">
      <formula>NOT(ISERROR(SEARCH("VENCIDO",AH105)))</formula>
    </cfRule>
    <cfRule type="containsText" dxfId="885" priority="1457" operator="containsText" text="CUMPLIDO">
      <formula>NOT(ISERROR(SEARCH("CUMPLIDO",AH105)))</formula>
    </cfRule>
    <cfRule type="containsText" dxfId="884" priority="1458" operator="containsText" text="EN PROCESO">
      <formula>NOT(ISERROR(SEARCH("EN PROCESO",AH105)))</formula>
    </cfRule>
  </conditionalFormatting>
  <conditionalFormatting sqref="AH105:AI105">
    <cfRule type="containsText" dxfId="883" priority="1450" operator="containsText" text="ACTIVIDAD APLAZADA">
      <formula>NOT(ISERROR(SEARCH("ACTIVIDAD APLAZADA",AH105)))</formula>
    </cfRule>
    <cfRule type="containsText" dxfId="882" priority="1451" operator="containsText" text="ACTIVIDAD PERMANENTE">
      <formula>NOT(ISERROR(SEARCH("ACTIVIDAD PERMANENTE",AH105)))</formula>
    </cfRule>
  </conditionalFormatting>
  <conditionalFormatting sqref="AX105:BJ105">
    <cfRule type="containsText" dxfId="881" priority="1422" operator="containsText" text="NO INICIADO">
      <formula>NOT(ISERROR(SEARCH("NO INICIADO",AX105)))</formula>
    </cfRule>
    <cfRule type="containsText" dxfId="880" priority="1423" operator="containsText" text="NO INICIADO">
      <formula>NOT(ISERROR(SEARCH("NO INICIADO",AX105)))</formula>
    </cfRule>
    <cfRule type="containsText" dxfId="879" priority="1424" operator="containsText" text="CUMPLIDO">
      <formula>NOT(ISERROR(SEARCH("CUMPLIDO",AX105)))</formula>
    </cfRule>
    <cfRule type="containsText" dxfId="878" priority="1425" operator="containsText" text="EN PROCESO">
      <formula>NOT(ISERROR(SEARCH("EN PROCESO",AX105)))</formula>
    </cfRule>
  </conditionalFormatting>
  <conditionalFormatting sqref="AX105:BJ105">
    <cfRule type="containsText" dxfId="877" priority="1426" operator="containsText" text="VENCIDO">
      <formula>NOT(ISERROR(SEARCH("VENCIDO",AX105)))</formula>
    </cfRule>
    <cfRule type="containsText" dxfId="876" priority="1427" operator="containsText" text="CUMPLIDO">
      <formula>NOT(ISERROR(SEARCH("CUMPLIDO",AX105)))</formula>
    </cfRule>
    <cfRule type="containsText" dxfId="875" priority="1428" operator="containsText" text="EN PROCESO">
      <formula>NOT(ISERROR(SEARCH("EN PROCESO",AX105)))</formula>
    </cfRule>
  </conditionalFormatting>
  <conditionalFormatting sqref="AX105:BJ105">
    <cfRule type="containsText" dxfId="874" priority="1420" operator="containsText" text="ACTIVIDAD APLAZADA">
      <formula>NOT(ISERROR(SEARCH("ACTIVIDAD APLAZADA",AX105)))</formula>
    </cfRule>
    <cfRule type="containsText" dxfId="873" priority="1421" operator="containsText" text="ACTIVIDAD PERMANENTE">
      <formula>NOT(ISERROR(SEARCH("ACTIVIDAD PERMANENTE",AX105)))</formula>
    </cfRule>
  </conditionalFormatting>
  <conditionalFormatting sqref="AH106:AI107">
    <cfRule type="containsText" dxfId="872" priority="1412" operator="containsText" text="NO INICIADO">
      <formula>NOT(ISERROR(SEARCH("NO INICIADO",AH106)))</formula>
    </cfRule>
    <cfRule type="containsText" dxfId="871" priority="1413" operator="containsText" text="NO INICIADO">
      <formula>NOT(ISERROR(SEARCH("NO INICIADO",AH106)))</formula>
    </cfRule>
    <cfRule type="containsText" dxfId="870" priority="1414" operator="containsText" text="CUMPLIDO">
      <formula>NOT(ISERROR(SEARCH("CUMPLIDO",AH106)))</formula>
    </cfRule>
    <cfRule type="containsText" dxfId="869" priority="1415" operator="containsText" text="EN PROCESO">
      <formula>NOT(ISERROR(SEARCH("EN PROCESO",AH106)))</formula>
    </cfRule>
  </conditionalFormatting>
  <conditionalFormatting sqref="AH106:AI107">
    <cfRule type="containsText" dxfId="868" priority="1416" operator="containsText" text="VENCIDO">
      <formula>NOT(ISERROR(SEARCH("VENCIDO",AH106)))</formula>
    </cfRule>
    <cfRule type="containsText" dxfId="867" priority="1417" operator="containsText" text="CUMPLIDO">
      <formula>NOT(ISERROR(SEARCH("CUMPLIDO",AH106)))</formula>
    </cfRule>
    <cfRule type="containsText" dxfId="866" priority="1418" operator="containsText" text="EN PROCESO">
      <formula>NOT(ISERROR(SEARCH("EN PROCESO",AH106)))</formula>
    </cfRule>
  </conditionalFormatting>
  <conditionalFormatting sqref="AH106:AI107">
    <cfRule type="containsText" dxfId="865" priority="1410" operator="containsText" text="ACTIVIDAD APLAZADA">
      <formula>NOT(ISERROR(SEARCH("ACTIVIDAD APLAZADA",AH106)))</formula>
    </cfRule>
    <cfRule type="containsText" dxfId="864" priority="1411" operator="containsText" text="ACTIVIDAD PERMANENTE">
      <formula>NOT(ISERROR(SEARCH("ACTIVIDAD PERMANENTE",AH106)))</formula>
    </cfRule>
  </conditionalFormatting>
  <conditionalFormatting sqref="AX107:BJ107">
    <cfRule type="containsText" dxfId="863" priority="1382" operator="containsText" text="NO INICIADO">
      <formula>NOT(ISERROR(SEARCH("NO INICIADO",AX107)))</formula>
    </cfRule>
    <cfRule type="containsText" dxfId="862" priority="1383" operator="containsText" text="NO INICIADO">
      <formula>NOT(ISERROR(SEARCH("NO INICIADO",AX107)))</formula>
    </cfRule>
    <cfRule type="containsText" dxfId="861" priority="1384" operator="containsText" text="CUMPLIDO">
      <formula>NOT(ISERROR(SEARCH("CUMPLIDO",AX107)))</formula>
    </cfRule>
    <cfRule type="containsText" dxfId="860" priority="1385" operator="containsText" text="EN PROCESO">
      <formula>NOT(ISERROR(SEARCH("EN PROCESO",AX107)))</formula>
    </cfRule>
  </conditionalFormatting>
  <conditionalFormatting sqref="AX107:BJ107">
    <cfRule type="containsText" dxfId="859" priority="1386" operator="containsText" text="VENCIDO">
      <formula>NOT(ISERROR(SEARCH("VENCIDO",AX107)))</formula>
    </cfRule>
    <cfRule type="containsText" dxfId="858" priority="1387" operator="containsText" text="CUMPLIDO">
      <formula>NOT(ISERROR(SEARCH("CUMPLIDO",AX107)))</formula>
    </cfRule>
    <cfRule type="containsText" dxfId="857" priority="1388" operator="containsText" text="EN PROCESO">
      <formula>NOT(ISERROR(SEARCH("EN PROCESO",AX107)))</formula>
    </cfRule>
  </conditionalFormatting>
  <conditionalFormatting sqref="AX107:BJ107">
    <cfRule type="containsText" dxfId="856" priority="1380" operator="containsText" text="ACTIVIDAD APLAZADA">
      <formula>NOT(ISERROR(SEARCH("ACTIVIDAD APLAZADA",AX107)))</formula>
    </cfRule>
    <cfRule type="containsText" dxfId="855" priority="1381" operator="containsText" text="ACTIVIDAD PERMANENTE">
      <formula>NOT(ISERROR(SEARCH("ACTIVIDAD PERMANENTE",AX107)))</formula>
    </cfRule>
  </conditionalFormatting>
  <conditionalFormatting sqref="AH108:AI111">
    <cfRule type="containsText" dxfId="854" priority="1372" operator="containsText" text="NO INICIADO">
      <formula>NOT(ISERROR(SEARCH("NO INICIADO",AH108)))</formula>
    </cfRule>
    <cfRule type="containsText" dxfId="853" priority="1373" operator="containsText" text="NO INICIADO">
      <formula>NOT(ISERROR(SEARCH("NO INICIADO",AH108)))</formula>
    </cfRule>
    <cfRule type="containsText" dxfId="852" priority="1374" operator="containsText" text="CUMPLIDO">
      <formula>NOT(ISERROR(SEARCH("CUMPLIDO",AH108)))</formula>
    </cfRule>
    <cfRule type="containsText" dxfId="851" priority="1375" operator="containsText" text="EN PROCESO">
      <formula>NOT(ISERROR(SEARCH("EN PROCESO",AH108)))</formula>
    </cfRule>
  </conditionalFormatting>
  <conditionalFormatting sqref="AH108:AI111">
    <cfRule type="containsText" dxfId="850" priority="1376" operator="containsText" text="VENCIDO">
      <formula>NOT(ISERROR(SEARCH("VENCIDO",AH108)))</formula>
    </cfRule>
    <cfRule type="containsText" dxfId="849" priority="1377" operator="containsText" text="CUMPLIDO">
      <formula>NOT(ISERROR(SEARCH("CUMPLIDO",AH108)))</formula>
    </cfRule>
    <cfRule type="containsText" dxfId="848" priority="1378" operator="containsText" text="EN PROCESO">
      <formula>NOT(ISERROR(SEARCH("EN PROCESO",AH108)))</formula>
    </cfRule>
  </conditionalFormatting>
  <conditionalFormatting sqref="AH108:AI111">
    <cfRule type="containsText" dxfId="847" priority="1370" operator="containsText" text="ACTIVIDAD APLAZADA">
      <formula>NOT(ISERROR(SEARCH("ACTIVIDAD APLAZADA",AH108)))</formula>
    </cfRule>
    <cfRule type="containsText" dxfId="846" priority="1371" operator="containsText" text="ACTIVIDAD PERMANENTE">
      <formula>NOT(ISERROR(SEARCH("ACTIVIDAD PERMANENTE",AH108)))</formula>
    </cfRule>
  </conditionalFormatting>
  <conditionalFormatting sqref="AX109:BJ109 AX111:BJ111">
    <cfRule type="containsText" dxfId="845" priority="1342" operator="containsText" text="NO INICIADO">
      <formula>NOT(ISERROR(SEARCH("NO INICIADO",AX109)))</formula>
    </cfRule>
    <cfRule type="containsText" dxfId="844" priority="1343" operator="containsText" text="NO INICIADO">
      <formula>NOT(ISERROR(SEARCH("NO INICIADO",AX109)))</formula>
    </cfRule>
    <cfRule type="containsText" dxfId="843" priority="1344" operator="containsText" text="CUMPLIDO">
      <formula>NOT(ISERROR(SEARCH("CUMPLIDO",AX109)))</formula>
    </cfRule>
    <cfRule type="containsText" dxfId="842" priority="1345" operator="containsText" text="EN PROCESO">
      <formula>NOT(ISERROR(SEARCH("EN PROCESO",AX109)))</formula>
    </cfRule>
  </conditionalFormatting>
  <conditionalFormatting sqref="AX109:BJ109 AX111:BJ111">
    <cfRule type="containsText" dxfId="841" priority="1346" operator="containsText" text="VENCIDO">
      <formula>NOT(ISERROR(SEARCH("VENCIDO",AX109)))</formula>
    </cfRule>
    <cfRule type="containsText" dxfId="840" priority="1347" operator="containsText" text="CUMPLIDO">
      <formula>NOT(ISERROR(SEARCH("CUMPLIDO",AX109)))</formula>
    </cfRule>
    <cfRule type="containsText" dxfId="839" priority="1348" operator="containsText" text="EN PROCESO">
      <formula>NOT(ISERROR(SEARCH("EN PROCESO",AX109)))</formula>
    </cfRule>
  </conditionalFormatting>
  <conditionalFormatting sqref="AX109:BJ109 AX111:BJ111">
    <cfRule type="containsText" dxfId="838" priority="1340" operator="containsText" text="ACTIVIDAD APLAZADA">
      <formula>NOT(ISERROR(SEARCH("ACTIVIDAD APLAZADA",AX109)))</formula>
    </cfRule>
    <cfRule type="containsText" dxfId="837" priority="1341" operator="containsText" text="ACTIVIDAD PERMANENTE">
      <formula>NOT(ISERROR(SEARCH("ACTIVIDAD PERMANENTE",AX109)))</formula>
    </cfRule>
  </conditionalFormatting>
  <conditionalFormatting sqref="AH112:AI113">
    <cfRule type="containsText" dxfId="836" priority="1332" operator="containsText" text="NO INICIADO">
      <formula>NOT(ISERROR(SEARCH("NO INICIADO",AH112)))</formula>
    </cfRule>
    <cfRule type="containsText" dxfId="835" priority="1333" operator="containsText" text="NO INICIADO">
      <formula>NOT(ISERROR(SEARCH("NO INICIADO",AH112)))</formula>
    </cfRule>
    <cfRule type="containsText" dxfId="834" priority="1334" operator="containsText" text="CUMPLIDO">
      <formula>NOT(ISERROR(SEARCH("CUMPLIDO",AH112)))</formula>
    </cfRule>
    <cfRule type="containsText" dxfId="833" priority="1335" operator="containsText" text="EN PROCESO">
      <formula>NOT(ISERROR(SEARCH("EN PROCESO",AH112)))</formula>
    </cfRule>
  </conditionalFormatting>
  <conditionalFormatting sqref="AH112:AI113">
    <cfRule type="containsText" dxfId="832" priority="1336" operator="containsText" text="VENCIDO">
      <formula>NOT(ISERROR(SEARCH("VENCIDO",AH112)))</formula>
    </cfRule>
    <cfRule type="containsText" dxfId="831" priority="1337" operator="containsText" text="CUMPLIDO">
      <formula>NOT(ISERROR(SEARCH("CUMPLIDO",AH112)))</formula>
    </cfRule>
    <cfRule type="containsText" dxfId="830" priority="1338" operator="containsText" text="EN PROCESO">
      <formula>NOT(ISERROR(SEARCH("EN PROCESO",AH112)))</formula>
    </cfRule>
  </conditionalFormatting>
  <conditionalFormatting sqref="AH112:AI113">
    <cfRule type="containsText" dxfId="829" priority="1330" operator="containsText" text="ACTIVIDAD APLAZADA">
      <formula>NOT(ISERROR(SEARCH("ACTIVIDAD APLAZADA",AH112)))</formula>
    </cfRule>
    <cfRule type="containsText" dxfId="828" priority="1331" operator="containsText" text="ACTIVIDAD PERMANENTE">
      <formula>NOT(ISERROR(SEARCH("ACTIVIDAD PERMANENTE",AH112)))</formula>
    </cfRule>
  </conditionalFormatting>
  <conditionalFormatting sqref="AX113:BJ113">
    <cfRule type="containsText" dxfId="827" priority="1302" operator="containsText" text="NO INICIADO">
      <formula>NOT(ISERROR(SEARCH("NO INICIADO",AX113)))</formula>
    </cfRule>
    <cfRule type="containsText" dxfId="826" priority="1303" operator="containsText" text="NO INICIADO">
      <formula>NOT(ISERROR(SEARCH("NO INICIADO",AX113)))</formula>
    </cfRule>
    <cfRule type="containsText" dxfId="825" priority="1304" operator="containsText" text="CUMPLIDO">
      <formula>NOT(ISERROR(SEARCH("CUMPLIDO",AX113)))</formula>
    </cfRule>
    <cfRule type="containsText" dxfId="824" priority="1305" operator="containsText" text="EN PROCESO">
      <formula>NOT(ISERROR(SEARCH("EN PROCESO",AX113)))</formula>
    </cfRule>
  </conditionalFormatting>
  <conditionalFormatting sqref="AX113:BJ113">
    <cfRule type="containsText" dxfId="823" priority="1306" operator="containsText" text="VENCIDO">
      <formula>NOT(ISERROR(SEARCH("VENCIDO",AX113)))</formula>
    </cfRule>
    <cfRule type="containsText" dxfId="822" priority="1307" operator="containsText" text="CUMPLIDO">
      <formula>NOT(ISERROR(SEARCH("CUMPLIDO",AX113)))</formula>
    </cfRule>
    <cfRule type="containsText" dxfId="821" priority="1308" operator="containsText" text="EN PROCESO">
      <formula>NOT(ISERROR(SEARCH("EN PROCESO",AX113)))</formula>
    </cfRule>
  </conditionalFormatting>
  <conditionalFormatting sqref="AX113:BJ113">
    <cfRule type="containsText" dxfId="820" priority="1300" operator="containsText" text="ACTIVIDAD APLAZADA">
      <formula>NOT(ISERROR(SEARCH("ACTIVIDAD APLAZADA",AX113)))</formula>
    </cfRule>
    <cfRule type="containsText" dxfId="819" priority="1301" operator="containsText" text="ACTIVIDAD PERMANENTE">
      <formula>NOT(ISERROR(SEARCH("ACTIVIDAD PERMANENTE",AX113)))</formula>
    </cfRule>
  </conditionalFormatting>
  <conditionalFormatting sqref="AH114:AI114">
    <cfRule type="containsText" dxfId="818" priority="1292" operator="containsText" text="NO INICIADO">
      <formula>NOT(ISERROR(SEARCH("NO INICIADO",AH114)))</formula>
    </cfRule>
    <cfRule type="containsText" dxfId="817" priority="1293" operator="containsText" text="NO INICIADO">
      <formula>NOT(ISERROR(SEARCH("NO INICIADO",AH114)))</formula>
    </cfRule>
    <cfRule type="containsText" dxfId="816" priority="1294" operator="containsText" text="CUMPLIDO">
      <formula>NOT(ISERROR(SEARCH("CUMPLIDO",AH114)))</formula>
    </cfRule>
    <cfRule type="containsText" dxfId="815" priority="1295" operator="containsText" text="EN PROCESO">
      <formula>NOT(ISERROR(SEARCH("EN PROCESO",AH114)))</formula>
    </cfRule>
  </conditionalFormatting>
  <conditionalFormatting sqref="AH114:AI114">
    <cfRule type="containsText" dxfId="814" priority="1296" operator="containsText" text="VENCIDO">
      <formula>NOT(ISERROR(SEARCH("VENCIDO",AH114)))</formula>
    </cfRule>
    <cfRule type="containsText" dxfId="813" priority="1297" operator="containsText" text="CUMPLIDO">
      <formula>NOT(ISERROR(SEARCH("CUMPLIDO",AH114)))</formula>
    </cfRule>
    <cfRule type="containsText" dxfId="812" priority="1298" operator="containsText" text="EN PROCESO">
      <formula>NOT(ISERROR(SEARCH("EN PROCESO",AH114)))</formula>
    </cfRule>
  </conditionalFormatting>
  <conditionalFormatting sqref="AH114:AI114">
    <cfRule type="containsText" dxfId="811" priority="1290" operator="containsText" text="ACTIVIDAD APLAZADA">
      <formula>NOT(ISERROR(SEARCH("ACTIVIDAD APLAZADA",AH114)))</formula>
    </cfRule>
    <cfRule type="containsText" dxfId="810" priority="1291" operator="containsText" text="ACTIVIDAD PERMANENTE">
      <formula>NOT(ISERROR(SEARCH("ACTIVIDAD PERMANENTE",AH114)))</formula>
    </cfRule>
  </conditionalFormatting>
  <conditionalFormatting sqref="U56:AG62">
    <cfRule type="containsText" dxfId="809" priority="1257" operator="containsText" text="EXCLUIDO">
      <formula>NOT(ISERROR(SEARCH("EXCLUIDO",U56)))</formula>
    </cfRule>
    <cfRule type="containsText" dxfId="808" priority="1258" operator="containsText" text="PROGRAMADO">
      <formula>NOT(ISERROR(SEARCH("PROGRAMADO",U56)))</formula>
    </cfRule>
    <cfRule type="containsText" dxfId="807" priority="1259" operator="containsText" text="SIN PROGRAMA">
      <formula>NOT(ISERROR(SEARCH("SIN PROGRAMA",U56)))</formula>
    </cfRule>
  </conditionalFormatting>
  <conditionalFormatting sqref="U63:AG69">
    <cfRule type="containsText" dxfId="806" priority="1254" operator="containsText" text="EXCLUIDO">
      <formula>NOT(ISERROR(SEARCH("EXCLUIDO",U63)))</formula>
    </cfRule>
    <cfRule type="containsText" dxfId="805" priority="1255" operator="containsText" text="PROGRAMADO">
      <formula>NOT(ISERROR(SEARCH("PROGRAMADO",U63)))</formula>
    </cfRule>
    <cfRule type="containsText" dxfId="804" priority="1256" operator="containsText" text="SIN PROGRAMA">
      <formula>NOT(ISERROR(SEARCH("SIN PROGRAMA",U63)))</formula>
    </cfRule>
  </conditionalFormatting>
  <conditionalFormatting sqref="U70:AG76">
    <cfRule type="containsText" dxfId="803" priority="1251" operator="containsText" text="EXCLUIDO">
      <formula>NOT(ISERROR(SEARCH("EXCLUIDO",U70)))</formula>
    </cfRule>
    <cfRule type="containsText" dxfId="802" priority="1252" operator="containsText" text="PROGRAMADO">
      <formula>NOT(ISERROR(SEARCH("PROGRAMADO",U70)))</formula>
    </cfRule>
    <cfRule type="containsText" dxfId="801" priority="1253" operator="containsText" text="SIN PROGRAMA">
      <formula>NOT(ISERROR(SEARCH("SIN PROGRAMA",U70)))</formula>
    </cfRule>
  </conditionalFormatting>
  <conditionalFormatting sqref="U77:AG83">
    <cfRule type="containsText" dxfId="800" priority="1248" operator="containsText" text="EXCLUIDO">
      <formula>NOT(ISERROR(SEARCH("EXCLUIDO",U77)))</formula>
    </cfRule>
    <cfRule type="containsText" dxfId="799" priority="1249" operator="containsText" text="PROGRAMADO">
      <formula>NOT(ISERROR(SEARCH("PROGRAMADO",U77)))</formula>
    </cfRule>
    <cfRule type="containsText" dxfId="798" priority="1250" operator="containsText" text="SIN PROGRAMA">
      <formula>NOT(ISERROR(SEARCH("SIN PROGRAMA",U77)))</formula>
    </cfRule>
  </conditionalFormatting>
  <conditionalFormatting sqref="U84:AG92">
    <cfRule type="containsText" dxfId="797" priority="1245" operator="containsText" text="EXCLUIDO">
      <formula>NOT(ISERROR(SEARCH("EXCLUIDO",U84)))</formula>
    </cfRule>
    <cfRule type="containsText" dxfId="796" priority="1246" operator="containsText" text="PROGRAMADO">
      <formula>NOT(ISERROR(SEARCH("PROGRAMADO",U84)))</formula>
    </cfRule>
    <cfRule type="containsText" dxfId="795" priority="1247" operator="containsText" text="SIN PROGRAMA">
      <formula>NOT(ISERROR(SEARCH("SIN PROGRAMA",U84)))</formula>
    </cfRule>
  </conditionalFormatting>
  <conditionalFormatting sqref="U84:AG92">
    <cfRule type="containsText" dxfId="794" priority="1242" operator="containsText" text="EXCLUIDO">
      <formula>NOT(ISERROR(SEARCH("EXCLUIDO",U84)))</formula>
    </cfRule>
    <cfRule type="containsText" dxfId="793" priority="1243" operator="containsText" text="PROGRAMADO">
      <formula>NOT(ISERROR(SEARCH("PROGRAMADO",U84)))</formula>
    </cfRule>
    <cfRule type="containsText" dxfId="792" priority="1244" operator="containsText" text="SIN PROGRAMA">
      <formula>NOT(ISERROR(SEARCH("SIN PROGRAMA",U84)))</formula>
    </cfRule>
  </conditionalFormatting>
  <conditionalFormatting sqref="U93:AG93">
    <cfRule type="containsText" dxfId="791" priority="1239" operator="containsText" text="EXCLUIDO">
      <formula>NOT(ISERROR(SEARCH("EXCLUIDO",U93)))</formula>
    </cfRule>
    <cfRule type="containsText" dxfId="790" priority="1240" operator="containsText" text="PROGRAMADO">
      <formula>NOT(ISERROR(SEARCH("PROGRAMADO",U93)))</formula>
    </cfRule>
    <cfRule type="containsText" dxfId="789" priority="1241" operator="containsText" text="SIN PROGRAMA">
      <formula>NOT(ISERROR(SEARCH("SIN PROGRAMA",U93)))</formula>
    </cfRule>
  </conditionalFormatting>
  <conditionalFormatting sqref="U94:AG96">
    <cfRule type="containsText" dxfId="788" priority="1236" operator="containsText" text="EXCLUIDO">
      <formula>NOT(ISERROR(SEARCH("EXCLUIDO",U94)))</formula>
    </cfRule>
    <cfRule type="containsText" dxfId="787" priority="1237" operator="containsText" text="PROGRAMADO">
      <formula>NOT(ISERROR(SEARCH("PROGRAMADO",U94)))</formula>
    </cfRule>
    <cfRule type="containsText" dxfId="786" priority="1238" operator="containsText" text="SIN PROGRAMA">
      <formula>NOT(ISERROR(SEARCH("SIN PROGRAMA",U94)))</formula>
    </cfRule>
  </conditionalFormatting>
  <conditionalFormatting sqref="U97:AG110">
    <cfRule type="containsText" dxfId="785" priority="1233" operator="containsText" text="EXCLUIDO">
      <formula>NOT(ISERROR(SEARCH("EXCLUIDO",U97)))</formula>
    </cfRule>
    <cfRule type="containsText" dxfId="784" priority="1234" operator="containsText" text="PROGRAMADO">
      <formula>NOT(ISERROR(SEARCH("PROGRAMADO",U97)))</formula>
    </cfRule>
    <cfRule type="containsText" dxfId="783" priority="1235" operator="containsText" text="SIN PROGRAMA">
      <formula>NOT(ISERROR(SEARCH("SIN PROGRAMA",U97)))</formula>
    </cfRule>
  </conditionalFormatting>
  <conditionalFormatting sqref="U135:AG137">
    <cfRule type="containsText" dxfId="782" priority="1221" operator="containsText" text="EXCLUIDO">
      <formula>NOT(ISERROR(SEARCH("EXCLUIDO",U135)))</formula>
    </cfRule>
    <cfRule type="containsText" dxfId="781" priority="1222" operator="containsText" text="PROGRAMADO">
      <formula>NOT(ISERROR(SEARCH("PROGRAMADO",U135)))</formula>
    </cfRule>
    <cfRule type="containsText" dxfId="780" priority="1223" operator="containsText" text="SIN PROGRAMA">
      <formula>NOT(ISERROR(SEARCH("SIN PROGRAMA",U135)))</formula>
    </cfRule>
  </conditionalFormatting>
  <conditionalFormatting sqref="BK140 BL147 BK144:BK147 BK150:BL150 BK153:BL156 BK158:BL158 BK161:BL161 BK173:BK175 BK163:BK164 BK177:BK179 BK198:BK201 BK196 BK183:BK194 BN150 BN147 BN164 BN166">
    <cfRule type="containsText" dxfId="779" priority="872" operator="containsText" text="NO INICIADO">
      <formula>NOT(ISERROR(SEARCH("NO INICIADO",BK140)))</formula>
    </cfRule>
    <cfRule type="containsText" dxfId="778" priority="873" operator="containsText" text="NO INICIADO">
      <formula>NOT(ISERROR(SEARCH("NO INICIADO",BK140)))</formula>
    </cfRule>
    <cfRule type="containsText" dxfId="777" priority="874" operator="containsText" text="CUMPLIDO">
      <formula>NOT(ISERROR(SEARCH("CUMPLIDO",BK140)))</formula>
    </cfRule>
    <cfRule type="containsText" dxfId="776" priority="875" operator="containsText" text="EN PROCESO">
      <formula>NOT(ISERROR(SEARCH("EN PROCESO",BK140)))</formula>
    </cfRule>
  </conditionalFormatting>
  <conditionalFormatting sqref="BK140 BL147 BK144:BK147 BK150:BL150 BK153:BL156 BK158:BL158 BK161:BL161 BK173:BK175 BK163:BK164 BK177:BK179 BK198:BK201 BK196 BK183:BK194 BN150 BN147 BN164 BN166">
    <cfRule type="containsText" dxfId="775" priority="876" operator="containsText" text="VENCIDO">
      <formula>NOT(ISERROR(SEARCH("VENCIDO",BK140)))</formula>
    </cfRule>
    <cfRule type="containsText" dxfId="774" priority="877" stopIfTrue="1" operator="containsText" text="CUMPLIDO">
      <formula>NOT(ISERROR(SEARCH("CUMPLIDO",BK140)))</formula>
    </cfRule>
    <cfRule type="containsText" dxfId="773" priority="878" stopIfTrue="1" operator="containsText" text="EN PROCESO">
      <formula>NOT(ISERROR(SEARCH("EN PROCESO",BK140)))</formula>
    </cfRule>
  </conditionalFormatting>
  <conditionalFormatting sqref="U124:AG133">
    <cfRule type="containsText" dxfId="772" priority="867" operator="containsText" text="EXCLUIDO">
      <formula>NOT(ISERROR(SEARCH("EXCLUIDO",U124)))</formula>
    </cfRule>
    <cfRule type="containsText" dxfId="771" priority="868" operator="containsText" text="PROGRAMADO">
      <formula>NOT(ISERROR(SEARCH("PROGRAMADO",U124)))</formula>
    </cfRule>
    <cfRule type="containsText" dxfId="770" priority="869" operator="containsText" text="SIN PROGRAMA">
      <formula>NOT(ISERROR(SEARCH("SIN PROGRAMA",U124)))</formula>
    </cfRule>
  </conditionalFormatting>
  <conditionalFormatting sqref="U158 U150:AG150 U139:AG142 U144:AG145 U159:AG166">
    <cfRule type="containsText" dxfId="769" priority="825" operator="containsText" text="EXCLUIDO">
      <formula>NOT(ISERROR(SEARCH("EXCLUIDO",U139)))</formula>
    </cfRule>
    <cfRule type="containsText" dxfId="768" priority="826" operator="containsText" text="PROGRAMADO">
      <formula>NOT(ISERROR(SEARCH("PROGRAMADO",U139)))</formula>
    </cfRule>
    <cfRule type="containsText" dxfId="767" priority="827" operator="containsText" text="SIN PROGRAMA">
      <formula>NOT(ISERROR(SEARCH("SIN PROGRAMA",U139)))</formula>
    </cfRule>
  </conditionalFormatting>
  <conditionalFormatting sqref="U153:AG153">
    <cfRule type="containsText" dxfId="766" priority="822" operator="containsText" text="EXCLUIDO">
      <formula>NOT(ISERROR(SEARCH("EXCLUIDO",U153)))</formula>
    </cfRule>
    <cfRule type="containsText" dxfId="765" priority="823" operator="containsText" text="PROGRAMADO">
      <formula>NOT(ISERROR(SEARCH("PROGRAMADO",U153)))</formula>
    </cfRule>
    <cfRule type="containsText" dxfId="764" priority="824" operator="containsText" text="SIN PROGRAMA">
      <formula>NOT(ISERROR(SEARCH("SIN PROGRAMA",U153)))</formula>
    </cfRule>
  </conditionalFormatting>
  <conditionalFormatting sqref="U154:V154 Y154:AG154">
    <cfRule type="containsText" dxfId="763" priority="819" operator="containsText" text="EXCLUIDO">
      <formula>NOT(ISERROR(SEARCH("EXCLUIDO",U154)))</formula>
    </cfRule>
    <cfRule type="containsText" dxfId="762" priority="820" operator="containsText" text="PROGRAMADO">
      <formula>NOT(ISERROR(SEARCH("PROGRAMADO",U154)))</formula>
    </cfRule>
    <cfRule type="containsText" dxfId="761" priority="821" operator="containsText" text="SIN PROGRAMA">
      <formula>NOT(ISERROR(SEARCH("SIN PROGRAMA",U154)))</formula>
    </cfRule>
  </conditionalFormatting>
  <conditionalFormatting sqref="U148:AF148">
    <cfRule type="containsText" dxfId="760" priority="837" operator="containsText" text="EXCLUIDO">
      <formula>NOT(ISERROR(SEARCH("EXCLUIDO",U148)))</formula>
    </cfRule>
    <cfRule type="containsText" dxfId="759" priority="838" operator="containsText" text="PROGRAMADO">
      <formula>NOT(ISERROR(SEARCH("PROGRAMADO",U148)))</formula>
    </cfRule>
    <cfRule type="containsText" dxfId="758" priority="839" operator="containsText" text="SIN PROGRAMA">
      <formula>NOT(ISERROR(SEARCH("SIN PROGRAMA",U148)))</formula>
    </cfRule>
  </conditionalFormatting>
  <conditionalFormatting sqref="U146:AG146">
    <cfRule type="containsText" dxfId="757" priority="834" operator="containsText" text="EXCLUIDO">
      <formula>NOT(ISERROR(SEARCH("EXCLUIDO",U146)))</formula>
    </cfRule>
    <cfRule type="containsText" dxfId="756" priority="835" operator="containsText" text="PROGRAMADO">
      <formula>NOT(ISERROR(SEARCH("PROGRAMADO",U146)))</formula>
    </cfRule>
    <cfRule type="containsText" dxfId="755" priority="836" operator="containsText" text="SIN PROGRAMA">
      <formula>NOT(ISERROR(SEARCH("SIN PROGRAMA",U146)))</formula>
    </cfRule>
  </conditionalFormatting>
  <conditionalFormatting sqref="U147:AG147">
    <cfRule type="containsText" dxfId="754" priority="831" operator="containsText" text="EXCLUIDO">
      <formula>NOT(ISERROR(SEARCH("EXCLUIDO",U147)))</formula>
    </cfRule>
    <cfRule type="containsText" dxfId="753" priority="832" operator="containsText" text="PROGRAMADO">
      <formula>NOT(ISERROR(SEARCH("PROGRAMADO",U147)))</formula>
    </cfRule>
    <cfRule type="containsText" dxfId="752" priority="833" operator="containsText" text="SIN PROGRAMA">
      <formula>NOT(ISERROR(SEARCH("SIN PROGRAMA",U147)))</formula>
    </cfRule>
  </conditionalFormatting>
  <conditionalFormatting sqref="U151:AF151">
    <cfRule type="containsText" dxfId="751" priority="828" operator="containsText" text="EXCLUIDO">
      <formula>NOT(ISERROR(SEARCH("EXCLUIDO",U151)))</formula>
    </cfRule>
    <cfRule type="containsText" dxfId="750" priority="829" operator="containsText" text="PROGRAMADO">
      <formula>NOT(ISERROR(SEARCH("PROGRAMADO",U151)))</formula>
    </cfRule>
    <cfRule type="containsText" dxfId="749" priority="830" operator="containsText" text="SIN PROGRAMA">
      <formula>NOT(ISERROR(SEARCH("SIN PROGRAMA",U151)))</formula>
    </cfRule>
  </conditionalFormatting>
  <conditionalFormatting sqref="U155:AG155">
    <cfRule type="containsText" dxfId="748" priority="816" operator="containsText" text="EXCLUIDO">
      <formula>NOT(ISERROR(SEARCH("EXCLUIDO",U155)))</formula>
    </cfRule>
    <cfRule type="containsText" dxfId="747" priority="817" operator="containsText" text="PROGRAMADO">
      <formula>NOT(ISERROR(SEARCH("PROGRAMADO",U155)))</formula>
    </cfRule>
    <cfRule type="containsText" dxfId="746" priority="818" operator="containsText" text="SIN PROGRAMA">
      <formula>NOT(ISERROR(SEARCH("SIN PROGRAMA",U155)))</formula>
    </cfRule>
  </conditionalFormatting>
  <conditionalFormatting sqref="V158:AG158">
    <cfRule type="containsText" dxfId="745" priority="813" operator="containsText" text="EXCLUIDO">
      <formula>NOT(ISERROR(SEARCH("EXCLUIDO",V158)))</formula>
    </cfRule>
    <cfRule type="containsText" dxfId="744" priority="814" operator="containsText" text="PROGRAMADO">
      <formula>NOT(ISERROR(SEARCH("PROGRAMADO",V158)))</formula>
    </cfRule>
    <cfRule type="containsText" dxfId="743" priority="815" operator="containsText" text="SIN PROGRAMA">
      <formula>NOT(ISERROR(SEARCH("SIN PROGRAMA",V158)))</formula>
    </cfRule>
  </conditionalFormatting>
  <conditionalFormatting sqref="W154:X154">
    <cfRule type="containsText" dxfId="742" priority="810" operator="containsText" text="EXCLUIDO">
      <formula>NOT(ISERROR(SEARCH("EXCLUIDO",W154)))</formula>
    </cfRule>
    <cfRule type="containsText" dxfId="741" priority="811" operator="containsText" text="PROGRAMADO">
      <formula>NOT(ISERROR(SEARCH("PROGRAMADO",W154)))</formula>
    </cfRule>
    <cfRule type="containsText" dxfId="740" priority="812" operator="containsText" text="SIN PROGRAMA">
      <formula>NOT(ISERROR(SEARCH("SIN PROGRAMA",W154)))</formula>
    </cfRule>
  </conditionalFormatting>
  <conditionalFormatting sqref="U156:AG156">
    <cfRule type="containsText" dxfId="739" priority="807" operator="containsText" text="EXCLUIDO">
      <formula>NOT(ISERROR(SEARCH("EXCLUIDO",U156)))</formula>
    </cfRule>
    <cfRule type="containsText" dxfId="738" priority="808" operator="containsText" text="PROGRAMADO">
      <formula>NOT(ISERROR(SEARCH("PROGRAMADO",U156)))</formula>
    </cfRule>
    <cfRule type="containsText" dxfId="737" priority="809" operator="containsText" text="SIN PROGRAMA">
      <formula>NOT(ISERROR(SEARCH("SIN PROGRAMA",U156)))</formula>
    </cfRule>
  </conditionalFormatting>
  <conditionalFormatting sqref="AG148">
    <cfRule type="containsText" dxfId="736" priority="804" operator="containsText" text="EXCLUIDO">
      <formula>NOT(ISERROR(SEARCH("EXCLUIDO",AG148)))</formula>
    </cfRule>
    <cfRule type="containsText" dxfId="735" priority="805" operator="containsText" text="PROGRAMADO">
      <formula>NOT(ISERROR(SEARCH("PROGRAMADO",AG148)))</formula>
    </cfRule>
    <cfRule type="containsText" dxfId="734" priority="806" operator="containsText" text="SIN PROGRAMA">
      <formula>NOT(ISERROR(SEARCH("SIN PROGRAMA",AG148)))</formula>
    </cfRule>
  </conditionalFormatting>
  <conditionalFormatting sqref="AG151">
    <cfRule type="containsText" dxfId="733" priority="801" operator="containsText" text="EXCLUIDO">
      <formula>NOT(ISERROR(SEARCH("EXCLUIDO",AG151)))</formula>
    </cfRule>
    <cfRule type="containsText" dxfId="732" priority="802" operator="containsText" text="PROGRAMADO">
      <formula>NOT(ISERROR(SEARCH("PROGRAMADO",AG151)))</formula>
    </cfRule>
    <cfRule type="containsText" dxfId="731" priority="803" operator="containsText" text="SIN PROGRAMA">
      <formula>NOT(ISERROR(SEARCH("SIN PROGRAMA",AG151)))</formula>
    </cfRule>
  </conditionalFormatting>
  <conditionalFormatting sqref="U157:AG157">
    <cfRule type="containsText" dxfId="730" priority="798" operator="containsText" text="EXCLUIDO">
      <formula>NOT(ISERROR(SEARCH("EXCLUIDO",U157)))</formula>
    </cfRule>
    <cfRule type="containsText" dxfId="729" priority="799" operator="containsText" text="PROGRAMADO">
      <formula>NOT(ISERROR(SEARCH("PROGRAMADO",U157)))</formula>
    </cfRule>
    <cfRule type="containsText" dxfId="728" priority="800" operator="containsText" text="SIN PROGRAMA">
      <formula>NOT(ISERROR(SEARCH("SIN PROGRAMA",U157)))</formula>
    </cfRule>
  </conditionalFormatting>
  <conditionalFormatting sqref="U149:AG149">
    <cfRule type="containsText" dxfId="727" priority="795" operator="containsText" text="EXCLUIDO">
      <formula>NOT(ISERROR(SEARCH("EXCLUIDO",U149)))</formula>
    </cfRule>
    <cfRule type="containsText" dxfId="726" priority="796" operator="containsText" text="PROGRAMADO">
      <formula>NOT(ISERROR(SEARCH("PROGRAMADO",U149)))</formula>
    </cfRule>
    <cfRule type="containsText" dxfId="725" priority="797" operator="containsText" text="SIN PROGRAMA">
      <formula>NOT(ISERROR(SEARCH("SIN PROGRAMA",U149)))</formula>
    </cfRule>
  </conditionalFormatting>
  <conditionalFormatting sqref="U143:AG143">
    <cfRule type="containsText" dxfId="724" priority="792" operator="containsText" text="EXCLUIDO">
      <formula>NOT(ISERROR(SEARCH("EXCLUIDO",U143)))</formula>
    </cfRule>
    <cfRule type="containsText" dxfId="723" priority="793" operator="containsText" text="PROGRAMADO">
      <formula>NOT(ISERROR(SEARCH("PROGRAMADO",U143)))</formula>
    </cfRule>
    <cfRule type="containsText" dxfId="722" priority="794" operator="containsText" text="SIN PROGRAMA">
      <formula>NOT(ISERROR(SEARCH("SIN PROGRAMA",U143)))</formula>
    </cfRule>
  </conditionalFormatting>
  <conditionalFormatting sqref="U152:AG152">
    <cfRule type="containsText" dxfId="721" priority="789" operator="containsText" text="EXCLUIDO">
      <formula>NOT(ISERROR(SEARCH("EXCLUIDO",U152)))</formula>
    </cfRule>
    <cfRule type="containsText" dxfId="720" priority="790" operator="containsText" text="PROGRAMADO">
      <formula>NOT(ISERROR(SEARCH("PROGRAMADO",U152)))</formula>
    </cfRule>
    <cfRule type="containsText" dxfId="719" priority="791" operator="containsText" text="SIN PROGRAMA">
      <formula>NOT(ISERROR(SEARCH("SIN PROGRAMA",U152)))</formula>
    </cfRule>
  </conditionalFormatting>
  <conditionalFormatting sqref="BL139:BM140 BL144:BL146">
    <cfRule type="containsText" dxfId="718" priority="782" operator="containsText" text="NO INICIADO">
      <formula>NOT(ISERROR(SEARCH("NO INICIADO",BL139)))</formula>
    </cfRule>
    <cfRule type="containsText" dxfId="717" priority="783" operator="containsText" text="NO INICIADO">
      <formula>NOT(ISERROR(SEARCH("NO INICIADO",BL139)))</formula>
    </cfRule>
    <cfRule type="containsText" dxfId="716" priority="784" operator="containsText" text="CUMPLIDO">
      <formula>NOT(ISERROR(SEARCH("CUMPLIDO",BL139)))</formula>
    </cfRule>
    <cfRule type="containsText" dxfId="715" priority="785" operator="containsText" text="EN PROCESO">
      <formula>NOT(ISERROR(SEARCH("EN PROCESO",BL139)))</formula>
    </cfRule>
  </conditionalFormatting>
  <conditionalFormatting sqref="BL139:BM140 BL144:BL146">
    <cfRule type="containsText" dxfId="714" priority="780" operator="containsText" text="ACTIVIDAD APLAZADA">
      <formula>NOT(ISERROR(SEARCH("ACTIVIDAD APLAZADA",BL139)))</formula>
    </cfRule>
    <cfRule type="containsText" dxfId="713" priority="781" operator="containsText" text="ACTIVIDAD PERMANENTE">
      <formula>NOT(ISERROR(SEARCH("ACTIVIDAD PERMANENTE",BL139)))</formula>
    </cfRule>
  </conditionalFormatting>
  <conditionalFormatting sqref="BL139:BM140 BL144:BL146">
    <cfRule type="containsText" dxfId="712" priority="786" operator="containsText" text="VENCIDO">
      <formula>NOT(ISERROR(SEARCH("VENCIDO",BL139)))</formula>
    </cfRule>
    <cfRule type="containsText" dxfId="711" priority="787" stopIfTrue="1" operator="containsText" text="CUMPLIDO">
      <formula>NOT(ISERROR(SEARCH("CUMPLIDO",BL139)))</formula>
    </cfRule>
    <cfRule type="containsText" dxfId="710" priority="788" stopIfTrue="1" operator="containsText" text="EN PROCESO">
      <formula>NOT(ISERROR(SEARCH("EN PROCESO",BL139)))</formula>
    </cfRule>
  </conditionalFormatting>
  <conditionalFormatting sqref="BL164">
    <cfRule type="containsText" dxfId="709" priority="773" operator="containsText" text="NO INICIADO">
      <formula>NOT(ISERROR(SEARCH("NO INICIADO",BL164)))</formula>
    </cfRule>
    <cfRule type="containsText" dxfId="708" priority="774" operator="containsText" text="NO INICIADO">
      <formula>NOT(ISERROR(SEARCH("NO INICIADO",BL164)))</formula>
    </cfRule>
    <cfRule type="containsText" dxfId="707" priority="775" operator="containsText" text="CUMPLIDO">
      <formula>NOT(ISERROR(SEARCH("CUMPLIDO",BL164)))</formula>
    </cfRule>
    <cfRule type="containsText" dxfId="706" priority="776" operator="containsText" text="EN PROCESO">
      <formula>NOT(ISERROR(SEARCH("EN PROCESO",BL164)))</formula>
    </cfRule>
  </conditionalFormatting>
  <conditionalFormatting sqref="BL164">
    <cfRule type="containsText" dxfId="705" priority="771" operator="containsText" text="ACTIVIDAD APLAZADA">
      <formula>NOT(ISERROR(SEARCH("ACTIVIDAD APLAZADA",BL164)))</formula>
    </cfRule>
    <cfRule type="containsText" dxfId="704" priority="772" operator="containsText" text="ACTIVIDAD PERMANENTE">
      <formula>NOT(ISERROR(SEARCH("ACTIVIDAD PERMANENTE",BL164)))</formula>
    </cfRule>
  </conditionalFormatting>
  <conditionalFormatting sqref="BL164">
    <cfRule type="containsText" dxfId="703" priority="777" operator="containsText" text="VENCIDO">
      <formula>NOT(ISERROR(SEARCH("VENCIDO",BL164)))</formula>
    </cfRule>
    <cfRule type="containsText" dxfId="702" priority="778" stopIfTrue="1" operator="containsText" text="CUMPLIDO">
      <formula>NOT(ISERROR(SEARCH("CUMPLIDO",BL164)))</formula>
    </cfRule>
    <cfRule type="containsText" dxfId="701" priority="779" stopIfTrue="1" operator="containsText" text="EN PROCESO">
      <formula>NOT(ISERROR(SEARCH("EN PROCESO",BL164)))</formula>
    </cfRule>
  </conditionalFormatting>
  <conditionalFormatting sqref="BL163">
    <cfRule type="containsText" dxfId="700" priority="764" operator="containsText" text="NO INICIADO">
      <formula>NOT(ISERROR(SEARCH("NO INICIADO",BL163)))</formula>
    </cfRule>
    <cfRule type="containsText" dxfId="699" priority="765" operator="containsText" text="NO INICIADO">
      <formula>NOT(ISERROR(SEARCH("NO INICIADO",BL163)))</formula>
    </cfRule>
    <cfRule type="containsText" dxfId="698" priority="766" operator="containsText" text="CUMPLIDO">
      <formula>NOT(ISERROR(SEARCH("CUMPLIDO",BL163)))</formula>
    </cfRule>
    <cfRule type="containsText" dxfId="697" priority="767" operator="containsText" text="EN PROCESO">
      <formula>NOT(ISERROR(SEARCH("EN PROCESO",BL163)))</formula>
    </cfRule>
  </conditionalFormatting>
  <conditionalFormatting sqref="BL163">
    <cfRule type="containsText" dxfId="696" priority="768" operator="containsText" text="VENCIDO">
      <formula>NOT(ISERROR(SEARCH("VENCIDO",BL163)))</formula>
    </cfRule>
    <cfRule type="containsText" dxfId="695" priority="769" stopIfTrue="1" operator="containsText" text="CUMPLIDO">
      <formula>NOT(ISERROR(SEARCH("CUMPLIDO",BL163)))</formula>
    </cfRule>
    <cfRule type="containsText" dxfId="694" priority="770" stopIfTrue="1" operator="containsText" text="EN PROCESO">
      <formula>NOT(ISERROR(SEARCH("EN PROCESO",BL163)))</formula>
    </cfRule>
  </conditionalFormatting>
  <conditionalFormatting sqref="BL163">
    <cfRule type="containsText" dxfId="693" priority="762" operator="containsText" text="ACTIVIDAD APLAZADA">
      <formula>NOT(ISERROR(SEARCH("ACTIVIDAD APLAZADA",BL163)))</formula>
    </cfRule>
    <cfRule type="containsText" dxfId="692" priority="763" operator="containsText" text="ACTIVIDAD PERMANENTE">
      <formula>NOT(ISERROR(SEARCH("ACTIVIDAD PERMANENTE",BL163)))</formula>
    </cfRule>
  </conditionalFormatting>
  <conditionalFormatting sqref="AW173:AW174">
    <cfRule type="containsText" dxfId="691" priority="746" operator="containsText" text="NO INICIADO">
      <formula>NOT(ISERROR(SEARCH("NO INICIADO",AW173)))</formula>
    </cfRule>
    <cfRule type="containsText" dxfId="690" priority="747" operator="containsText" text="NO INICIADO">
      <formula>NOT(ISERROR(SEARCH("NO INICIADO",AW173)))</formula>
    </cfRule>
    <cfRule type="containsText" dxfId="689" priority="748" operator="containsText" text="CUMPLIDO">
      <formula>NOT(ISERROR(SEARCH("CUMPLIDO",AW173)))</formula>
    </cfRule>
    <cfRule type="containsText" dxfId="688" priority="749" operator="containsText" text="EN PROCESO">
      <formula>NOT(ISERROR(SEARCH("EN PROCESO",AW173)))</formula>
    </cfRule>
  </conditionalFormatting>
  <conditionalFormatting sqref="AW173:AW174">
    <cfRule type="containsText" dxfId="687" priority="750" operator="containsText" text="VENCIDO">
      <formula>NOT(ISERROR(SEARCH("VENCIDO",AW173)))</formula>
    </cfRule>
    <cfRule type="containsText" dxfId="686" priority="751" stopIfTrue="1" operator="containsText" text="CUMPLIDO">
      <formula>NOT(ISERROR(SEARCH("CUMPLIDO",AW173)))</formula>
    </cfRule>
    <cfRule type="containsText" dxfId="685" priority="752" stopIfTrue="1" operator="containsText" text="EN PROCESO">
      <formula>NOT(ISERROR(SEARCH("EN PROCESO",AW173)))</formula>
    </cfRule>
  </conditionalFormatting>
  <conditionalFormatting sqref="AW173:AW174">
    <cfRule type="containsText" dxfId="684" priority="744" operator="containsText" text="ACTIVIDAD APLAZADA">
      <formula>NOT(ISERROR(SEARCH("ACTIVIDAD APLAZADA",AW173)))</formula>
    </cfRule>
    <cfRule type="containsText" dxfId="683" priority="745" operator="containsText" text="ACTIVIDAD PERMANENTE">
      <formula>NOT(ISERROR(SEARCH("ACTIVIDAD PERMANENTE",AW173)))</formula>
    </cfRule>
  </conditionalFormatting>
  <conditionalFormatting sqref="AT173:AT174 AV173:AV179">
    <cfRule type="containsText" dxfId="682" priority="737" operator="containsText" text="NO INICIADO">
      <formula>NOT(ISERROR(SEARCH("NO INICIADO",AT173)))</formula>
    </cfRule>
    <cfRule type="containsText" dxfId="681" priority="738" operator="containsText" text="NO INICIADO">
      <formula>NOT(ISERROR(SEARCH("NO INICIADO",AT173)))</formula>
    </cfRule>
    <cfRule type="containsText" dxfId="680" priority="739" operator="containsText" text="CUMPLIDO">
      <formula>NOT(ISERROR(SEARCH("CUMPLIDO",AT173)))</formula>
    </cfRule>
    <cfRule type="containsText" dxfId="679" priority="740" operator="containsText" text="EN PROCESO">
      <formula>NOT(ISERROR(SEARCH("EN PROCESO",AT173)))</formula>
    </cfRule>
  </conditionalFormatting>
  <conditionalFormatting sqref="AT173:AT174 AV173:AV179">
    <cfRule type="containsText" dxfId="678" priority="741" operator="containsText" text="VENCIDO">
      <formula>NOT(ISERROR(SEARCH("VENCIDO",AT173)))</formula>
    </cfRule>
    <cfRule type="containsText" dxfId="677" priority="742" stopIfTrue="1" operator="containsText" text="CUMPLIDO">
      <formula>NOT(ISERROR(SEARCH("CUMPLIDO",AT173)))</formula>
    </cfRule>
    <cfRule type="containsText" dxfId="676" priority="743" stopIfTrue="1" operator="containsText" text="EN PROCESO">
      <formula>NOT(ISERROR(SEARCH("EN PROCESO",AT173)))</formula>
    </cfRule>
  </conditionalFormatting>
  <conditionalFormatting sqref="AT173:AT174 AV173:AV179">
    <cfRule type="containsText" dxfId="675" priority="735" operator="containsText" text="ACTIVIDAD APLAZADA">
      <formula>NOT(ISERROR(SEARCH("ACTIVIDAD APLAZADA",AT173)))</formula>
    </cfRule>
    <cfRule type="containsText" dxfId="674" priority="736" operator="containsText" text="ACTIVIDAD PERMANENTE">
      <formula>NOT(ISERROR(SEARCH("ACTIVIDAD PERMANENTE",AT173)))</formula>
    </cfRule>
  </conditionalFormatting>
  <conditionalFormatting sqref="AW175:AW176">
    <cfRule type="containsText" dxfId="673" priority="728" operator="containsText" text="NO INICIADO">
      <formula>NOT(ISERROR(SEARCH("NO INICIADO",AW175)))</formula>
    </cfRule>
    <cfRule type="containsText" dxfId="672" priority="729" operator="containsText" text="NO INICIADO">
      <formula>NOT(ISERROR(SEARCH("NO INICIADO",AW175)))</formula>
    </cfRule>
    <cfRule type="containsText" dxfId="671" priority="730" operator="containsText" text="CUMPLIDO">
      <formula>NOT(ISERROR(SEARCH("CUMPLIDO",AW175)))</formula>
    </cfRule>
    <cfRule type="containsText" dxfId="670" priority="731" operator="containsText" text="EN PROCESO">
      <formula>NOT(ISERROR(SEARCH("EN PROCESO",AW175)))</formula>
    </cfRule>
  </conditionalFormatting>
  <conditionalFormatting sqref="AW175:AW176">
    <cfRule type="containsText" dxfId="669" priority="732" operator="containsText" text="VENCIDO">
      <formula>NOT(ISERROR(SEARCH("VENCIDO",AW175)))</formula>
    </cfRule>
    <cfRule type="containsText" dxfId="668" priority="733" stopIfTrue="1" operator="containsText" text="CUMPLIDO">
      <formula>NOT(ISERROR(SEARCH("CUMPLIDO",AW175)))</formula>
    </cfRule>
    <cfRule type="containsText" dxfId="667" priority="734" stopIfTrue="1" operator="containsText" text="EN PROCESO">
      <formula>NOT(ISERROR(SEARCH("EN PROCESO",AW175)))</formula>
    </cfRule>
  </conditionalFormatting>
  <conditionalFormatting sqref="AW175:AW176">
    <cfRule type="containsText" dxfId="666" priority="726" operator="containsText" text="ACTIVIDAD APLAZADA">
      <formula>NOT(ISERROR(SEARCH("ACTIVIDAD APLAZADA",AW175)))</formula>
    </cfRule>
    <cfRule type="containsText" dxfId="665" priority="727" operator="containsText" text="ACTIVIDAD PERMANENTE">
      <formula>NOT(ISERROR(SEARCH("ACTIVIDAD PERMANENTE",AW175)))</formula>
    </cfRule>
  </conditionalFormatting>
  <conditionalFormatting sqref="AT175:AT176">
    <cfRule type="containsText" dxfId="664" priority="719" operator="containsText" text="NO INICIADO">
      <formula>NOT(ISERROR(SEARCH("NO INICIADO",AT175)))</formula>
    </cfRule>
    <cfRule type="containsText" dxfId="663" priority="720" operator="containsText" text="NO INICIADO">
      <formula>NOT(ISERROR(SEARCH("NO INICIADO",AT175)))</formula>
    </cfRule>
    <cfRule type="containsText" dxfId="662" priority="721" operator="containsText" text="CUMPLIDO">
      <formula>NOT(ISERROR(SEARCH("CUMPLIDO",AT175)))</formula>
    </cfRule>
    <cfRule type="containsText" dxfId="661" priority="722" operator="containsText" text="EN PROCESO">
      <formula>NOT(ISERROR(SEARCH("EN PROCESO",AT175)))</formula>
    </cfRule>
  </conditionalFormatting>
  <conditionalFormatting sqref="AT175:AT176">
    <cfRule type="containsText" dxfId="660" priority="723" operator="containsText" text="VENCIDO">
      <formula>NOT(ISERROR(SEARCH("VENCIDO",AT175)))</formula>
    </cfRule>
    <cfRule type="containsText" dxfId="659" priority="724" stopIfTrue="1" operator="containsText" text="CUMPLIDO">
      <formula>NOT(ISERROR(SEARCH("CUMPLIDO",AT175)))</formula>
    </cfRule>
    <cfRule type="containsText" dxfId="658" priority="725" stopIfTrue="1" operator="containsText" text="EN PROCESO">
      <formula>NOT(ISERROR(SEARCH("EN PROCESO",AT175)))</formula>
    </cfRule>
  </conditionalFormatting>
  <conditionalFormatting sqref="AT175:AT176">
    <cfRule type="containsText" dxfId="657" priority="717" operator="containsText" text="ACTIVIDAD APLAZADA">
      <formula>NOT(ISERROR(SEARCH("ACTIVIDAD APLAZADA",AT175)))</formula>
    </cfRule>
    <cfRule type="containsText" dxfId="656" priority="718" operator="containsText" text="ACTIVIDAD PERMANENTE">
      <formula>NOT(ISERROR(SEARCH("ACTIVIDAD PERMANENTE",AT175)))</formula>
    </cfRule>
  </conditionalFormatting>
  <conditionalFormatting sqref="BL183">
    <cfRule type="containsText" dxfId="655" priority="677" operator="containsText" text="NO INICIADO">
      <formula>NOT(ISERROR(SEARCH("NO INICIADO",BL183)))</formula>
    </cfRule>
  </conditionalFormatting>
  <conditionalFormatting sqref="BL183">
    <cfRule type="containsText" dxfId="654" priority="676" operator="containsText" text="ACTIVIDAD APLAZADA">
      <formula>NOT(ISERROR(SEARCH("ACTIVIDAD APLAZADA",BL183)))</formula>
    </cfRule>
  </conditionalFormatting>
  <conditionalFormatting sqref="BL183">
    <cfRule type="containsText" dxfId="653" priority="678" operator="containsText" text="VENCIDO">
      <formula>NOT(ISERROR(SEARCH("VENCIDO",BL183)))</formula>
    </cfRule>
    <cfRule type="containsText" dxfId="652" priority="679" stopIfTrue="1" operator="containsText" text="CUMPLIDO">
      <formula>NOT(ISERROR(SEARCH("CUMPLIDO",BL183)))</formula>
    </cfRule>
    <cfRule type="containsText" dxfId="651" priority="680" stopIfTrue="1" operator="containsText" text="EN PROCESO">
      <formula>NOT(ISERROR(SEARCH("EN PROCESO",BL183)))</formula>
    </cfRule>
  </conditionalFormatting>
  <conditionalFormatting sqref="U194:AG201">
    <cfRule type="containsText" dxfId="650" priority="664" operator="containsText" text="EXCLUIDO">
      <formula>NOT(ISERROR(SEARCH("EXCLUIDO",U194)))</formula>
    </cfRule>
    <cfRule type="containsText" dxfId="649" priority="665" operator="containsText" text="PROGRAMADO">
      <formula>NOT(ISERROR(SEARCH("PROGRAMADO",U194)))</formula>
    </cfRule>
    <cfRule type="containsText" dxfId="648" priority="666" operator="containsText" text="SIN PROGRAMA">
      <formula>NOT(ISERROR(SEARCH("SIN PROGRAMA",U194)))</formula>
    </cfRule>
  </conditionalFormatting>
  <conditionalFormatting sqref="U168:AG169">
    <cfRule type="containsText" dxfId="647" priority="661" operator="containsText" text="EXCLUIDO">
      <formula>NOT(ISERROR(SEARCH("EXCLUIDO",U168)))</formula>
    </cfRule>
    <cfRule type="containsText" dxfId="646" priority="662" operator="containsText" text="PROGRAMADO">
      <formula>NOT(ISERROR(SEARCH("PROGRAMADO",U168)))</formula>
    </cfRule>
    <cfRule type="containsText" dxfId="645" priority="663" operator="containsText" text="SIN PROGRAMA">
      <formula>NOT(ISERROR(SEARCH("SIN PROGRAMA",U168)))</formula>
    </cfRule>
  </conditionalFormatting>
  <conditionalFormatting sqref="U172:AG172">
    <cfRule type="containsText" dxfId="644" priority="658" operator="containsText" text="EXCLUIDO">
      <formula>NOT(ISERROR(SEARCH("EXCLUIDO",U172)))</formula>
    </cfRule>
    <cfRule type="containsText" dxfId="643" priority="659" operator="containsText" text="PROGRAMADO">
      <formula>NOT(ISERROR(SEARCH("PROGRAMADO",U172)))</formula>
    </cfRule>
    <cfRule type="containsText" dxfId="642" priority="660" operator="containsText" text="SIN PROGRAMA">
      <formula>NOT(ISERROR(SEARCH("SIN PROGRAMA",U172)))</formula>
    </cfRule>
  </conditionalFormatting>
  <conditionalFormatting sqref="U170:AG170">
    <cfRule type="containsText" dxfId="641" priority="655" operator="containsText" text="EXCLUIDO">
      <formula>NOT(ISERROR(SEARCH("EXCLUIDO",U170)))</formula>
    </cfRule>
    <cfRule type="containsText" dxfId="640" priority="656" operator="containsText" text="PROGRAMADO">
      <formula>NOT(ISERROR(SEARCH("PROGRAMADO",U170)))</formula>
    </cfRule>
    <cfRule type="containsText" dxfId="639" priority="657" operator="containsText" text="SIN PROGRAMA">
      <formula>NOT(ISERROR(SEARCH("SIN PROGRAMA",U170)))</formula>
    </cfRule>
  </conditionalFormatting>
  <conditionalFormatting sqref="U171:AG171">
    <cfRule type="containsText" dxfId="638" priority="652" operator="containsText" text="EXCLUIDO">
      <formula>NOT(ISERROR(SEARCH("EXCLUIDO",U171)))</formula>
    </cfRule>
    <cfRule type="containsText" dxfId="637" priority="653" operator="containsText" text="PROGRAMADO">
      <formula>NOT(ISERROR(SEARCH("PROGRAMADO",U171)))</formula>
    </cfRule>
    <cfRule type="containsText" dxfId="636" priority="654" operator="containsText" text="SIN PROGRAMA">
      <formula>NOT(ISERROR(SEARCH("SIN PROGRAMA",U171)))</formula>
    </cfRule>
  </conditionalFormatting>
  <conditionalFormatting sqref="U173:AG174">
    <cfRule type="containsText" dxfId="635" priority="649" operator="containsText" text="EXCLUIDO">
      <formula>NOT(ISERROR(SEARCH("EXCLUIDO",U173)))</formula>
    </cfRule>
    <cfRule type="containsText" dxfId="634" priority="650" operator="containsText" text="PROGRAMADO">
      <formula>NOT(ISERROR(SEARCH("PROGRAMADO",U173)))</formula>
    </cfRule>
    <cfRule type="containsText" dxfId="633" priority="651" operator="containsText" text="SIN PROGRAMA">
      <formula>NOT(ISERROR(SEARCH("SIN PROGRAMA",U173)))</formula>
    </cfRule>
  </conditionalFormatting>
  <conditionalFormatting sqref="U175:AG176 AA179 AD179 AG179">
    <cfRule type="containsText" dxfId="632" priority="646" operator="containsText" text="EXCLUIDO">
      <formula>NOT(ISERROR(SEARCH("EXCLUIDO",U175)))</formula>
    </cfRule>
    <cfRule type="containsText" dxfId="631" priority="647" operator="containsText" text="PROGRAMADO">
      <formula>NOT(ISERROR(SEARCH("PROGRAMADO",U175)))</formula>
    </cfRule>
    <cfRule type="containsText" dxfId="630" priority="648" operator="containsText" text="SIN PROGRAMA">
      <formula>NOT(ISERROR(SEARCH("SIN PROGRAMA",U175)))</formula>
    </cfRule>
  </conditionalFormatting>
  <conditionalFormatting sqref="U177:W177 AE179:AF179 AB179:AC179 Y179:Z179 Y177:AG177 U179:W179">
    <cfRule type="containsText" dxfId="629" priority="643" operator="containsText" text="EXCLUIDO">
      <formula>NOT(ISERROR(SEARCH("EXCLUIDO",U177)))</formula>
    </cfRule>
    <cfRule type="containsText" dxfId="628" priority="644" operator="containsText" text="PROGRAMADO">
      <formula>NOT(ISERROR(SEARCH("PROGRAMADO",U177)))</formula>
    </cfRule>
    <cfRule type="containsText" dxfId="627" priority="645" operator="containsText" text="SIN PROGRAMA">
      <formula>NOT(ISERROR(SEARCH("SIN PROGRAMA",U177)))</formula>
    </cfRule>
  </conditionalFormatting>
  <conditionalFormatting sqref="X177 X179">
    <cfRule type="containsText" dxfId="626" priority="640" operator="containsText" text="EXCLUIDO">
      <formula>NOT(ISERROR(SEARCH("EXCLUIDO",X177)))</formula>
    </cfRule>
    <cfRule type="containsText" dxfId="625" priority="641" operator="containsText" text="PROGRAMADO">
      <formula>NOT(ISERROR(SEARCH("PROGRAMADO",X177)))</formula>
    </cfRule>
    <cfRule type="containsText" dxfId="624" priority="642" operator="containsText" text="SIN PROGRAMA">
      <formula>NOT(ISERROR(SEARCH("SIN PROGRAMA",X177)))</formula>
    </cfRule>
  </conditionalFormatting>
  <conditionalFormatting sqref="U192">
    <cfRule type="containsText" dxfId="623" priority="628" operator="containsText" text="EXCLUIDO">
      <formula>NOT(ISERROR(SEARCH("EXCLUIDO",U192)))</formula>
    </cfRule>
    <cfRule type="containsText" dxfId="622" priority="629" operator="containsText" text="PROGRAMADO">
      <formula>NOT(ISERROR(SEARCH("PROGRAMADO",U192)))</formula>
    </cfRule>
    <cfRule type="containsText" dxfId="621" priority="630" operator="containsText" text="SIN PROGRAMA">
      <formula>NOT(ISERROR(SEARCH("SIN PROGRAMA",U192)))</formula>
    </cfRule>
  </conditionalFormatting>
  <conditionalFormatting sqref="V192">
    <cfRule type="containsText" dxfId="620" priority="625" operator="containsText" text="EXCLUIDO">
      <formula>NOT(ISERROR(SEARCH("EXCLUIDO",V192)))</formula>
    </cfRule>
    <cfRule type="containsText" dxfId="619" priority="626" operator="containsText" text="PROGRAMADO">
      <formula>NOT(ISERROR(SEARCH("PROGRAMADO",V192)))</formula>
    </cfRule>
    <cfRule type="containsText" dxfId="618" priority="627" operator="containsText" text="SIN PROGRAMA">
      <formula>NOT(ISERROR(SEARCH("SIN PROGRAMA",V192)))</formula>
    </cfRule>
  </conditionalFormatting>
  <conditionalFormatting sqref="W192">
    <cfRule type="containsText" dxfId="617" priority="622" operator="containsText" text="EXCLUIDO">
      <formula>NOT(ISERROR(SEARCH("EXCLUIDO",W192)))</formula>
    </cfRule>
    <cfRule type="containsText" dxfId="616" priority="623" operator="containsText" text="PROGRAMADO">
      <formula>NOT(ISERROR(SEARCH("PROGRAMADO",W192)))</formula>
    </cfRule>
    <cfRule type="containsText" dxfId="615" priority="624" operator="containsText" text="SIN PROGRAMA">
      <formula>NOT(ISERROR(SEARCH("SIN PROGRAMA",W192)))</formula>
    </cfRule>
  </conditionalFormatting>
  <conditionalFormatting sqref="X192">
    <cfRule type="containsText" dxfId="614" priority="619" operator="containsText" text="EXCLUIDO">
      <formula>NOT(ISERROR(SEARCH("EXCLUIDO",X192)))</formula>
    </cfRule>
    <cfRule type="containsText" dxfId="613" priority="620" operator="containsText" text="PROGRAMADO">
      <formula>NOT(ISERROR(SEARCH("PROGRAMADO",X192)))</formula>
    </cfRule>
    <cfRule type="containsText" dxfId="612" priority="621" operator="containsText" text="SIN PROGRAMA">
      <formula>NOT(ISERROR(SEARCH("SIN PROGRAMA",X192)))</formula>
    </cfRule>
  </conditionalFormatting>
  <conditionalFormatting sqref="Y192">
    <cfRule type="containsText" dxfId="611" priority="616" operator="containsText" text="EXCLUIDO">
      <formula>NOT(ISERROR(SEARCH("EXCLUIDO",Y192)))</formula>
    </cfRule>
    <cfRule type="containsText" dxfId="610" priority="617" operator="containsText" text="PROGRAMADO">
      <formula>NOT(ISERROR(SEARCH("PROGRAMADO",Y192)))</formula>
    </cfRule>
    <cfRule type="containsText" dxfId="609" priority="618" operator="containsText" text="SIN PROGRAMA">
      <formula>NOT(ISERROR(SEARCH("SIN PROGRAMA",Y192)))</formula>
    </cfRule>
  </conditionalFormatting>
  <conditionalFormatting sqref="Z192">
    <cfRule type="containsText" dxfId="608" priority="613" operator="containsText" text="EXCLUIDO">
      <formula>NOT(ISERROR(SEARCH("EXCLUIDO",Z192)))</formula>
    </cfRule>
    <cfRule type="containsText" dxfId="607" priority="614" operator="containsText" text="PROGRAMADO">
      <formula>NOT(ISERROR(SEARCH("PROGRAMADO",Z192)))</formula>
    </cfRule>
    <cfRule type="containsText" dxfId="606" priority="615" operator="containsText" text="SIN PROGRAMA">
      <formula>NOT(ISERROR(SEARCH("SIN PROGRAMA",Z192)))</formula>
    </cfRule>
  </conditionalFormatting>
  <conditionalFormatting sqref="AA192">
    <cfRule type="containsText" dxfId="605" priority="610" operator="containsText" text="EXCLUIDO">
      <formula>NOT(ISERROR(SEARCH("EXCLUIDO",AA192)))</formula>
    </cfRule>
    <cfRule type="containsText" dxfId="604" priority="611" operator="containsText" text="PROGRAMADO">
      <formula>NOT(ISERROR(SEARCH("PROGRAMADO",AA192)))</formula>
    </cfRule>
    <cfRule type="containsText" dxfId="603" priority="612" operator="containsText" text="SIN PROGRAMA">
      <formula>NOT(ISERROR(SEARCH("SIN PROGRAMA",AA192)))</formula>
    </cfRule>
  </conditionalFormatting>
  <conditionalFormatting sqref="AB192">
    <cfRule type="containsText" dxfId="602" priority="607" operator="containsText" text="EXCLUIDO">
      <formula>NOT(ISERROR(SEARCH("EXCLUIDO",AB192)))</formula>
    </cfRule>
    <cfRule type="containsText" dxfId="601" priority="608" operator="containsText" text="PROGRAMADO">
      <formula>NOT(ISERROR(SEARCH("PROGRAMADO",AB192)))</formula>
    </cfRule>
    <cfRule type="containsText" dxfId="600" priority="609" operator="containsText" text="SIN PROGRAMA">
      <formula>NOT(ISERROR(SEARCH("SIN PROGRAMA",AB192)))</formula>
    </cfRule>
  </conditionalFormatting>
  <conditionalFormatting sqref="AC192">
    <cfRule type="containsText" dxfId="599" priority="604" operator="containsText" text="EXCLUIDO">
      <formula>NOT(ISERROR(SEARCH("EXCLUIDO",AC192)))</formula>
    </cfRule>
    <cfRule type="containsText" dxfId="598" priority="605" operator="containsText" text="PROGRAMADO">
      <formula>NOT(ISERROR(SEARCH("PROGRAMADO",AC192)))</formula>
    </cfRule>
    <cfRule type="containsText" dxfId="597" priority="606" operator="containsText" text="SIN PROGRAMA">
      <formula>NOT(ISERROR(SEARCH("SIN PROGRAMA",AC192)))</formula>
    </cfRule>
  </conditionalFormatting>
  <conditionalFormatting sqref="AD192">
    <cfRule type="containsText" dxfId="596" priority="601" operator="containsText" text="EXCLUIDO">
      <formula>NOT(ISERROR(SEARCH("EXCLUIDO",AD192)))</formula>
    </cfRule>
    <cfRule type="containsText" dxfId="595" priority="602" operator="containsText" text="PROGRAMADO">
      <formula>NOT(ISERROR(SEARCH("PROGRAMADO",AD192)))</formula>
    </cfRule>
    <cfRule type="containsText" dxfId="594" priority="603" operator="containsText" text="SIN PROGRAMA">
      <formula>NOT(ISERROR(SEARCH("SIN PROGRAMA",AD192)))</formula>
    </cfRule>
  </conditionalFormatting>
  <conditionalFormatting sqref="AE192">
    <cfRule type="containsText" dxfId="593" priority="598" operator="containsText" text="EXCLUIDO">
      <formula>NOT(ISERROR(SEARCH("EXCLUIDO",AE192)))</formula>
    </cfRule>
    <cfRule type="containsText" dxfId="592" priority="599" operator="containsText" text="PROGRAMADO">
      <formula>NOT(ISERROR(SEARCH("PROGRAMADO",AE192)))</formula>
    </cfRule>
    <cfRule type="containsText" dxfId="591" priority="600" operator="containsText" text="SIN PROGRAMA">
      <formula>NOT(ISERROR(SEARCH("SIN PROGRAMA",AE192)))</formula>
    </cfRule>
  </conditionalFormatting>
  <conditionalFormatting sqref="AF192">
    <cfRule type="containsText" dxfId="590" priority="595" operator="containsText" text="EXCLUIDO">
      <formula>NOT(ISERROR(SEARCH("EXCLUIDO",AF192)))</formula>
    </cfRule>
    <cfRule type="containsText" dxfId="589" priority="596" operator="containsText" text="PROGRAMADO">
      <formula>NOT(ISERROR(SEARCH("PROGRAMADO",AF192)))</formula>
    </cfRule>
    <cfRule type="containsText" dxfId="588" priority="597" operator="containsText" text="SIN PROGRAMA">
      <formula>NOT(ISERROR(SEARCH("SIN PROGRAMA",AF192)))</formula>
    </cfRule>
  </conditionalFormatting>
  <conditionalFormatting sqref="AG192">
    <cfRule type="containsText" dxfId="587" priority="592" operator="containsText" text="EXCLUIDO">
      <formula>NOT(ISERROR(SEARCH("EXCLUIDO",AG192)))</formula>
    </cfRule>
    <cfRule type="containsText" dxfId="586" priority="593" operator="containsText" text="PROGRAMADO">
      <formula>NOT(ISERROR(SEARCH("PROGRAMADO",AG192)))</formula>
    </cfRule>
    <cfRule type="containsText" dxfId="585" priority="594" operator="containsText" text="SIN PROGRAMA">
      <formula>NOT(ISERROR(SEARCH("SIN PROGRAMA",AG192)))</formula>
    </cfRule>
  </conditionalFormatting>
  <conditionalFormatting sqref="U178:AG178">
    <cfRule type="containsText" dxfId="584" priority="589" operator="containsText" text="EXCLUIDO">
      <formula>NOT(ISERROR(SEARCH("EXCLUIDO",U178)))</formula>
    </cfRule>
    <cfRule type="containsText" dxfId="583" priority="590" operator="containsText" text="PROGRAMADO">
      <formula>NOT(ISERROR(SEARCH("PROGRAMADO",U178)))</formula>
    </cfRule>
    <cfRule type="containsText" dxfId="582" priority="591" operator="containsText" text="SIN PROGRAMA">
      <formula>NOT(ISERROR(SEARCH("SIN PROGRAMA",U178)))</formula>
    </cfRule>
  </conditionalFormatting>
  <conditionalFormatting sqref="AX158 AX139:BJ157 AZ158:BJ158 AX159:BJ166">
    <cfRule type="containsText" dxfId="581" priority="581" operator="containsText" text="NO INICIADO">
      <formula>NOT(ISERROR(SEARCH("NO INICIADO",AX139)))</formula>
    </cfRule>
    <cfRule type="containsText" dxfId="580" priority="582" operator="containsText" text="NO INICIADO">
      <formula>NOT(ISERROR(SEARCH("NO INICIADO",AX139)))</formula>
    </cfRule>
    <cfRule type="containsText" dxfId="579" priority="583" operator="containsText" text="CUMPLIDO">
      <formula>NOT(ISERROR(SEARCH("CUMPLIDO",AX139)))</formula>
    </cfRule>
    <cfRule type="containsText" dxfId="578" priority="584" operator="containsText" text="EN PROCESO">
      <formula>NOT(ISERROR(SEARCH("EN PROCESO",AX139)))</formula>
    </cfRule>
  </conditionalFormatting>
  <conditionalFormatting sqref="AX158 AX139:BJ157 AZ158:BJ158 AX159:BJ166">
    <cfRule type="containsText" dxfId="577" priority="585" operator="containsText" text="VENCIDO">
      <formula>NOT(ISERROR(SEARCH("VENCIDO",AX139)))</formula>
    </cfRule>
    <cfRule type="containsText" dxfId="576" priority="586" operator="containsText" text="CUMPLIDO">
      <formula>NOT(ISERROR(SEARCH("CUMPLIDO",AX139)))</formula>
    </cfRule>
    <cfRule type="containsText" dxfId="575" priority="587" operator="containsText" text="EN PROCESO">
      <formula>NOT(ISERROR(SEARCH("EN PROCESO",AX139)))</formula>
    </cfRule>
  </conditionalFormatting>
  <conditionalFormatting sqref="AX158 AX139:BJ157 AZ158:BJ158 AX159:BJ166">
    <cfRule type="containsText" dxfId="574" priority="579" operator="containsText" text="ACTIVIDAD APLAZADA">
      <formula>NOT(ISERROR(SEARCH("ACTIVIDAD APLAZADA",AX139)))</formula>
    </cfRule>
    <cfRule type="containsText" dxfId="573" priority="580" operator="containsText" text="ACTIVIDAD PERMANENTE">
      <formula>NOT(ISERROR(SEARCH("ACTIVIDAD PERMANENTE",AX139)))</formula>
    </cfRule>
  </conditionalFormatting>
  <conditionalFormatting sqref="BK168">
    <cfRule type="containsText" dxfId="572" priority="564" operator="containsText" text="ACTIVIDAD APLAZADA">
      <formula>NOT(ISERROR(SEARCH("ACTIVIDAD APLAZADA",BK168)))</formula>
    </cfRule>
    <cfRule type="containsText" dxfId="571" priority="565" operator="containsText" text="ACTIVIDAD PERMANENTE">
      <formula>NOT(ISERROR(SEARCH("ACTIVIDAD PERMANENTE",BK168)))</formula>
    </cfRule>
  </conditionalFormatting>
  <conditionalFormatting sqref="BK168">
    <cfRule type="containsText" dxfId="570" priority="557" operator="containsText" text="NO INICIADO">
      <formula>NOT(ISERROR(SEARCH("NO INICIADO",BK168)))</formula>
    </cfRule>
    <cfRule type="containsText" dxfId="569" priority="558" operator="containsText" text="NO INICIADO">
      <formula>NOT(ISERROR(SEARCH("NO INICIADO",BK168)))</formula>
    </cfRule>
    <cfRule type="containsText" dxfId="568" priority="559" operator="containsText" text="CUMPLIDO">
      <formula>NOT(ISERROR(SEARCH("CUMPLIDO",BK168)))</formula>
    </cfRule>
    <cfRule type="containsText" dxfId="567" priority="560" operator="containsText" text="EN PROCESO">
      <formula>NOT(ISERROR(SEARCH("EN PROCESO",BK168)))</formula>
    </cfRule>
  </conditionalFormatting>
  <conditionalFormatting sqref="BK168">
    <cfRule type="containsText" dxfId="566" priority="561" operator="containsText" text="VENCIDO">
      <formula>NOT(ISERROR(SEARCH("VENCIDO",BK168)))</formula>
    </cfRule>
    <cfRule type="containsText" dxfId="565" priority="562" stopIfTrue="1" operator="containsText" text="CUMPLIDO">
      <formula>NOT(ISERROR(SEARCH("CUMPLIDO",BK168)))</formula>
    </cfRule>
    <cfRule type="containsText" dxfId="564" priority="563" stopIfTrue="1" operator="containsText" text="EN PROCESO">
      <formula>NOT(ISERROR(SEARCH("EN PROCESO",BK168)))</formula>
    </cfRule>
  </conditionalFormatting>
  <conditionalFormatting sqref="AX91:BJ91">
    <cfRule type="containsText" dxfId="563" priority="513" operator="containsText" text="NO INICIADO">
      <formula>NOT(ISERROR(SEARCH("NO INICIADO",AX91)))</formula>
    </cfRule>
    <cfRule type="containsText" dxfId="562" priority="514" operator="containsText" text="NO INICIADO">
      <formula>NOT(ISERROR(SEARCH("NO INICIADO",AX91)))</formula>
    </cfRule>
    <cfRule type="containsText" dxfId="561" priority="515" operator="containsText" text="CUMPLIDO">
      <formula>NOT(ISERROR(SEARCH("CUMPLIDO",AX91)))</formula>
    </cfRule>
    <cfRule type="containsText" dxfId="560" priority="516" operator="containsText" text="EN PROCESO">
      <formula>NOT(ISERROR(SEARCH("EN PROCESO",AX91)))</formula>
    </cfRule>
  </conditionalFormatting>
  <conditionalFormatting sqref="AX91:BJ91">
    <cfRule type="containsText" dxfId="559" priority="517" operator="containsText" text="VENCIDO">
      <formula>NOT(ISERROR(SEARCH("VENCIDO",AX91)))</formula>
    </cfRule>
    <cfRule type="containsText" dxfId="558" priority="518" operator="containsText" text="CUMPLIDO">
      <formula>NOT(ISERROR(SEARCH("CUMPLIDO",AX91)))</formula>
    </cfRule>
    <cfRule type="containsText" dxfId="557" priority="519" operator="containsText" text="EN PROCESO">
      <formula>NOT(ISERROR(SEARCH("EN PROCESO",AX91)))</formula>
    </cfRule>
  </conditionalFormatting>
  <conditionalFormatting sqref="AX91:BJ91">
    <cfRule type="containsText" dxfId="556" priority="511" operator="containsText" text="ACTIVIDAD APLAZADA">
      <formula>NOT(ISERROR(SEARCH("ACTIVIDAD APLAZADA",AX91)))</formula>
    </cfRule>
    <cfRule type="containsText" dxfId="555" priority="512" operator="containsText" text="ACTIVIDAD PERMANENTE">
      <formula>NOT(ISERROR(SEARCH("ACTIVIDAD PERMANENTE",AX91)))</formula>
    </cfRule>
  </conditionalFormatting>
  <conditionalFormatting sqref="AH124:AI133">
    <cfRule type="containsText" dxfId="554" priority="503" operator="containsText" text="NO INICIADO">
      <formula>NOT(ISERROR(SEARCH("NO INICIADO",AH124)))</formula>
    </cfRule>
    <cfRule type="containsText" dxfId="553" priority="504" operator="containsText" text="NO INICIADO">
      <formula>NOT(ISERROR(SEARCH("NO INICIADO",AH124)))</formula>
    </cfRule>
    <cfRule type="containsText" dxfId="552" priority="505" operator="containsText" text="CUMPLIDO">
      <formula>NOT(ISERROR(SEARCH("CUMPLIDO",AH124)))</formula>
    </cfRule>
    <cfRule type="containsText" dxfId="551" priority="506" operator="containsText" text="EN PROCESO">
      <formula>NOT(ISERROR(SEARCH("EN PROCESO",AH124)))</formula>
    </cfRule>
  </conditionalFormatting>
  <conditionalFormatting sqref="AH124:AI133">
    <cfRule type="containsText" dxfId="550" priority="507" operator="containsText" text="VENCIDO">
      <formula>NOT(ISERROR(SEARCH("VENCIDO",AH124)))</formula>
    </cfRule>
    <cfRule type="containsText" dxfId="549" priority="508" operator="containsText" text="CUMPLIDO">
      <formula>NOT(ISERROR(SEARCH("CUMPLIDO",AH124)))</formula>
    </cfRule>
    <cfRule type="containsText" dxfId="548" priority="509" operator="containsText" text="EN PROCESO">
      <formula>NOT(ISERROR(SEARCH("EN PROCESO",AH124)))</formula>
    </cfRule>
  </conditionalFormatting>
  <conditionalFormatting sqref="AH124:AI133">
    <cfRule type="containsText" dxfId="547" priority="501" operator="containsText" text="ACTIVIDAD APLAZADA">
      <formula>NOT(ISERROR(SEARCH("ACTIVIDAD APLAZADA",AH124)))</formula>
    </cfRule>
    <cfRule type="containsText" dxfId="546" priority="502" operator="containsText" text="ACTIVIDAD PERMANENTE">
      <formula>NOT(ISERROR(SEARCH("ACTIVIDAD PERMANENTE",AH124)))</formula>
    </cfRule>
  </conditionalFormatting>
  <conditionalFormatting sqref="AH159:AI166 AH157:AH158 AH139:AI156">
    <cfRule type="containsText" dxfId="545" priority="493" operator="containsText" text="NO INICIADO">
      <formula>NOT(ISERROR(SEARCH("NO INICIADO",AH139)))</formula>
    </cfRule>
    <cfRule type="containsText" dxfId="544" priority="494" operator="containsText" text="NO INICIADO">
      <formula>NOT(ISERROR(SEARCH("NO INICIADO",AH139)))</formula>
    </cfRule>
    <cfRule type="containsText" dxfId="543" priority="495" operator="containsText" text="CUMPLIDO">
      <formula>NOT(ISERROR(SEARCH("CUMPLIDO",AH139)))</formula>
    </cfRule>
    <cfRule type="containsText" dxfId="542" priority="496" operator="containsText" text="EN PROCESO">
      <formula>NOT(ISERROR(SEARCH("EN PROCESO",AH139)))</formula>
    </cfRule>
  </conditionalFormatting>
  <conditionalFormatting sqref="AH159:AI166 AH157:AH158 AH139:AI156">
    <cfRule type="containsText" dxfId="541" priority="497" operator="containsText" text="VENCIDO">
      <formula>NOT(ISERROR(SEARCH("VENCIDO",AH139)))</formula>
    </cfRule>
    <cfRule type="containsText" dxfId="540" priority="498" operator="containsText" text="CUMPLIDO">
      <formula>NOT(ISERROR(SEARCH("CUMPLIDO",AH139)))</formula>
    </cfRule>
    <cfRule type="containsText" dxfId="539" priority="499" operator="containsText" text="EN PROCESO">
      <formula>NOT(ISERROR(SEARCH("EN PROCESO",AH139)))</formula>
    </cfRule>
  </conditionalFormatting>
  <conditionalFormatting sqref="AH159:AI166 AH157:AH158 AH139:AI156">
    <cfRule type="containsText" dxfId="538" priority="491" operator="containsText" text="ACTIVIDAD APLAZADA">
      <formula>NOT(ISERROR(SEARCH("ACTIVIDAD APLAZADA",AH139)))</formula>
    </cfRule>
    <cfRule type="containsText" dxfId="537" priority="492" operator="containsText" text="ACTIVIDAD PERMANENTE">
      <formula>NOT(ISERROR(SEARCH("ACTIVIDAD PERMANENTE",AH139)))</formula>
    </cfRule>
  </conditionalFormatting>
  <conditionalFormatting sqref="AX202:BJ214 AH202:AI214">
    <cfRule type="containsText" dxfId="536" priority="448" operator="containsText" text="NO INICIADO">
      <formula>NOT(ISERROR(SEARCH("NO INICIADO",AH202)))</formula>
    </cfRule>
    <cfRule type="containsText" dxfId="535" priority="449" operator="containsText" text="NO INICIADO">
      <formula>NOT(ISERROR(SEARCH("NO INICIADO",AH202)))</formula>
    </cfRule>
    <cfRule type="containsText" dxfId="534" priority="450" operator="containsText" text="CUMPLIDO">
      <formula>NOT(ISERROR(SEARCH("CUMPLIDO",AH202)))</formula>
    </cfRule>
    <cfRule type="containsText" dxfId="533" priority="451" operator="containsText" text="EN PROCESO">
      <formula>NOT(ISERROR(SEARCH("EN PROCESO",AH202)))</formula>
    </cfRule>
  </conditionalFormatting>
  <conditionalFormatting sqref="AX202:BJ214 AH202:AI214">
    <cfRule type="containsText" dxfId="532" priority="452" operator="containsText" text="VENCIDO">
      <formula>NOT(ISERROR(SEARCH("VENCIDO",AH202)))</formula>
    </cfRule>
    <cfRule type="containsText" dxfId="531" priority="453" operator="containsText" text="CUMPLIDO">
      <formula>NOT(ISERROR(SEARCH("CUMPLIDO",AH202)))</formula>
    </cfRule>
    <cfRule type="containsText" dxfId="530" priority="454" operator="containsText" text="EN PROCESO">
      <formula>NOT(ISERROR(SEARCH("EN PROCESO",AH202)))</formula>
    </cfRule>
  </conditionalFormatting>
  <conditionalFormatting sqref="AH202:AI214">
    <cfRule type="containsText" dxfId="529" priority="446" operator="containsText" text="ACTIVIDAD APLAZADA">
      <formula>NOT(ISERROR(SEARCH("ACTIVIDAD APLAZADA",AH202)))</formula>
    </cfRule>
    <cfRule type="containsText" dxfId="528" priority="447" operator="containsText" text="ACTIVIDAD PERMANENTE">
      <formula>NOT(ISERROR(SEARCH("ACTIVIDAD PERMANENTE",AH202)))</formula>
    </cfRule>
  </conditionalFormatting>
  <conditionalFormatting sqref="U202:AG212">
    <cfRule type="containsText" dxfId="527" priority="442" operator="containsText" text="EXCLUIDO">
      <formula>NOT(ISERROR(SEARCH("EXCLUIDO",U202)))</formula>
    </cfRule>
    <cfRule type="containsText" dxfId="526" priority="443" operator="containsText" text="PROGRAMADO">
      <formula>NOT(ISERROR(SEARCH("PROGRAMADO",U202)))</formula>
    </cfRule>
    <cfRule type="containsText" dxfId="525" priority="444" operator="containsText" text="SIN PROGRAMA">
      <formula>NOT(ISERROR(SEARCH("SIN PROGRAMA",U202)))</formula>
    </cfRule>
  </conditionalFormatting>
  <conditionalFormatting sqref="BK202:BK214">
    <cfRule type="containsText" dxfId="524" priority="418" operator="containsText" text="NO INICIADO">
      <formula>NOT(ISERROR(SEARCH("NO INICIADO",BK202)))</formula>
    </cfRule>
    <cfRule type="containsText" dxfId="523" priority="419" operator="containsText" text="NO INICIADO">
      <formula>NOT(ISERROR(SEARCH("NO INICIADO",BK202)))</formula>
    </cfRule>
    <cfRule type="containsText" dxfId="522" priority="420" operator="containsText" text="CUMPLIDO">
      <formula>NOT(ISERROR(SEARCH("CUMPLIDO",BK202)))</formula>
    </cfRule>
    <cfRule type="containsText" dxfId="521" priority="421" operator="containsText" text="EN PROCESO">
      <formula>NOT(ISERROR(SEARCH("EN PROCESO",BK202)))</formula>
    </cfRule>
  </conditionalFormatting>
  <conditionalFormatting sqref="BK202:BK214">
    <cfRule type="containsText" dxfId="520" priority="422" operator="containsText" text="VENCIDO">
      <formula>NOT(ISERROR(SEARCH("VENCIDO",BK202)))</formula>
    </cfRule>
    <cfRule type="containsText" dxfId="519" priority="423" stopIfTrue="1" operator="containsText" text="CUMPLIDO">
      <formula>NOT(ISERROR(SEARCH("CUMPLIDO",BK202)))</formula>
    </cfRule>
    <cfRule type="containsText" dxfId="518" priority="424" stopIfTrue="1" operator="containsText" text="EN PROCESO">
      <formula>NOT(ISERROR(SEARCH("EN PROCESO",BK202)))</formula>
    </cfRule>
  </conditionalFormatting>
  <conditionalFormatting sqref="U213:AG213">
    <cfRule type="containsText" dxfId="517" priority="415" operator="containsText" text="EXCLUIDO">
      <formula>NOT(ISERROR(SEARCH("EXCLUIDO",U213)))</formula>
    </cfRule>
    <cfRule type="containsText" dxfId="516" priority="416" operator="containsText" text="PROGRAMADO">
      <formula>NOT(ISERROR(SEARCH("PROGRAMADO",U213)))</formula>
    </cfRule>
    <cfRule type="containsText" dxfId="515" priority="417" operator="containsText" text="SIN PROGRAMA">
      <formula>NOT(ISERROR(SEARCH("SIN PROGRAMA",U213)))</formula>
    </cfRule>
  </conditionalFormatting>
  <conditionalFormatting sqref="U214:AG214">
    <cfRule type="containsText" dxfId="514" priority="412" operator="containsText" text="EXCLUIDO">
      <formula>NOT(ISERROR(SEARCH("EXCLUIDO",U214)))</formula>
    </cfRule>
    <cfRule type="containsText" dxfId="513" priority="413" operator="containsText" text="PROGRAMADO">
      <formula>NOT(ISERROR(SEARCH("PROGRAMADO",U214)))</formula>
    </cfRule>
    <cfRule type="containsText" dxfId="512" priority="414" operator="containsText" text="SIN PROGRAMA">
      <formula>NOT(ISERROR(SEARCH("SIN PROGRAMA",U214)))</formula>
    </cfRule>
  </conditionalFormatting>
  <conditionalFormatting sqref="BK180:BK182">
    <cfRule type="containsText" dxfId="511" priority="338" operator="containsText" text="NO INICIADO">
      <formula>NOT(ISERROR(SEARCH("NO INICIADO",BK180)))</formula>
    </cfRule>
    <cfRule type="containsText" dxfId="510" priority="339" operator="containsText" text="NO INICIADO">
      <formula>NOT(ISERROR(SEARCH("NO INICIADO",BK180)))</formula>
    </cfRule>
    <cfRule type="containsText" dxfId="509" priority="340" operator="containsText" text="CUMPLIDO">
      <formula>NOT(ISERROR(SEARCH("CUMPLIDO",BK180)))</formula>
    </cfRule>
    <cfRule type="containsText" dxfId="508" priority="341" operator="containsText" text="EN PROCESO">
      <formula>NOT(ISERROR(SEARCH("EN PROCESO",BK180)))</formula>
    </cfRule>
  </conditionalFormatting>
  <conditionalFormatting sqref="AX180:BJ182">
    <cfRule type="containsText" dxfId="507" priority="367" operator="containsText" text="NO INICIADO">
      <formula>NOT(ISERROR(SEARCH("NO INICIADO",AX180)))</formula>
    </cfRule>
    <cfRule type="containsText" dxfId="506" priority="368" operator="containsText" text="NO INICIADO">
      <formula>NOT(ISERROR(SEARCH("NO INICIADO",AX180)))</formula>
    </cfRule>
    <cfRule type="containsText" dxfId="505" priority="369" operator="containsText" text="CUMPLIDO">
      <formula>NOT(ISERROR(SEARCH("CUMPLIDO",AX180)))</formula>
    </cfRule>
    <cfRule type="containsText" dxfId="504" priority="370" operator="containsText" text="EN PROCESO">
      <formula>NOT(ISERROR(SEARCH("EN PROCESO",AX180)))</formula>
    </cfRule>
  </conditionalFormatting>
  <conditionalFormatting sqref="AX180:BJ182">
    <cfRule type="containsText" dxfId="503" priority="371" operator="containsText" text="VENCIDO">
      <formula>NOT(ISERROR(SEARCH("VENCIDO",AX180)))</formula>
    </cfRule>
    <cfRule type="containsText" dxfId="502" priority="372" operator="containsText" text="CUMPLIDO">
      <formula>NOT(ISERROR(SEARCH("CUMPLIDO",AX180)))</formula>
    </cfRule>
    <cfRule type="containsText" dxfId="501" priority="373" operator="containsText" text="EN PROCESO">
      <formula>NOT(ISERROR(SEARCH("EN PROCESO",AX180)))</formula>
    </cfRule>
  </conditionalFormatting>
  <conditionalFormatting sqref="U180:AG182">
    <cfRule type="containsText" dxfId="500" priority="362" operator="containsText" text="EXCLUIDO">
      <formula>NOT(ISERROR(SEARCH("EXCLUIDO",U180)))</formula>
    </cfRule>
    <cfRule type="containsText" dxfId="499" priority="363" operator="containsText" text="PROGRAMADO">
      <formula>NOT(ISERROR(SEARCH("PROGRAMADO",U180)))</formula>
    </cfRule>
    <cfRule type="containsText" dxfId="498" priority="364" operator="containsText" text="SIN PROGRAMA">
      <formula>NOT(ISERROR(SEARCH("SIN PROGRAMA",U180)))</formula>
    </cfRule>
  </conditionalFormatting>
  <conditionalFormatting sqref="BK180:BK182">
    <cfRule type="containsText" dxfId="497" priority="342" operator="containsText" text="VENCIDO">
      <formula>NOT(ISERROR(SEARCH("VENCIDO",BK180)))</formula>
    </cfRule>
    <cfRule type="containsText" dxfId="496" priority="343" stopIfTrue="1" operator="containsText" text="CUMPLIDO">
      <formula>NOT(ISERROR(SEARCH("CUMPLIDO",BK180)))</formula>
    </cfRule>
    <cfRule type="containsText" dxfId="495" priority="344" stopIfTrue="1" operator="containsText" text="EN PROCESO">
      <formula>NOT(ISERROR(SEARCH("EN PROCESO",BK180)))</formula>
    </cfRule>
  </conditionalFormatting>
  <conditionalFormatting sqref="AX45:BJ45">
    <cfRule type="containsText" dxfId="494" priority="331" operator="containsText" text="NO INICIADO">
      <formula>NOT(ISERROR(SEARCH("NO INICIADO",AX45)))</formula>
    </cfRule>
    <cfRule type="containsText" dxfId="493" priority="332" operator="containsText" text="NO INICIADO">
      <formula>NOT(ISERROR(SEARCH("NO INICIADO",AX45)))</formula>
    </cfRule>
    <cfRule type="containsText" dxfId="492" priority="333" operator="containsText" text="CUMPLIDO">
      <formula>NOT(ISERROR(SEARCH("CUMPLIDO",AX45)))</formula>
    </cfRule>
    <cfRule type="containsText" dxfId="491" priority="334" operator="containsText" text="EN PROCESO">
      <formula>NOT(ISERROR(SEARCH("EN PROCESO",AX45)))</formula>
    </cfRule>
  </conditionalFormatting>
  <conditionalFormatting sqref="AX45:BJ45">
    <cfRule type="containsText" dxfId="490" priority="335" operator="containsText" text="VENCIDO">
      <formula>NOT(ISERROR(SEARCH("VENCIDO",AX45)))</formula>
    </cfRule>
    <cfRule type="containsText" dxfId="489" priority="336" operator="containsText" text="CUMPLIDO">
      <formula>NOT(ISERROR(SEARCH("CUMPLIDO",AX45)))</formula>
    </cfRule>
    <cfRule type="containsText" dxfId="488" priority="337" operator="containsText" text="EN PROCESO">
      <formula>NOT(ISERROR(SEARCH("EN PROCESO",AX45)))</formula>
    </cfRule>
  </conditionalFormatting>
  <conditionalFormatting sqref="AX45:BJ45">
    <cfRule type="containsText" dxfId="487" priority="329" operator="containsText" text="ACTIVIDAD APLAZADA">
      <formula>NOT(ISERROR(SEARCH("ACTIVIDAD APLAZADA",AX45)))</formula>
    </cfRule>
    <cfRule type="containsText" dxfId="486" priority="330" operator="containsText" text="ACTIVIDAD PERMANENTE">
      <formula>NOT(ISERROR(SEARCH("ACTIVIDAD PERMANENTE",AX45)))</formula>
    </cfRule>
  </conditionalFormatting>
  <conditionalFormatting sqref="AI6 AJ6:AS54">
    <cfRule type="containsText" dxfId="485" priority="327" operator="containsText" text="FINALIZADO">
      <formula>NOT(ISERROR(SEARCH("FINALIZADO",AI6)))</formula>
    </cfRule>
  </conditionalFormatting>
  <conditionalFormatting sqref="AI7:AI12">
    <cfRule type="containsText" dxfId="484" priority="308" operator="containsText" text="NO INICIADO">
      <formula>NOT(ISERROR(SEARCH("NO INICIADO",AI7)))</formula>
    </cfRule>
    <cfRule type="containsText" dxfId="483" priority="309" operator="containsText" text="NO INICIADO">
      <formula>NOT(ISERROR(SEARCH("NO INICIADO",AI7)))</formula>
    </cfRule>
    <cfRule type="containsText" dxfId="482" priority="310" operator="containsText" text="CUMPLIDO">
      <formula>NOT(ISERROR(SEARCH("CUMPLIDO",AI7)))</formula>
    </cfRule>
    <cfRule type="containsText" dxfId="481" priority="311" operator="containsText" text="EN PROCESO">
      <formula>NOT(ISERROR(SEARCH("EN PROCESO",AI7)))</formula>
    </cfRule>
  </conditionalFormatting>
  <conditionalFormatting sqref="AI7:AI12">
    <cfRule type="containsText" dxfId="480" priority="312" operator="containsText" text="VENCIDO">
      <formula>NOT(ISERROR(SEARCH("VENCIDO",AI7)))</formula>
    </cfRule>
    <cfRule type="containsText" dxfId="479" priority="313" operator="containsText" text="CUMPLIDO">
      <formula>NOT(ISERROR(SEARCH("CUMPLIDO",AI7)))</formula>
    </cfRule>
    <cfRule type="containsText" dxfId="478" priority="314" operator="containsText" text="EN PROCESO">
      <formula>NOT(ISERROR(SEARCH("EN PROCESO",AI7)))</formula>
    </cfRule>
  </conditionalFormatting>
  <conditionalFormatting sqref="AI7:AI12">
    <cfRule type="containsText" dxfId="477" priority="306" operator="containsText" text="ACTIVIDAD APLAZADA">
      <formula>NOT(ISERROR(SEARCH("ACTIVIDAD APLAZADA",AI7)))</formula>
    </cfRule>
    <cfRule type="containsText" dxfId="476" priority="307" operator="containsText" text="ACTIVIDAD PERMANENTE">
      <formula>NOT(ISERROR(SEARCH("ACTIVIDAD PERMANENTE",AI7)))</formula>
    </cfRule>
  </conditionalFormatting>
  <conditionalFormatting sqref="AI7:AI12">
    <cfRule type="containsText" dxfId="475" priority="305" operator="containsText" text="FINALIZADO">
      <formula>NOT(ISERROR(SEARCH("FINALIZADO",AI7)))</formula>
    </cfRule>
  </conditionalFormatting>
  <conditionalFormatting sqref="AI157:AI158">
    <cfRule type="containsText" dxfId="474" priority="297" operator="containsText" text="NO INICIADO">
      <formula>NOT(ISERROR(SEARCH("NO INICIADO",AI157)))</formula>
    </cfRule>
    <cfRule type="containsText" dxfId="473" priority="298" operator="containsText" text="NO INICIADO">
      <formula>NOT(ISERROR(SEARCH("NO INICIADO",AI157)))</formula>
    </cfRule>
    <cfRule type="containsText" dxfId="472" priority="299" operator="containsText" text="CUMPLIDO">
      <formula>NOT(ISERROR(SEARCH("CUMPLIDO",AI157)))</formula>
    </cfRule>
    <cfRule type="containsText" dxfId="471" priority="300" operator="containsText" text="EN PROCESO">
      <formula>NOT(ISERROR(SEARCH("EN PROCESO",AI157)))</formula>
    </cfRule>
  </conditionalFormatting>
  <conditionalFormatting sqref="AI157:AI158">
    <cfRule type="containsText" dxfId="470" priority="301" operator="containsText" text="VENCIDO">
      <formula>NOT(ISERROR(SEARCH("VENCIDO",AI157)))</formula>
    </cfRule>
    <cfRule type="containsText" dxfId="469" priority="302" operator="containsText" text="CUMPLIDO">
      <formula>NOT(ISERROR(SEARCH("CUMPLIDO",AI157)))</formula>
    </cfRule>
    <cfRule type="containsText" dxfId="468" priority="303" operator="containsText" text="EN PROCESO">
      <formula>NOT(ISERROR(SEARCH("EN PROCESO",AI157)))</formula>
    </cfRule>
  </conditionalFormatting>
  <conditionalFormatting sqref="AI157:AI158">
    <cfRule type="containsText" dxfId="467" priority="295" operator="containsText" text="ACTIVIDAD APLAZADA">
      <formula>NOT(ISERROR(SEARCH("ACTIVIDAD APLAZADA",AI157)))</formula>
    </cfRule>
    <cfRule type="containsText" dxfId="466" priority="296" operator="containsText" text="ACTIVIDAD PERMANENTE">
      <formula>NOT(ISERROR(SEARCH("ACTIVIDAD PERMANENTE",AI157)))</formula>
    </cfRule>
  </conditionalFormatting>
  <conditionalFormatting sqref="AI157:AI158">
    <cfRule type="containsText" dxfId="465" priority="294" operator="containsText" text="FINALIZADO">
      <formula>NOT(ISERROR(SEARCH("FINALIZADO",AI157)))</formula>
    </cfRule>
  </conditionalFormatting>
  <conditionalFormatting sqref="AI168">
    <cfRule type="containsText" dxfId="464" priority="286" operator="containsText" text="NO INICIADO">
      <formula>NOT(ISERROR(SEARCH("NO INICIADO",AI168)))</formula>
    </cfRule>
    <cfRule type="containsText" dxfId="463" priority="287" operator="containsText" text="NO INICIADO">
      <formula>NOT(ISERROR(SEARCH("NO INICIADO",AI168)))</formula>
    </cfRule>
    <cfRule type="containsText" dxfId="462" priority="288" operator="containsText" text="CUMPLIDO">
      <formula>NOT(ISERROR(SEARCH("CUMPLIDO",AI168)))</formula>
    </cfRule>
    <cfRule type="containsText" dxfId="461" priority="289" operator="containsText" text="EN PROCESO">
      <formula>NOT(ISERROR(SEARCH("EN PROCESO",AI168)))</formula>
    </cfRule>
  </conditionalFormatting>
  <conditionalFormatting sqref="AI168">
    <cfRule type="containsText" dxfId="460" priority="290" operator="containsText" text="VENCIDO">
      <formula>NOT(ISERROR(SEARCH("VENCIDO",AI168)))</formula>
    </cfRule>
    <cfRule type="containsText" dxfId="459" priority="291" operator="containsText" text="CUMPLIDO">
      <formula>NOT(ISERROR(SEARCH("CUMPLIDO",AI168)))</formula>
    </cfRule>
    <cfRule type="containsText" dxfId="458" priority="292" operator="containsText" text="EN PROCESO">
      <formula>NOT(ISERROR(SEARCH("EN PROCESO",AI168)))</formula>
    </cfRule>
  </conditionalFormatting>
  <conditionalFormatting sqref="AI168">
    <cfRule type="containsText" dxfId="457" priority="284" operator="containsText" text="ACTIVIDAD APLAZADA">
      <formula>NOT(ISERROR(SEARCH("ACTIVIDAD APLAZADA",AI168)))</formula>
    </cfRule>
    <cfRule type="containsText" dxfId="456" priority="285" operator="containsText" text="ACTIVIDAD PERMANENTE">
      <formula>NOT(ISERROR(SEARCH("ACTIVIDAD PERMANENTE",AI168)))</formula>
    </cfRule>
  </conditionalFormatting>
  <conditionalFormatting sqref="AI168">
    <cfRule type="containsText" dxfId="455" priority="283" operator="containsText" text="FINALIZADO">
      <formula>NOT(ISERROR(SEARCH("FINALIZADO",AI168)))</formula>
    </cfRule>
  </conditionalFormatting>
  <conditionalFormatting sqref="AI169">
    <cfRule type="containsText" dxfId="454" priority="275" operator="containsText" text="NO INICIADO">
      <formula>NOT(ISERROR(SEARCH("NO INICIADO",AI169)))</formula>
    </cfRule>
    <cfRule type="containsText" dxfId="453" priority="276" operator="containsText" text="NO INICIADO">
      <formula>NOT(ISERROR(SEARCH("NO INICIADO",AI169)))</formula>
    </cfRule>
    <cfRule type="containsText" dxfId="452" priority="277" operator="containsText" text="CUMPLIDO">
      <formula>NOT(ISERROR(SEARCH("CUMPLIDO",AI169)))</formula>
    </cfRule>
    <cfRule type="containsText" dxfId="451" priority="278" operator="containsText" text="EN PROCESO">
      <formula>NOT(ISERROR(SEARCH("EN PROCESO",AI169)))</formula>
    </cfRule>
  </conditionalFormatting>
  <conditionalFormatting sqref="AI169">
    <cfRule type="containsText" dxfId="450" priority="279" operator="containsText" text="VENCIDO">
      <formula>NOT(ISERROR(SEARCH("VENCIDO",AI169)))</formula>
    </cfRule>
    <cfRule type="containsText" dxfId="449" priority="280" operator="containsText" text="CUMPLIDO">
      <formula>NOT(ISERROR(SEARCH("CUMPLIDO",AI169)))</formula>
    </cfRule>
    <cfRule type="containsText" dxfId="448" priority="281" operator="containsText" text="EN PROCESO">
      <formula>NOT(ISERROR(SEARCH("EN PROCESO",AI169)))</formula>
    </cfRule>
  </conditionalFormatting>
  <conditionalFormatting sqref="AI169">
    <cfRule type="containsText" dxfId="447" priority="273" operator="containsText" text="ACTIVIDAD APLAZADA">
      <formula>NOT(ISERROR(SEARCH("ACTIVIDAD APLAZADA",AI169)))</formula>
    </cfRule>
    <cfRule type="containsText" dxfId="446" priority="274" operator="containsText" text="ACTIVIDAD PERMANENTE">
      <formula>NOT(ISERROR(SEARCH("ACTIVIDAD PERMANENTE",AI169)))</formula>
    </cfRule>
  </conditionalFormatting>
  <conditionalFormatting sqref="AI169">
    <cfRule type="containsText" dxfId="445" priority="272" operator="containsText" text="FINALIZADO">
      <formula>NOT(ISERROR(SEARCH("FINALIZADO",AI169)))</formula>
    </cfRule>
  </conditionalFormatting>
  <conditionalFormatting sqref="AY158">
    <cfRule type="containsText" dxfId="444" priority="264" operator="containsText" text="NO INICIADO">
      <formula>NOT(ISERROR(SEARCH("NO INICIADO",AY158)))</formula>
    </cfRule>
    <cfRule type="containsText" dxfId="443" priority="265" operator="containsText" text="NO INICIADO">
      <formula>NOT(ISERROR(SEARCH("NO INICIADO",AY158)))</formula>
    </cfRule>
    <cfRule type="containsText" dxfId="442" priority="266" operator="containsText" text="CUMPLIDO">
      <formula>NOT(ISERROR(SEARCH("CUMPLIDO",AY158)))</formula>
    </cfRule>
    <cfRule type="containsText" dxfId="441" priority="267" operator="containsText" text="EN PROCESO">
      <formula>NOT(ISERROR(SEARCH("EN PROCESO",AY158)))</formula>
    </cfRule>
  </conditionalFormatting>
  <conditionalFormatting sqref="AY158">
    <cfRule type="containsText" dxfId="440" priority="268" operator="containsText" text="VENCIDO">
      <formula>NOT(ISERROR(SEARCH("VENCIDO",AY158)))</formula>
    </cfRule>
    <cfRule type="containsText" dxfId="439" priority="269" operator="containsText" text="CUMPLIDO">
      <formula>NOT(ISERROR(SEARCH("CUMPLIDO",AY158)))</formula>
    </cfRule>
    <cfRule type="containsText" dxfId="438" priority="270" operator="containsText" text="EN PROCESO">
      <formula>NOT(ISERROR(SEARCH("EN PROCESO",AY158)))</formula>
    </cfRule>
  </conditionalFormatting>
  <conditionalFormatting sqref="AY158">
    <cfRule type="containsText" dxfId="437" priority="262" operator="containsText" text="ACTIVIDAD APLAZADA">
      <formula>NOT(ISERROR(SEARCH("ACTIVIDAD APLAZADA",AY158)))</formula>
    </cfRule>
    <cfRule type="containsText" dxfId="436" priority="263" operator="containsText" text="ACTIVIDAD PERMANENTE">
      <formula>NOT(ISERROR(SEARCH("ACTIVIDAD PERMANENTE",AY158)))</formula>
    </cfRule>
  </conditionalFormatting>
  <conditionalFormatting sqref="AY158">
    <cfRule type="containsText" dxfId="435" priority="261" operator="containsText" text="FINALIZADO">
      <formula>NOT(ISERROR(SEARCH("FINALIZADO",AY158)))</formula>
    </cfRule>
  </conditionalFormatting>
  <conditionalFormatting sqref="AY168">
    <cfRule type="containsText" dxfId="434" priority="253" operator="containsText" text="NO INICIADO">
      <formula>NOT(ISERROR(SEARCH("NO INICIADO",AY168)))</formula>
    </cfRule>
    <cfRule type="containsText" dxfId="433" priority="254" operator="containsText" text="NO INICIADO">
      <formula>NOT(ISERROR(SEARCH("NO INICIADO",AY168)))</formula>
    </cfRule>
    <cfRule type="containsText" dxfId="432" priority="255" operator="containsText" text="CUMPLIDO">
      <formula>NOT(ISERROR(SEARCH("CUMPLIDO",AY168)))</formula>
    </cfRule>
    <cfRule type="containsText" dxfId="431" priority="256" operator="containsText" text="EN PROCESO">
      <formula>NOT(ISERROR(SEARCH("EN PROCESO",AY168)))</formula>
    </cfRule>
  </conditionalFormatting>
  <conditionalFormatting sqref="AY168">
    <cfRule type="containsText" dxfId="430" priority="257" operator="containsText" text="VENCIDO">
      <formula>NOT(ISERROR(SEARCH("VENCIDO",AY168)))</formula>
    </cfRule>
    <cfRule type="containsText" dxfId="429" priority="258" operator="containsText" text="CUMPLIDO">
      <formula>NOT(ISERROR(SEARCH("CUMPLIDO",AY168)))</formula>
    </cfRule>
    <cfRule type="containsText" dxfId="428" priority="259" operator="containsText" text="EN PROCESO">
      <formula>NOT(ISERROR(SEARCH("EN PROCESO",AY168)))</formula>
    </cfRule>
  </conditionalFormatting>
  <conditionalFormatting sqref="AY168">
    <cfRule type="containsText" dxfId="427" priority="251" operator="containsText" text="ACTIVIDAD APLAZADA">
      <formula>NOT(ISERROR(SEARCH("ACTIVIDAD APLAZADA",AY168)))</formula>
    </cfRule>
    <cfRule type="containsText" dxfId="426" priority="252" operator="containsText" text="ACTIVIDAD PERMANENTE">
      <formula>NOT(ISERROR(SEARCH("ACTIVIDAD PERMANENTE",AY168)))</formula>
    </cfRule>
  </conditionalFormatting>
  <conditionalFormatting sqref="AY168">
    <cfRule type="containsText" dxfId="425" priority="250" operator="containsText" text="FINALIZADO">
      <formula>NOT(ISERROR(SEARCH("FINALIZADO",AY168)))</formula>
    </cfRule>
  </conditionalFormatting>
  <conditionalFormatting sqref="AY169">
    <cfRule type="containsText" dxfId="424" priority="242" operator="containsText" text="NO INICIADO">
      <formula>NOT(ISERROR(SEARCH("NO INICIADO",AY169)))</formula>
    </cfRule>
    <cfRule type="containsText" dxfId="423" priority="243" operator="containsText" text="NO INICIADO">
      <formula>NOT(ISERROR(SEARCH("NO INICIADO",AY169)))</formula>
    </cfRule>
    <cfRule type="containsText" dxfId="422" priority="244" operator="containsText" text="CUMPLIDO">
      <formula>NOT(ISERROR(SEARCH("CUMPLIDO",AY169)))</formula>
    </cfRule>
    <cfRule type="containsText" dxfId="421" priority="245" operator="containsText" text="EN PROCESO">
      <formula>NOT(ISERROR(SEARCH("EN PROCESO",AY169)))</formula>
    </cfRule>
  </conditionalFormatting>
  <conditionalFormatting sqref="AY169">
    <cfRule type="containsText" dxfId="420" priority="246" operator="containsText" text="VENCIDO">
      <formula>NOT(ISERROR(SEARCH("VENCIDO",AY169)))</formula>
    </cfRule>
    <cfRule type="containsText" dxfId="419" priority="247" operator="containsText" text="CUMPLIDO">
      <formula>NOT(ISERROR(SEARCH("CUMPLIDO",AY169)))</formula>
    </cfRule>
    <cfRule type="containsText" dxfId="418" priority="248" operator="containsText" text="EN PROCESO">
      <formula>NOT(ISERROR(SEARCH("EN PROCESO",AY169)))</formula>
    </cfRule>
  </conditionalFormatting>
  <conditionalFormatting sqref="AY169">
    <cfRule type="containsText" dxfId="417" priority="240" operator="containsText" text="ACTIVIDAD APLAZADA">
      <formula>NOT(ISERROR(SEARCH("ACTIVIDAD APLAZADA",AY169)))</formula>
    </cfRule>
    <cfRule type="containsText" dxfId="416" priority="241" operator="containsText" text="ACTIVIDAD PERMANENTE">
      <formula>NOT(ISERROR(SEARCH("ACTIVIDAD PERMANENTE",AY169)))</formula>
    </cfRule>
  </conditionalFormatting>
  <conditionalFormatting sqref="AY169">
    <cfRule type="containsText" dxfId="415" priority="239" operator="containsText" text="FINALIZADO">
      <formula>NOT(ISERROR(SEARCH("FINALIZADO",AY169)))</formula>
    </cfRule>
  </conditionalFormatting>
  <conditionalFormatting sqref="AJ56:AS114">
    <cfRule type="containsText" dxfId="414" priority="209" operator="containsText" text="NO INICIADO">
      <formula>NOT(ISERROR(SEARCH("NO INICIADO",AJ56)))</formula>
    </cfRule>
    <cfRule type="containsText" dxfId="413" priority="210" operator="containsText" text="NO INICIADO">
      <formula>NOT(ISERROR(SEARCH("NO INICIADO",AJ56)))</formula>
    </cfRule>
    <cfRule type="containsText" dxfId="412" priority="211" operator="containsText" text="CUMPLIDO">
      <formula>NOT(ISERROR(SEARCH("CUMPLIDO",AJ56)))</formula>
    </cfRule>
    <cfRule type="containsText" dxfId="411" priority="212" operator="containsText" text="EN PROCESO">
      <formula>NOT(ISERROR(SEARCH("EN PROCESO",AJ56)))</formula>
    </cfRule>
  </conditionalFormatting>
  <conditionalFormatting sqref="AJ56:AS114">
    <cfRule type="containsText" dxfId="410" priority="213" operator="containsText" text="VENCIDO">
      <formula>NOT(ISERROR(SEARCH("VENCIDO",AJ56)))</formula>
    </cfRule>
    <cfRule type="containsText" dxfId="409" priority="214" operator="containsText" text="CUMPLIDO">
      <formula>NOT(ISERROR(SEARCH("CUMPLIDO",AJ56)))</formula>
    </cfRule>
    <cfRule type="containsText" dxfId="408" priority="215" operator="containsText" text="EN PROCESO">
      <formula>NOT(ISERROR(SEARCH("EN PROCESO",AJ56)))</formula>
    </cfRule>
  </conditionalFormatting>
  <conditionalFormatting sqref="AJ56:AS114">
    <cfRule type="containsText" dxfId="407" priority="207" operator="containsText" text="ACTIVIDAD APLAZADA">
      <formula>NOT(ISERROR(SEARCH("ACTIVIDAD APLAZADA",AJ56)))</formula>
    </cfRule>
    <cfRule type="containsText" dxfId="406" priority="208" operator="containsText" text="ACTIVIDAD PERMANENTE">
      <formula>NOT(ISERROR(SEARCH("ACTIVIDAD PERMANENTE",AJ56)))</formula>
    </cfRule>
  </conditionalFormatting>
  <conditionalFormatting sqref="AJ56:AS114">
    <cfRule type="containsText" dxfId="405" priority="206" operator="containsText" text="FINALIZADO">
      <formula>NOT(ISERROR(SEARCH("FINALIZADO",AJ56)))</formula>
    </cfRule>
  </conditionalFormatting>
  <conditionalFormatting sqref="AJ116:AS120">
    <cfRule type="containsText" dxfId="404" priority="198" operator="containsText" text="NO INICIADO">
      <formula>NOT(ISERROR(SEARCH("NO INICIADO",AJ116)))</formula>
    </cfRule>
    <cfRule type="containsText" dxfId="403" priority="199" operator="containsText" text="NO INICIADO">
      <formula>NOT(ISERROR(SEARCH("NO INICIADO",AJ116)))</formula>
    </cfRule>
    <cfRule type="containsText" dxfId="402" priority="200" operator="containsText" text="CUMPLIDO">
      <formula>NOT(ISERROR(SEARCH("CUMPLIDO",AJ116)))</formula>
    </cfRule>
    <cfRule type="containsText" dxfId="401" priority="201" operator="containsText" text="EN PROCESO">
      <formula>NOT(ISERROR(SEARCH("EN PROCESO",AJ116)))</formula>
    </cfRule>
  </conditionalFormatting>
  <conditionalFormatting sqref="AJ116:AS120">
    <cfRule type="containsText" dxfId="400" priority="202" operator="containsText" text="VENCIDO">
      <formula>NOT(ISERROR(SEARCH("VENCIDO",AJ116)))</formula>
    </cfRule>
    <cfRule type="containsText" dxfId="399" priority="203" operator="containsText" text="CUMPLIDO">
      <formula>NOT(ISERROR(SEARCH("CUMPLIDO",AJ116)))</formula>
    </cfRule>
    <cfRule type="containsText" dxfId="398" priority="204" operator="containsText" text="EN PROCESO">
      <formula>NOT(ISERROR(SEARCH("EN PROCESO",AJ116)))</formula>
    </cfRule>
  </conditionalFormatting>
  <conditionalFormatting sqref="AJ116:AS120">
    <cfRule type="containsText" dxfId="397" priority="196" operator="containsText" text="ACTIVIDAD APLAZADA">
      <formula>NOT(ISERROR(SEARCH("ACTIVIDAD APLAZADA",AJ116)))</formula>
    </cfRule>
    <cfRule type="containsText" dxfId="396" priority="197" operator="containsText" text="ACTIVIDAD PERMANENTE">
      <formula>NOT(ISERROR(SEARCH("ACTIVIDAD PERMANENTE",AJ116)))</formula>
    </cfRule>
  </conditionalFormatting>
  <conditionalFormatting sqref="AJ116:AS120">
    <cfRule type="containsText" dxfId="395" priority="195" operator="containsText" text="FINALIZADO">
      <formula>NOT(ISERROR(SEARCH("FINALIZADO",AJ116)))</formula>
    </cfRule>
  </conditionalFormatting>
  <conditionalFormatting sqref="AJ124:AS133">
    <cfRule type="containsText" dxfId="394" priority="187" operator="containsText" text="NO INICIADO">
      <formula>NOT(ISERROR(SEARCH("NO INICIADO",AJ124)))</formula>
    </cfRule>
    <cfRule type="containsText" dxfId="393" priority="188" operator="containsText" text="NO INICIADO">
      <formula>NOT(ISERROR(SEARCH("NO INICIADO",AJ124)))</formula>
    </cfRule>
    <cfRule type="containsText" dxfId="392" priority="189" operator="containsText" text="CUMPLIDO">
      <formula>NOT(ISERROR(SEARCH("CUMPLIDO",AJ124)))</formula>
    </cfRule>
    <cfRule type="containsText" dxfId="391" priority="190" operator="containsText" text="EN PROCESO">
      <formula>NOT(ISERROR(SEARCH("EN PROCESO",AJ124)))</formula>
    </cfRule>
  </conditionalFormatting>
  <conditionalFormatting sqref="AJ124:AS133">
    <cfRule type="containsText" dxfId="390" priority="191" operator="containsText" text="VENCIDO">
      <formula>NOT(ISERROR(SEARCH("VENCIDO",AJ124)))</formula>
    </cfRule>
    <cfRule type="containsText" dxfId="389" priority="192" operator="containsText" text="CUMPLIDO">
      <formula>NOT(ISERROR(SEARCH("CUMPLIDO",AJ124)))</formula>
    </cfRule>
    <cfRule type="containsText" dxfId="388" priority="193" operator="containsText" text="EN PROCESO">
      <formula>NOT(ISERROR(SEARCH("EN PROCESO",AJ124)))</formula>
    </cfRule>
  </conditionalFormatting>
  <conditionalFormatting sqref="AJ124:AS133">
    <cfRule type="containsText" dxfId="387" priority="185" operator="containsText" text="ACTIVIDAD APLAZADA">
      <formula>NOT(ISERROR(SEARCH("ACTIVIDAD APLAZADA",AJ124)))</formula>
    </cfRule>
    <cfRule type="containsText" dxfId="386" priority="186" operator="containsText" text="ACTIVIDAD PERMANENTE">
      <formula>NOT(ISERROR(SEARCH("ACTIVIDAD PERMANENTE",AJ124)))</formula>
    </cfRule>
  </conditionalFormatting>
  <conditionalFormatting sqref="AJ124:AS133">
    <cfRule type="containsText" dxfId="385" priority="184" operator="containsText" text="FINALIZADO">
      <formula>NOT(ISERROR(SEARCH("FINALIZADO",AJ124)))</formula>
    </cfRule>
  </conditionalFormatting>
  <conditionalFormatting sqref="AJ135:AS137">
    <cfRule type="containsText" dxfId="384" priority="176" operator="containsText" text="NO INICIADO">
      <formula>NOT(ISERROR(SEARCH("NO INICIADO",AJ135)))</formula>
    </cfRule>
    <cfRule type="containsText" dxfId="383" priority="177" operator="containsText" text="NO INICIADO">
      <formula>NOT(ISERROR(SEARCH("NO INICIADO",AJ135)))</formula>
    </cfRule>
    <cfRule type="containsText" dxfId="382" priority="178" operator="containsText" text="CUMPLIDO">
      <formula>NOT(ISERROR(SEARCH("CUMPLIDO",AJ135)))</formula>
    </cfRule>
    <cfRule type="containsText" dxfId="381" priority="179" operator="containsText" text="EN PROCESO">
      <formula>NOT(ISERROR(SEARCH("EN PROCESO",AJ135)))</formula>
    </cfRule>
  </conditionalFormatting>
  <conditionalFormatting sqref="AJ135:AS137">
    <cfRule type="containsText" dxfId="380" priority="180" operator="containsText" text="VENCIDO">
      <formula>NOT(ISERROR(SEARCH("VENCIDO",AJ135)))</formula>
    </cfRule>
    <cfRule type="containsText" dxfId="379" priority="181" operator="containsText" text="CUMPLIDO">
      <formula>NOT(ISERROR(SEARCH("CUMPLIDO",AJ135)))</formula>
    </cfRule>
    <cfRule type="containsText" dxfId="378" priority="182" operator="containsText" text="EN PROCESO">
      <formula>NOT(ISERROR(SEARCH("EN PROCESO",AJ135)))</formula>
    </cfRule>
  </conditionalFormatting>
  <conditionalFormatting sqref="AJ135:AS137">
    <cfRule type="containsText" dxfId="377" priority="174" operator="containsText" text="ACTIVIDAD APLAZADA">
      <formula>NOT(ISERROR(SEARCH("ACTIVIDAD APLAZADA",AJ135)))</formula>
    </cfRule>
    <cfRule type="containsText" dxfId="376" priority="175" operator="containsText" text="ACTIVIDAD PERMANENTE">
      <formula>NOT(ISERROR(SEARCH("ACTIVIDAD PERMANENTE",AJ135)))</formula>
    </cfRule>
  </conditionalFormatting>
  <conditionalFormatting sqref="AJ135:AS137">
    <cfRule type="containsText" dxfId="375" priority="173" operator="containsText" text="FINALIZADO">
      <formula>NOT(ISERROR(SEARCH("FINALIZADO",AJ135)))</formula>
    </cfRule>
  </conditionalFormatting>
  <conditionalFormatting sqref="AJ139:AS166">
    <cfRule type="containsText" dxfId="374" priority="165" operator="containsText" text="NO INICIADO">
      <formula>NOT(ISERROR(SEARCH("NO INICIADO",AJ139)))</formula>
    </cfRule>
    <cfRule type="containsText" dxfId="373" priority="166" operator="containsText" text="NO INICIADO">
      <formula>NOT(ISERROR(SEARCH("NO INICIADO",AJ139)))</formula>
    </cfRule>
    <cfRule type="containsText" dxfId="372" priority="167" operator="containsText" text="CUMPLIDO">
      <formula>NOT(ISERROR(SEARCH("CUMPLIDO",AJ139)))</formula>
    </cfRule>
    <cfRule type="containsText" dxfId="371" priority="168" operator="containsText" text="EN PROCESO">
      <formula>NOT(ISERROR(SEARCH("EN PROCESO",AJ139)))</formula>
    </cfRule>
  </conditionalFormatting>
  <conditionalFormatting sqref="AJ139:AS166">
    <cfRule type="containsText" dxfId="370" priority="169" operator="containsText" text="VENCIDO">
      <formula>NOT(ISERROR(SEARCH("VENCIDO",AJ139)))</formula>
    </cfRule>
    <cfRule type="containsText" dxfId="369" priority="170" operator="containsText" text="CUMPLIDO">
      <formula>NOT(ISERROR(SEARCH("CUMPLIDO",AJ139)))</formula>
    </cfRule>
    <cfRule type="containsText" dxfId="368" priority="171" operator="containsText" text="EN PROCESO">
      <formula>NOT(ISERROR(SEARCH("EN PROCESO",AJ139)))</formula>
    </cfRule>
  </conditionalFormatting>
  <conditionalFormatting sqref="AJ139:AS166">
    <cfRule type="containsText" dxfId="367" priority="163" operator="containsText" text="ACTIVIDAD APLAZADA">
      <formula>NOT(ISERROR(SEARCH("ACTIVIDAD APLAZADA",AJ139)))</formula>
    </cfRule>
    <cfRule type="containsText" dxfId="366" priority="164" operator="containsText" text="ACTIVIDAD PERMANENTE">
      <formula>NOT(ISERROR(SEARCH("ACTIVIDAD PERMANENTE",AJ139)))</formula>
    </cfRule>
  </conditionalFormatting>
  <conditionalFormatting sqref="AJ139:AS166">
    <cfRule type="containsText" dxfId="365" priority="162" operator="containsText" text="FINALIZADO">
      <formula>NOT(ISERROR(SEARCH("FINALIZADO",AJ139)))</formula>
    </cfRule>
  </conditionalFormatting>
  <conditionalFormatting sqref="AJ200:AS200 AL198:AS199 AJ168:AS197">
    <cfRule type="containsText" dxfId="364" priority="154" operator="containsText" text="NO INICIADO">
      <formula>NOT(ISERROR(SEARCH("NO INICIADO",AJ168)))</formula>
    </cfRule>
    <cfRule type="containsText" dxfId="363" priority="155" operator="containsText" text="NO INICIADO">
      <formula>NOT(ISERROR(SEARCH("NO INICIADO",AJ168)))</formula>
    </cfRule>
    <cfRule type="containsText" dxfId="362" priority="156" operator="containsText" text="CUMPLIDO">
      <formula>NOT(ISERROR(SEARCH("CUMPLIDO",AJ168)))</formula>
    </cfRule>
    <cfRule type="containsText" dxfId="361" priority="157" operator="containsText" text="EN PROCESO">
      <formula>NOT(ISERROR(SEARCH("EN PROCESO",AJ168)))</formula>
    </cfRule>
  </conditionalFormatting>
  <conditionalFormatting sqref="AJ200:AS200 AL198:AS199 AJ168:AS197">
    <cfRule type="containsText" dxfId="360" priority="158" operator="containsText" text="VENCIDO">
      <formula>NOT(ISERROR(SEARCH("VENCIDO",AJ168)))</formula>
    </cfRule>
    <cfRule type="containsText" dxfId="359" priority="159" operator="containsText" text="CUMPLIDO">
      <formula>NOT(ISERROR(SEARCH("CUMPLIDO",AJ168)))</formula>
    </cfRule>
    <cfRule type="containsText" dxfId="358" priority="160" operator="containsText" text="EN PROCESO">
      <formula>NOT(ISERROR(SEARCH("EN PROCESO",AJ168)))</formula>
    </cfRule>
  </conditionalFormatting>
  <conditionalFormatting sqref="AJ200:AS200 AL198:AS199 AJ168:AS197">
    <cfRule type="containsText" dxfId="357" priority="152" operator="containsText" text="ACTIVIDAD APLAZADA">
      <formula>NOT(ISERROR(SEARCH("ACTIVIDAD APLAZADA",AJ168)))</formula>
    </cfRule>
    <cfRule type="containsText" dxfId="356" priority="153" operator="containsText" text="ACTIVIDAD PERMANENTE">
      <formula>NOT(ISERROR(SEARCH("ACTIVIDAD PERMANENTE",AJ168)))</formula>
    </cfRule>
  </conditionalFormatting>
  <conditionalFormatting sqref="AJ200:AS200 AL198:AS199 AJ168:AS197">
    <cfRule type="containsText" dxfId="355" priority="151" operator="containsText" text="FINALIZADO">
      <formula>NOT(ISERROR(SEARCH("FINALIZADO",AJ168)))</formula>
    </cfRule>
  </conditionalFormatting>
  <conditionalFormatting sqref="AJ202:AS214">
    <cfRule type="containsText" dxfId="354" priority="143" operator="containsText" text="NO INICIADO">
      <formula>NOT(ISERROR(SEARCH("NO INICIADO",AJ202)))</formula>
    </cfRule>
    <cfRule type="containsText" dxfId="353" priority="144" operator="containsText" text="NO INICIADO">
      <formula>NOT(ISERROR(SEARCH("NO INICIADO",AJ202)))</formula>
    </cfRule>
    <cfRule type="containsText" dxfId="352" priority="145" operator="containsText" text="CUMPLIDO">
      <formula>NOT(ISERROR(SEARCH("CUMPLIDO",AJ202)))</formula>
    </cfRule>
    <cfRule type="containsText" dxfId="351" priority="146" operator="containsText" text="EN PROCESO">
      <formula>NOT(ISERROR(SEARCH("EN PROCESO",AJ202)))</formula>
    </cfRule>
  </conditionalFormatting>
  <conditionalFormatting sqref="AJ202:AS214">
    <cfRule type="containsText" dxfId="350" priority="147" operator="containsText" text="VENCIDO">
      <formula>NOT(ISERROR(SEARCH("VENCIDO",AJ202)))</formula>
    </cfRule>
    <cfRule type="containsText" dxfId="349" priority="148" operator="containsText" text="CUMPLIDO">
      <formula>NOT(ISERROR(SEARCH("CUMPLIDO",AJ202)))</formula>
    </cfRule>
    <cfRule type="containsText" dxfId="348" priority="149" operator="containsText" text="EN PROCESO">
      <formula>NOT(ISERROR(SEARCH("EN PROCESO",AJ202)))</formula>
    </cfRule>
  </conditionalFormatting>
  <conditionalFormatting sqref="AJ202:AS214">
    <cfRule type="containsText" dxfId="347" priority="141" operator="containsText" text="ACTIVIDAD APLAZADA">
      <formula>NOT(ISERROR(SEARCH("ACTIVIDAD APLAZADA",AJ202)))</formula>
    </cfRule>
    <cfRule type="containsText" dxfId="346" priority="142" operator="containsText" text="ACTIVIDAD PERMANENTE">
      <formula>NOT(ISERROR(SEARCH("ACTIVIDAD PERMANENTE",AJ202)))</formula>
    </cfRule>
  </conditionalFormatting>
  <conditionalFormatting sqref="AJ202:AS214">
    <cfRule type="containsText" dxfId="345" priority="140" operator="containsText" text="FINALIZADO">
      <formula>NOT(ISERROR(SEARCH("FINALIZADO",AJ202)))</formula>
    </cfRule>
  </conditionalFormatting>
  <conditionalFormatting sqref="AZ6:BJ120 AZ123:BJ214">
    <cfRule type="containsText" dxfId="344" priority="139" operator="containsText" text="FINALIZADO">
      <formula>NOT(ISERROR(SEARCH("FINALIZADO",AZ6)))</formula>
    </cfRule>
  </conditionalFormatting>
  <conditionalFormatting sqref="BR180">
    <cfRule type="containsText" dxfId="343" priority="131" operator="containsText" text="NO INICIADO">
      <formula>NOT(ISERROR(SEARCH("NO INICIADO",BR180)))</formula>
    </cfRule>
    <cfRule type="containsText" dxfId="342" priority="132" operator="containsText" text="NO INICIADO">
      <formula>NOT(ISERROR(SEARCH("NO INICIADO",BR180)))</formula>
    </cfRule>
    <cfRule type="containsText" dxfId="341" priority="133" operator="containsText" text="CUMPLIDO">
      <formula>NOT(ISERROR(SEARCH("CUMPLIDO",BR180)))</formula>
    </cfRule>
    <cfRule type="containsText" dxfId="340" priority="134" operator="containsText" text="EN PROCESO">
      <formula>NOT(ISERROR(SEARCH("EN PROCESO",BR180)))</formula>
    </cfRule>
  </conditionalFormatting>
  <conditionalFormatting sqref="BR180">
    <cfRule type="containsText" dxfId="339" priority="135" operator="containsText" text="VENCIDO">
      <formula>NOT(ISERROR(SEARCH("VENCIDO",BR180)))</formula>
    </cfRule>
    <cfRule type="containsText" dxfId="338" priority="136" operator="containsText" text="CUMPLIDO">
      <formula>NOT(ISERROR(SEARCH("CUMPLIDO",BR180)))</formula>
    </cfRule>
    <cfRule type="containsText" dxfId="337" priority="137" operator="containsText" text="EN PROCESO">
      <formula>NOT(ISERROR(SEARCH("EN PROCESO",BR180)))</formula>
    </cfRule>
  </conditionalFormatting>
  <conditionalFormatting sqref="BR180">
    <cfRule type="containsText" dxfId="336" priority="129" operator="containsText" text="ACTIVIDAD APLAZADA">
      <formula>NOT(ISERROR(SEARCH("ACTIVIDAD APLAZADA",BR180)))</formula>
    </cfRule>
    <cfRule type="containsText" dxfId="335" priority="130" operator="containsText" text="ACTIVIDAD PERMANENTE">
      <formula>NOT(ISERROR(SEARCH("ACTIVIDAD PERMANENTE",BR180)))</formula>
    </cfRule>
  </conditionalFormatting>
  <conditionalFormatting sqref="BR180">
    <cfRule type="containsText" dxfId="334" priority="120" operator="containsText" text="NO INICIADO">
      <formula>NOT(ISERROR(SEARCH("NO INICIADO",BR180)))</formula>
    </cfRule>
    <cfRule type="containsText" dxfId="333" priority="121" operator="containsText" text="NO INICIADO">
      <formula>NOT(ISERROR(SEARCH("NO INICIADO",BR180)))</formula>
    </cfRule>
    <cfRule type="containsText" dxfId="332" priority="122" operator="containsText" text="CUMPLIDO">
      <formula>NOT(ISERROR(SEARCH("CUMPLIDO",BR180)))</formula>
    </cfRule>
    <cfRule type="containsText" dxfId="331" priority="123" operator="containsText" text="EN PROCESO">
      <formula>NOT(ISERROR(SEARCH("EN PROCESO",BR180)))</formula>
    </cfRule>
  </conditionalFormatting>
  <conditionalFormatting sqref="BR180">
    <cfRule type="containsText" dxfId="330" priority="124" operator="containsText" text="VENCIDO">
      <formula>NOT(ISERROR(SEARCH("VENCIDO",BR180)))</formula>
    </cfRule>
    <cfRule type="containsText" dxfId="329" priority="125" operator="containsText" text="CUMPLIDO">
      <formula>NOT(ISERROR(SEARCH("CUMPLIDO",BR180)))</formula>
    </cfRule>
    <cfRule type="containsText" dxfId="328" priority="126" operator="containsText" text="EN PROCESO">
      <formula>NOT(ISERROR(SEARCH("EN PROCESO",BR180)))</formula>
    </cfRule>
  </conditionalFormatting>
  <conditionalFormatting sqref="BR180">
    <cfRule type="containsText" dxfId="327" priority="119" operator="containsText" text="FINALIZADO">
      <formula>NOT(ISERROR(SEARCH("FINALIZADO",BR180)))</formula>
    </cfRule>
  </conditionalFormatting>
  <conditionalFormatting sqref="BR181">
    <cfRule type="containsText" dxfId="326" priority="112" operator="containsText" text="NO INICIADO">
      <formula>NOT(ISERROR(SEARCH("NO INICIADO",BR181)))</formula>
    </cfRule>
    <cfRule type="containsText" dxfId="325" priority="113" operator="containsText" text="NO INICIADO">
      <formula>NOT(ISERROR(SEARCH("NO INICIADO",BR181)))</formula>
    </cfRule>
    <cfRule type="containsText" dxfId="324" priority="114" operator="containsText" text="CUMPLIDO">
      <formula>NOT(ISERROR(SEARCH("CUMPLIDO",BR181)))</formula>
    </cfRule>
    <cfRule type="containsText" dxfId="323" priority="115" operator="containsText" text="EN PROCESO">
      <formula>NOT(ISERROR(SEARCH("EN PROCESO",BR181)))</formula>
    </cfRule>
  </conditionalFormatting>
  <conditionalFormatting sqref="BR181">
    <cfRule type="containsText" dxfId="322" priority="116" operator="containsText" text="VENCIDO">
      <formula>NOT(ISERROR(SEARCH("VENCIDO",BR181)))</formula>
    </cfRule>
    <cfRule type="containsText" dxfId="321" priority="117" operator="containsText" text="CUMPLIDO">
      <formula>NOT(ISERROR(SEARCH("CUMPLIDO",BR181)))</formula>
    </cfRule>
    <cfRule type="containsText" dxfId="320" priority="118" operator="containsText" text="EN PROCESO">
      <formula>NOT(ISERROR(SEARCH("EN PROCESO",BR181)))</formula>
    </cfRule>
  </conditionalFormatting>
  <conditionalFormatting sqref="BR181">
    <cfRule type="containsText" dxfId="319" priority="110" operator="containsText" text="ACTIVIDAD APLAZADA">
      <formula>NOT(ISERROR(SEARCH("ACTIVIDAD APLAZADA",BR181)))</formula>
    </cfRule>
    <cfRule type="containsText" dxfId="318" priority="111" operator="containsText" text="ACTIVIDAD PERMANENTE">
      <formula>NOT(ISERROR(SEARCH("ACTIVIDAD PERMANENTE",BR181)))</formula>
    </cfRule>
  </conditionalFormatting>
  <conditionalFormatting sqref="BR181">
    <cfRule type="containsText" dxfId="317" priority="101" operator="containsText" text="NO INICIADO">
      <formula>NOT(ISERROR(SEARCH("NO INICIADO",BR181)))</formula>
    </cfRule>
    <cfRule type="containsText" dxfId="316" priority="102" operator="containsText" text="NO INICIADO">
      <formula>NOT(ISERROR(SEARCH("NO INICIADO",BR181)))</formula>
    </cfRule>
    <cfRule type="containsText" dxfId="315" priority="103" operator="containsText" text="CUMPLIDO">
      <formula>NOT(ISERROR(SEARCH("CUMPLIDO",BR181)))</formula>
    </cfRule>
    <cfRule type="containsText" dxfId="314" priority="104" operator="containsText" text="EN PROCESO">
      <formula>NOT(ISERROR(SEARCH("EN PROCESO",BR181)))</formula>
    </cfRule>
  </conditionalFormatting>
  <conditionalFormatting sqref="BR181">
    <cfRule type="containsText" dxfId="313" priority="105" operator="containsText" text="VENCIDO">
      <formula>NOT(ISERROR(SEARCH("VENCIDO",BR181)))</formula>
    </cfRule>
    <cfRule type="containsText" dxfId="312" priority="106" operator="containsText" text="CUMPLIDO">
      <formula>NOT(ISERROR(SEARCH("CUMPLIDO",BR181)))</formula>
    </cfRule>
    <cfRule type="containsText" dxfId="311" priority="107" operator="containsText" text="EN PROCESO">
      <formula>NOT(ISERROR(SEARCH("EN PROCESO",BR181)))</formula>
    </cfRule>
  </conditionalFormatting>
  <conditionalFormatting sqref="BR181">
    <cfRule type="containsText" dxfId="310" priority="100" operator="containsText" text="FINALIZADO">
      <formula>NOT(ISERROR(SEARCH("FINALIZADO",BR181)))</formula>
    </cfRule>
  </conditionalFormatting>
  <conditionalFormatting sqref="BR182">
    <cfRule type="containsText" dxfId="309" priority="93" operator="containsText" text="NO INICIADO">
      <formula>NOT(ISERROR(SEARCH("NO INICIADO",BR182)))</formula>
    </cfRule>
    <cfRule type="containsText" dxfId="308" priority="94" operator="containsText" text="NO INICIADO">
      <formula>NOT(ISERROR(SEARCH("NO INICIADO",BR182)))</formula>
    </cfRule>
    <cfRule type="containsText" dxfId="307" priority="95" operator="containsText" text="CUMPLIDO">
      <formula>NOT(ISERROR(SEARCH("CUMPLIDO",BR182)))</formula>
    </cfRule>
    <cfRule type="containsText" dxfId="306" priority="96" operator="containsText" text="EN PROCESO">
      <formula>NOT(ISERROR(SEARCH("EN PROCESO",BR182)))</formula>
    </cfRule>
  </conditionalFormatting>
  <conditionalFormatting sqref="BR182">
    <cfRule type="containsText" dxfId="305" priority="97" operator="containsText" text="VENCIDO">
      <formula>NOT(ISERROR(SEARCH("VENCIDO",BR182)))</formula>
    </cfRule>
    <cfRule type="containsText" dxfId="304" priority="98" operator="containsText" text="CUMPLIDO">
      <formula>NOT(ISERROR(SEARCH("CUMPLIDO",BR182)))</formula>
    </cfRule>
    <cfRule type="containsText" dxfId="303" priority="99" operator="containsText" text="EN PROCESO">
      <formula>NOT(ISERROR(SEARCH("EN PROCESO",BR182)))</formula>
    </cfRule>
  </conditionalFormatting>
  <conditionalFormatting sqref="BR182">
    <cfRule type="containsText" dxfId="302" priority="91" operator="containsText" text="ACTIVIDAD APLAZADA">
      <formula>NOT(ISERROR(SEARCH("ACTIVIDAD APLAZADA",BR182)))</formula>
    </cfRule>
    <cfRule type="containsText" dxfId="301" priority="92" operator="containsText" text="ACTIVIDAD PERMANENTE">
      <formula>NOT(ISERROR(SEARCH("ACTIVIDAD PERMANENTE",BR182)))</formula>
    </cfRule>
  </conditionalFormatting>
  <conditionalFormatting sqref="BR182">
    <cfRule type="containsText" dxfId="300" priority="82" operator="containsText" text="NO INICIADO">
      <formula>NOT(ISERROR(SEARCH("NO INICIADO",BR182)))</formula>
    </cfRule>
    <cfRule type="containsText" dxfId="299" priority="83" operator="containsText" text="NO INICIADO">
      <formula>NOT(ISERROR(SEARCH("NO INICIADO",BR182)))</formula>
    </cfRule>
    <cfRule type="containsText" dxfId="298" priority="84" operator="containsText" text="CUMPLIDO">
      <formula>NOT(ISERROR(SEARCH("CUMPLIDO",BR182)))</formula>
    </cfRule>
    <cfRule type="containsText" dxfId="297" priority="85" operator="containsText" text="EN PROCESO">
      <formula>NOT(ISERROR(SEARCH("EN PROCESO",BR182)))</formula>
    </cfRule>
  </conditionalFormatting>
  <conditionalFormatting sqref="BR182">
    <cfRule type="containsText" dxfId="296" priority="86" operator="containsText" text="VENCIDO">
      <formula>NOT(ISERROR(SEARCH("VENCIDO",BR182)))</formula>
    </cfRule>
    <cfRule type="containsText" dxfId="295" priority="87" operator="containsText" text="CUMPLIDO">
      <formula>NOT(ISERROR(SEARCH("CUMPLIDO",BR182)))</formula>
    </cfRule>
    <cfRule type="containsText" dxfId="294" priority="88" operator="containsText" text="EN PROCESO">
      <formula>NOT(ISERROR(SEARCH("EN PROCESO",BR182)))</formula>
    </cfRule>
  </conditionalFormatting>
  <conditionalFormatting sqref="BR182">
    <cfRule type="containsText" dxfId="293" priority="81" operator="containsText" text="FINALIZADO">
      <formula>NOT(ISERROR(SEARCH("FINALIZADO",BR182)))</formula>
    </cfRule>
  </conditionalFormatting>
  <conditionalFormatting sqref="AX121:BJ121">
    <cfRule type="containsText" dxfId="292" priority="38" operator="containsText" text="NO INICIADO">
      <formula>NOT(ISERROR(SEARCH("NO INICIADO",AX121)))</formula>
    </cfRule>
    <cfRule type="containsText" dxfId="291" priority="39" operator="containsText" text="NO INICIADO">
      <formula>NOT(ISERROR(SEARCH("NO INICIADO",AX121)))</formula>
    </cfRule>
    <cfRule type="containsText" dxfId="290" priority="40" operator="containsText" text="CUMPLIDO">
      <formula>NOT(ISERROR(SEARCH("CUMPLIDO",AX121)))</formula>
    </cfRule>
    <cfRule type="containsText" dxfId="289" priority="41" operator="containsText" text="EN PROCESO">
      <formula>NOT(ISERROR(SEARCH("EN PROCESO",AX121)))</formula>
    </cfRule>
  </conditionalFormatting>
  <conditionalFormatting sqref="AX121:BJ121">
    <cfRule type="containsText" dxfId="288" priority="42" operator="containsText" text="VENCIDO">
      <formula>NOT(ISERROR(SEARCH("VENCIDO",AX121)))</formula>
    </cfRule>
    <cfRule type="containsText" dxfId="287" priority="43" operator="containsText" text="CUMPLIDO">
      <formula>NOT(ISERROR(SEARCH("CUMPLIDO",AX121)))</formula>
    </cfRule>
    <cfRule type="containsText" dxfId="286" priority="44" operator="containsText" text="EN PROCESO">
      <formula>NOT(ISERROR(SEARCH("EN PROCESO",AX121)))</formula>
    </cfRule>
  </conditionalFormatting>
  <conditionalFormatting sqref="AX121:BJ121">
    <cfRule type="containsText" dxfId="285" priority="36" operator="containsText" text="ACTIVIDAD APLAZADA">
      <formula>NOT(ISERROR(SEARCH("ACTIVIDAD APLAZADA",AX121)))</formula>
    </cfRule>
    <cfRule type="containsText" dxfId="284" priority="37" operator="containsText" text="ACTIVIDAD PERMANENTE">
      <formula>NOT(ISERROR(SEARCH("ACTIVIDAD PERMANENTE",AX121)))</formula>
    </cfRule>
  </conditionalFormatting>
  <conditionalFormatting sqref="AX121:BJ122">
    <cfRule type="containsText" dxfId="283" priority="35" operator="containsText" text="FINALIZADO">
      <formula>NOT(ISERROR(SEARCH("FINALIZADO",AX121)))</formula>
    </cfRule>
  </conditionalFormatting>
  <conditionalFormatting sqref="U121:AG122">
    <cfRule type="containsText" dxfId="282" priority="12" operator="containsText" text="EXCLUIDO">
      <formula>NOT(ISERROR(SEARCH("EXCLUIDO",U121)))</formula>
    </cfRule>
    <cfRule type="containsText" dxfId="281" priority="13" operator="containsText" text="PROGRAMADO">
      <formula>NOT(ISERROR(SEARCH("PROGRAMADO",U121)))</formula>
    </cfRule>
    <cfRule type="containsText" dxfId="280" priority="14" operator="containsText" text="SIN PROGRAMA">
      <formula>NOT(ISERROR(SEARCH("SIN PROGRAMA",U121)))</formula>
    </cfRule>
  </conditionalFormatting>
  <conditionalFormatting sqref="AH121:AI121">
    <cfRule type="containsText" dxfId="279" priority="27" operator="containsText" text="NO INICIADO">
      <formula>NOT(ISERROR(SEARCH("NO INICIADO",AH121)))</formula>
    </cfRule>
    <cfRule type="containsText" dxfId="278" priority="28" operator="containsText" text="NO INICIADO">
      <formula>NOT(ISERROR(SEARCH("NO INICIADO",AH121)))</formula>
    </cfRule>
    <cfRule type="containsText" dxfId="277" priority="29" operator="containsText" text="CUMPLIDO">
      <formula>NOT(ISERROR(SEARCH("CUMPLIDO",AH121)))</formula>
    </cfRule>
    <cfRule type="containsText" dxfId="276" priority="30" operator="containsText" text="EN PROCESO">
      <formula>NOT(ISERROR(SEARCH("EN PROCESO",AH121)))</formula>
    </cfRule>
  </conditionalFormatting>
  <conditionalFormatting sqref="AH121:AI121">
    <cfRule type="containsText" dxfId="275" priority="31" operator="containsText" text="VENCIDO">
      <formula>NOT(ISERROR(SEARCH("VENCIDO",AH121)))</formula>
    </cfRule>
    <cfRule type="containsText" dxfId="274" priority="32" operator="containsText" text="CUMPLIDO">
      <formula>NOT(ISERROR(SEARCH("CUMPLIDO",AH121)))</formula>
    </cfRule>
    <cfRule type="containsText" dxfId="273" priority="33" operator="containsText" text="EN PROCESO">
      <formula>NOT(ISERROR(SEARCH("EN PROCESO",AH121)))</formula>
    </cfRule>
  </conditionalFormatting>
  <conditionalFormatting sqref="AH121:AI121">
    <cfRule type="containsText" dxfId="272" priority="25" operator="containsText" text="ACTIVIDAD APLAZADA">
      <formula>NOT(ISERROR(SEARCH("ACTIVIDAD APLAZADA",AH121)))</formula>
    </cfRule>
    <cfRule type="containsText" dxfId="271" priority="26" operator="containsText" text="ACTIVIDAD PERMANENTE">
      <formula>NOT(ISERROR(SEARCH("ACTIVIDAD PERMANENTE",AH121)))</formula>
    </cfRule>
  </conditionalFormatting>
  <conditionalFormatting sqref="AH122:AI122">
    <cfRule type="containsText" dxfId="270" priority="17" operator="containsText" text="NO INICIADO">
      <formula>NOT(ISERROR(SEARCH("NO INICIADO",AH122)))</formula>
    </cfRule>
    <cfRule type="containsText" dxfId="269" priority="18" operator="containsText" text="NO INICIADO">
      <formula>NOT(ISERROR(SEARCH("NO INICIADO",AH122)))</formula>
    </cfRule>
    <cfRule type="containsText" dxfId="268" priority="19" operator="containsText" text="CUMPLIDO">
      <formula>NOT(ISERROR(SEARCH("CUMPLIDO",AH122)))</formula>
    </cfRule>
    <cfRule type="containsText" dxfId="267" priority="20" operator="containsText" text="EN PROCESO">
      <formula>NOT(ISERROR(SEARCH("EN PROCESO",AH122)))</formula>
    </cfRule>
  </conditionalFormatting>
  <conditionalFormatting sqref="AH122:AI122">
    <cfRule type="containsText" dxfId="266" priority="21" operator="containsText" text="VENCIDO">
      <formula>NOT(ISERROR(SEARCH("VENCIDO",AH122)))</formula>
    </cfRule>
    <cfRule type="containsText" dxfId="265" priority="22" operator="containsText" text="CUMPLIDO">
      <formula>NOT(ISERROR(SEARCH("CUMPLIDO",AH122)))</formula>
    </cfRule>
    <cfRule type="containsText" dxfId="264" priority="23" operator="containsText" text="EN PROCESO">
      <formula>NOT(ISERROR(SEARCH("EN PROCESO",AH122)))</formula>
    </cfRule>
  </conditionalFormatting>
  <conditionalFormatting sqref="AH122:AI122">
    <cfRule type="containsText" dxfId="263" priority="15" operator="containsText" text="ACTIVIDAD APLAZADA">
      <formula>NOT(ISERROR(SEARCH("ACTIVIDAD APLAZADA",AH122)))</formula>
    </cfRule>
    <cfRule type="containsText" dxfId="262" priority="16" operator="containsText" text="ACTIVIDAD PERMANENTE">
      <formula>NOT(ISERROR(SEARCH("ACTIVIDAD PERMANENTE",AH122)))</formula>
    </cfRule>
  </conditionalFormatting>
  <conditionalFormatting sqref="AJ121:AS122">
    <cfRule type="containsText" dxfId="261" priority="4" operator="containsText" text="NO INICIADO">
      <formula>NOT(ISERROR(SEARCH("NO INICIADO",AJ121)))</formula>
    </cfRule>
    <cfRule type="containsText" dxfId="260" priority="5" operator="containsText" text="NO INICIADO">
      <formula>NOT(ISERROR(SEARCH("NO INICIADO",AJ121)))</formula>
    </cfRule>
    <cfRule type="containsText" dxfId="259" priority="6" operator="containsText" text="CUMPLIDO">
      <formula>NOT(ISERROR(SEARCH("CUMPLIDO",AJ121)))</formula>
    </cfRule>
    <cfRule type="containsText" dxfId="258" priority="7" operator="containsText" text="EN PROCESO">
      <formula>NOT(ISERROR(SEARCH("EN PROCESO",AJ121)))</formula>
    </cfRule>
  </conditionalFormatting>
  <conditionalFormatting sqref="AJ121:AS122">
    <cfRule type="containsText" dxfId="257" priority="8" operator="containsText" text="VENCIDO">
      <formula>NOT(ISERROR(SEARCH("VENCIDO",AJ121)))</formula>
    </cfRule>
    <cfRule type="containsText" dxfId="256" priority="9" operator="containsText" text="CUMPLIDO">
      <formula>NOT(ISERROR(SEARCH("CUMPLIDO",AJ121)))</formula>
    </cfRule>
    <cfRule type="containsText" dxfId="255" priority="10" operator="containsText" text="EN PROCESO">
      <formula>NOT(ISERROR(SEARCH("EN PROCESO",AJ121)))</formula>
    </cfRule>
  </conditionalFormatting>
  <conditionalFormatting sqref="AJ121:AS122">
    <cfRule type="containsText" dxfId="254" priority="2" operator="containsText" text="ACTIVIDAD APLAZADA">
      <formula>NOT(ISERROR(SEARCH("ACTIVIDAD APLAZADA",AJ121)))</formula>
    </cfRule>
    <cfRule type="containsText" dxfId="253" priority="3" operator="containsText" text="ACTIVIDAD PERMANENTE">
      <formula>NOT(ISERROR(SEARCH("ACTIVIDAD PERMANENTE",AJ121)))</formula>
    </cfRule>
  </conditionalFormatting>
  <conditionalFormatting sqref="AJ121:AS122">
    <cfRule type="containsText" dxfId="252" priority="1" operator="containsText" text="FINALIZADO">
      <formula>NOT(ISERROR(SEARCH("FINALIZADO",AJ121)))</formula>
    </cfRule>
  </conditionalFormatting>
  <dataValidations count="3">
    <dataValidation type="list" allowBlank="1" showInputMessage="1" showErrorMessage="1" sqref="AZ6:AZ12 AX93:BJ94 AX113:BJ113 AX202:BJ214 AX135:BJ137 AX70:BJ70 AX56:BJ56 AX77:BJ77 AX84:BJ84 AX97:BJ97 AX99:BJ99 AX101:BJ101 AX103:BJ103 AX105:BJ105 AX107:BJ107 AX109:BJ109 AX111:BJ111 AX63:BJ63 AX91:BJ91 AX116:BJ116 AX38:BJ38 AX31:BJ31 AX45:BJ45 AX17:BJ17 AX13:BJ13 AX47:BJ54 AX24:BJ24 BA6:BJ6 AX6:AY6 AH139:AS166 AH56:AS114 AX139:BJ166 AX168:BJ200 AH6:AS54 AH116:AS122 AX124:BJ131 AH135:AS137 AH124:AS133 AX121:BJ121 AH168:AS214" xr:uid="{00000000-0002-0000-0300-000000000000}">
      <formula1>"NO INICIADO,EN PROCESO,CUMPLIDO,ACTIVIDAD PERMANENTE,VENCIDO,ACTIVIDAD APLAZADA,FINALIZADO"</formula1>
    </dataValidation>
    <dataValidation type="list" allowBlank="1" showInputMessage="1" showErrorMessage="1" sqref="U56:AG114 U135:AG137 U124:AG133 Y179:AG179 U6:AG54 U168:AG176 U177:W177 Y177:AG177 U139:AG166 U179:W179 U180:AG214 U178:AG178 U116:AG122" xr:uid="{00000000-0002-0000-0300-000001000000}">
      <formula1>"SIN PROGRAMA,PROGRAMADO,EXCLUIDO"</formula1>
    </dataValidation>
    <dataValidation showInputMessage="1" showErrorMessage="1" sqref="BK140 BK144:BK147 BK168 BK150 BK153:BK156 BK163:BK164 BK158 BK161 BK173:BK175 BK198:BK214 BK196 BK177:BK194" xr:uid="{00000000-0002-0000-0300-000002000000}"/>
  </dataValidations>
  <hyperlinks>
    <hyperlink ref="BP16" r:id="rId1" xr:uid="{5595914F-E73A-469B-BED7-FB5E45C5D1AA}"/>
  </hyperlinks>
  <pageMargins left="0.70866141732283472" right="0.70866141732283472" top="0.74803149606299213" bottom="0.74803149606299213" header="0.31496062992125984" footer="0.31496062992125984"/>
  <pageSetup scale="10" orientation="portrait" r:id="rId2"/>
  <legacyDrawing r:id="rId3"/>
  <extLst>
    <ext xmlns:x14="http://schemas.microsoft.com/office/spreadsheetml/2009/9/main" uri="{78C0D931-6437-407d-A8EE-F0AAD7539E65}">
      <x14:conditionalFormattings>
        <x14:conditionalFormatting xmlns:xm="http://schemas.microsoft.com/office/excel/2006/main">
          <x14:cfRule type="containsText" priority="5885" operator="containsText" id="{7A4DDD60-7290-4337-831F-372CC07E4A44}">
            <xm:f>NOT(ISERROR(SEARCH(#REF!,AH6)))</xm:f>
            <xm:f>#REF!</xm:f>
            <x14:dxf>
              <fill>
                <patternFill>
                  <bgColor theme="2" tint="-9.9948118533890809E-2"/>
                </patternFill>
              </fill>
            </x14:dxf>
          </x14:cfRule>
          <xm:sqref>AH116:AI116 AH6:AI6 AH13:AI13 AH20:AI23 AH168:AH169 AH56:AI61 AH170:AI200 AH201:AS201 AX183:BJ201 AJ198:AK199</xm:sqref>
        </x14:conditionalFormatting>
        <x14:conditionalFormatting xmlns:xm="http://schemas.microsoft.com/office/excel/2006/main">
          <x14:cfRule type="containsText" priority="4215" operator="containsText" id="{F142CD94-6687-49CC-A8DA-A05AC045010E}">
            <xm:f>NOT(ISERROR(SEARCH(#REF!,AH6)))</xm:f>
            <xm:f>#REF!</xm:f>
            <x14:dxf>
              <fill>
                <patternFill>
                  <bgColor theme="2" tint="-9.9948118533890809E-2"/>
                </patternFill>
              </fill>
            </x14:dxf>
          </x14:cfRule>
          <xm:sqref>AX6:BJ6 AX13:BJ13 AX170:BJ179 AX168:AX169 AZ168:BJ169 AH53:AI54 AJ6:AS54 AY170:BJ186 AX124:BJ131</xm:sqref>
        </x14:conditionalFormatting>
        <x14:conditionalFormatting xmlns:xm="http://schemas.microsoft.com/office/excel/2006/main">
          <x14:cfRule type="containsText" priority="4220" operator="containsText" id="{F13422C9-F56A-420F-8C24-4947F0B6B29F}">
            <xm:f>NOT(ISERROR(SEARCH(#REF!,M6)))</xm:f>
            <xm:f>#REF!</xm:f>
            <x14:dxf>
              <fill>
                <patternFill>
                  <bgColor rgb="FF6699FF"/>
                </patternFill>
              </fill>
            </x14:dxf>
          </x14:cfRule>
          <x14:cfRule type="beginsWith" priority="4225" operator="beginsWith" id="{1C38E283-D69B-46F2-9804-9D36E4BAF4E2}">
            <xm:f>LEFT(M6,LEN(#REF!))=#REF!</xm:f>
            <xm:f>#REF!</xm:f>
            <x14:dxf>
              <fill>
                <patternFill>
                  <bgColor rgb="FFFF99CC"/>
                </patternFill>
              </fill>
            </x14:dxf>
          </x14:cfRule>
          <x14:cfRule type="containsText" priority="4230" operator="containsText" id="{5DD7348E-ABCD-4D90-9E76-723BA79150A3}">
            <xm:f>NOT(ISERROR(SEARCH(#REF!,M6)))</xm:f>
            <xm:f>#REF!</xm:f>
            <x14:dxf>
              <fill>
                <patternFill>
                  <bgColor rgb="FF00CC66"/>
                </patternFill>
              </fill>
            </x14:dxf>
          </x14:cfRule>
          <x14:cfRule type="containsText" priority="4231" operator="containsText" id="{75662BD1-496F-43BA-AA99-D2ED12458A3A}">
            <xm:f>NOT(ISERROR(SEARCH(#REF!,M6)))</xm:f>
            <xm:f>#REF!</xm:f>
            <x14:dxf>
              <fill>
                <patternFill>
                  <bgColor rgb="FF66CCFF"/>
                </patternFill>
              </fill>
            </x14:dxf>
          </x14:cfRule>
          <x14:cfRule type="containsText" priority="4232" operator="containsText" id="{2F942D80-737A-4DE5-99F2-F206D654BA87}">
            <xm:f>NOT(ISERROR(SEARCH(#REF!,M6)))</xm:f>
            <xm:f>#REF!</xm:f>
            <x14:dxf>
              <fill>
                <patternFill>
                  <bgColor rgb="FFFF99FF"/>
                </patternFill>
              </fill>
            </x14:dxf>
          </x14:cfRule>
          <x14:cfRule type="containsText" priority="4233" operator="containsText" id="{16A00DE0-0097-4749-B73E-2577584F4FB7}">
            <xm:f>NOT(ISERROR(SEARCH(#REF!,M6)))</xm:f>
            <xm:f>#REF!</xm:f>
            <x14:dxf>
              <fill>
                <patternFill>
                  <bgColor rgb="FF3366FF"/>
                </patternFill>
              </fill>
            </x14:dxf>
          </x14:cfRule>
          <x14:cfRule type="containsText" priority="4234" operator="containsText" id="{3044EE4F-3C8D-48D1-A6C0-392AA68D936B}">
            <xm:f>NOT(ISERROR(SEARCH(#REF!,M6)))</xm:f>
            <xm:f>#REF!</xm:f>
            <x14:dxf>
              <fill>
                <patternFill>
                  <bgColor rgb="FFFF9966"/>
                </patternFill>
              </fill>
            </x14:dxf>
          </x14:cfRule>
          <x14:cfRule type="containsText" priority="4235" operator="containsText" id="{D28CA42E-F1B4-4AA1-B159-94A955A1A7BF}">
            <xm:f>NOT(ISERROR(SEARCH(#REF!,M6)))</xm:f>
            <xm:f>#REF!</xm:f>
            <x14:dxf>
              <fill>
                <patternFill>
                  <bgColor rgb="FFFFFF00"/>
                </patternFill>
              </fill>
            </x14:dxf>
          </x14:cfRule>
          <x14:cfRule type="containsText" priority="4236" operator="containsText" id="{C7729F48-6641-4B9A-82A7-982914BAC0E4}">
            <xm:f>NOT(ISERROR(SEARCH(#REF!,M6)))</xm:f>
            <xm:f>#REF!</xm:f>
            <x14:dxf>
              <fill>
                <patternFill>
                  <bgColor rgb="FF00CC99"/>
                </patternFill>
              </fill>
            </x14:dxf>
          </x14:cfRule>
          <x14:cfRule type="containsText" priority="4237" operator="containsText" id="{500DAEFC-566F-4173-9C79-97399FB447A6}">
            <xm:f>NOT(ISERROR(SEARCH(#REF!,M6)))</xm:f>
            <xm:f>#REF!</xm:f>
            <x14:dxf>
              <fill>
                <patternFill>
                  <bgColor theme="2" tint="-0.24994659260841701"/>
                </patternFill>
              </fill>
            </x14:dxf>
          </x14:cfRule>
          <x14:cfRule type="containsText" priority="4238" operator="containsText" id="{7798C08D-4ED9-417D-AFFA-83DEEF8EC512}">
            <xm:f>NOT(ISERROR(SEARCH(#REF!,M6)))</xm:f>
            <xm:f>#REF!</xm:f>
            <x14:dxf>
              <fill>
                <patternFill>
                  <bgColor rgb="FFCC99FF"/>
                </patternFill>
              </fill>
            </x14:dxf>
          </x14:cfRule>
          <x14:cfRule type="containsText" priority="4239" operator="containsText" id="{166A0664-20CD-42A3-BA8B-D05E67AC607E}">
            <xm:f>NOT(ISERROR(SEARCH(#REF!,M6)))</xm:f>
            <xm:f>#REF!</xm:f>
            <x14:dxf>
              <fill>
                <patternFill>
                  <bgColor rgb="FFFFC000"/>
                </patternFill>
              </fill>
            </x14:dxf>
          </x14:cfRule>
          <x14:cfRule type="containsText" priority="4240" operator="containsText" id="{F421DE0B-75A0-4EB6-9AF8-94CDF23DFCB6}">
            <xm:f>NOT(ISERROR(SEARCH(#REF!,M6)))</xm:f>
            <xm:f>#REF!</xm:f>
            <x14:dxf>
              <fill>
                <patternFill>
                  <bgColor rgb="FF66CCFF"/>
                </patternFill>
              </fill>
            </x14:dxf>
          </x14:cfRule>
          <x14:cfRule type="containsText" priority="4241" operator="containsText" id="{498BD44D-97FC-48D8-B3CE-2CCEC80274D8}">
            <xm:f>NOT(ISERROR(SEARCH(#REF!,M6)))</xm:f>
            <xm:f>#REF!</xm:f>
            <x14:dxf>
              <fill>
                <patternFill>
                  <bgColor rgb="FFFF3399"/>
                </patternFill>
              </fill>
            </x14:dxf>
          </x14:cfRule>
          <x14:cfRule type="containsText" priority="4242" operator="containsText" id="{2DD892F1-E70B-4E86-818B-27354E88C036}">
            <xm:f>NOT(ISERROR(SEARCH(#REF!,M6)))</xm:f>
            <xm:f>#REF!</xm:f>
            <x14:dxf>
              <fill>
                <patternFill>
                  <bgColor rgb="FFFFCCFF"/>
                </patternFill>
              </fill>
            </x14:dxf>
          </x14:cfRule>
          <x14:cfRule type="containsText" priority="4245" operator="containsText" id="{501FA887-F9A4-4B22-83D1-AB2712FF1169}">
            <xm:f>NOT(ISERROR(SEARCH(#REF!,M6)))</xm:f>
            <xm:f>#REF!</xm:f>
            <x14:dxf>
              <fill>
                <patternFill>
                  <bgColor rgb="FF66FFFF"/>
                </patternFill>
              </fill>
            </x14:dxf>
          </x14:cfRule>
          <xm:sqref>M56 M116 M6 M124</xm:sqref>
        </x14:conditionalFormatting>
        <x14:conditionalFormatting xmlns:xm="http://schemas.microsoft.com/office/excel/2006/main">
          <x14:cfRule type="containsText" priority="4223" operator="containsText" id="{3CF79B3B-06EE-4368-8998-DE2D71E9FB89}">
            <xm:f>NOT(ISERROR(SEARCH(#REF!,M6)))</xm:f>
            <xm:f>#REF!</xm:f>
            <x14:dxf>
              <fill>
                <patternFill>
                  <bgColor rgb="FF66FFCC"/>
                </patternFill>
              </fill>
            </x14:dxf>
          </x14:cfRule>
          <xm:sqref>M56 M116 M6 M124</xm:sqref>
        </x14:conditionalFormatting>
        <x14:conditionalFormatting xmlns:xm="http://schemas.microsoft.com/office/excel/2006/main">
          <x14:cfRule type="containsText" priority="4166" operator="containsText" id="{5AEDA8AC-9D1E-4A65-BF2B-DF1764CE9A63}">
            <xm:f>NOT(ISERROR(SEARCH(#REF!,L6)))</xm:f>
            <xm:f>#REF!</xm:f>
            <x14:dxf>
              <fill>
                <patternFill>
                  <bgColor theme="5" tint="0.79998168889431442"/>
                </patternFill>
              </fill>
            </x14:dxf>
          </x14:cfRule>
          <x14:cfRule type="containsText" priority="4167" operator="containsText" id="{B9355196-2983-40AE-BA00-D4152A138D32}">
            <xm:f>NOT(ISERROR(SEARCH(#REF!,L6)))</xm:f>
            <xm:f>#REF!</xm:f>
            <x14:dxf>
              <fill>
                <patternFill>
                  <bgColor theme="8" tint="0.59996337778862885"/>
                </patternFill>
              </fill>
            </x14:dxf>
          </x14:cfRule>
          <x14:cfRule type="containsText" priority="4168" operator="containsText" id="{B8758C56-ADBB-4B43-80F8-9E7EEA6CFD8E}">
            <xm:f>NOT(ISERROR(SEARCH(#REF!,L6)))</xm:f>
            <xm:f>#REF!</xm:f>
            <x14:dxf>
              <fill>
                <patternFill>
                  <bgColor rgb="FFFFFFCC"/>
                </patternFill>
              </fill>
            </x14:dxf>
          </x14:cfRule>
          <xm:sqref>L56 L6</xm:sqref>
        </x14:conditionalFormatting>
        <x14:conditionalFormatting xmlns:xm="http://schemas.microsoft.com/office/excel/2006/main">
          <x14:cfRule type="containsText" priority="4150" operator="containsText" id="{C25900C1-BA8A-4597-9159-0537943A2FBE}">
            <xm:f>NOT(ISERROR(SEARCH(#REF!,AX56)))</xm:f>
            <xm:f>#REF!</xm:f>
            <x14:dxf>
              <fill>
                <patternFill>
                  <bgColor theme="2" tint="-9.9948118533890809E-2"/>
                </patternFill>
              </fill>
            </x14:dxf>
          </x14:cfRule>
          <xm:sqref>AX56:BJ56 AX116:BJ116</xm:sqref>
        </x14:conditionalFormatting>
        <x14:conditionalFormatting xmlns:xm="http://schemas.microsoft.com/office/excel/2006/main">
          <x14:cfRule type="containsText" priority="3758" operator="containsText" id="{F9192A74-BEBC-4370-8214-6C9845DCBF99}">
            <xm:f>NOT(ISERROR(SEARCH(#REF!,AH7)))</xm:f>
            <xm:f>#REF!</xm:f>
            <x14:dxf>
              <fill>
                <patternFill>
                  <bgColor theme="2" tint="-9.9948118533890809E-2"/>
                </patternFill>
              </fill>
            </x14:dxf>
          </x14:cfRule>
          <xm:sqref>AH7</xm:sqref>
        </x14:conditionalFormatting>
        <x14:conditionalFormatting xmlns:xm="http://schemas.microsoft.com/office/excel/2006/main">
          <x14:cfRule type="containsText" priority="3727" operator="containsText" id="{4279FB4F-1EA2-4871-8BAB-0FE884F1235C}">
            <xm:f>NOT(ISERROR(SEARCH(#REF!,AH8)))</xm:f>
            <xm:f>#REF!</xm:f>
            <x14:dxf>
              <fill>
                <patternFill>
                  <bgColor theme="2" tint="-9.9948118533890809E-2"/>
                </patternFill>
              </fill>
            </x14:dxf>
          </x14:cfRule>
          <xm:sqref>AH8</xm:sqref>
        </x14:conditionalFormatting>
        <x14:conditionalFormatting xmlns:xm="http://schemas.microsoft.com/office/excel/2006/main">
          <x14:cfRule type="containsText" priority="3696" operator="containsText" id="{30738D03-5A48-4C04-8BCF-A205E516AF89}">
            <xm:f>NOT(ISERROR(SEARCH(#REF!,AH9)))</xm:f>
            <xm:f>#REF!</xm:f>
            <x14:dxf>
              <fill>
                <patternFill>
                  <bgColor theme="2" tint="-9.9948118533890809E-2"/>
                </patternFill>
              </fill>
            </x14:dxf>
          </x14:cfRule>
          <xm:sqref>AH9</xm:sqref>
        </x14:conditionalFormatting>
        <x14:conditionalFormatting xmlns:xm="http://schemas.microsoft.com/office/excel/2006/main">
          <x14:cfRule type="containsText" priority="3665" operator="containsText" id="{425E72A4-2238-4F12-951C-8695F388ABD0}">
            <xm:f>NOT(ISERROR(SEARCH(#REF!,AH10)))</xm:f>
            <xm:f>#REF!</xm:f>
            <x14:dxf>
              <fill>
                <patternFill>
                  <bgColor theme="2" tint="-9.9948118533890809E-2"/>
                </patternFill>
              </fill>
            </x14:dxf>
          </x14:cfRule>
          <xm:sqref>AH10</xm:sqref>
        </x14:conditionalFormatting>
        <x14:conditionalFormatting xmlns:xm="http://schemas.microsoft.com/office/excel/2006/main">
          <x14:cfRule type="containsText" priority="3634" operator="containsText" id="{D011D722-6FD0-4BBC-B227-7953B5CFB210}">
            <xm:f>NOT(ISERROR(SEARCH(#REF!,AH11)))</xm:f>
            <xm:f>#REF!</xm:f>
            <x14:dxf>
              <fill>
                <patternFill>
                  <bgColor theme="2" tint="-9.9948118533890809E-2"/>
                </patternFill>
              </fill>
            </x14:dxf>
          </x14:cfRule>
          <xm:sqref>AH11</xm:sqref>
        </x14:conditionalFormatting>
        <x14:conditionalFormatting xmlns:xm="http://schemas.microsoft.com/office/excel/2006/main">
          <x14:cfRule type="containsText" priority="3603" operator="containsText" id="{037C29BF-0103-4169-A4AF-0FDD6529EA49}">
            <xm:f>NOT(ISERROR(SEARCH(#REF!,AH12)))</xm:f>
            <xm:f>#REF!</xm:f>
            <x14:dxf>
              <fill>
                <patternFill>
                  <bgColor theme="2" tint="-9.9948118533890809E-2"/>
                </patternFill>
              </fill>
            </x14:dxf>
          </x14:cfRule>
          <xm:sqref>AH12</xm:sqref>
        </x14:conditionalFormatting>
        <x14:conditionalFormatting xmlns:xm="http://schemas.microsoft.com/office/excel/2006/main">
          <x14:cfRule type="containsText" priority="3572" operator="containsText" id="{1D099CBF-28D7-4B67-B01F-24A5242CFDE8}">
            <xm:f>NOT(ISERROR(SEARCH(#REF!,AH14)))</xm:f>
            <xm:f>#REF!</xm:f>
            <x14:dxf>
              <fill>
                <patternFill>
                  <bgColor theme="2" tint="-9.9948118533890809E-2"/>
                </patternFill>
              </fill>
            </x14:dxf>
          </x14:cfRule>
          <xm:sqref>AH14:AI14</xm:sqref>
        </x14:conditionalFormatting>
        <x14:conditionalFormatting xmlns:xm="http://schemas.microsoft.com/office/excel/2006/main">
          <x14:cfRule type="containsText" priority="3541" operator="containsText" id="{02916BF7-7ABC-4063-870E-45AF9A1F62DB}">
            <xm:f>NOT(ISERROR(SEARCH(#REF!,AH15)))</xm:f>
            <xm:f>#REF!</xm:f>
            <x14:dxf>
              <fill>
                <patternFill>
                  <bgColor theme="2" tint="-9.9948118533890809E-2"/>
                </patternFill>
              </fill>
            </x14:dxf>
          </x14:cfRule>
          <xm:sqref>AH15:AI15</xm:sqref>
        </x14:conditionalFormatting>
        <x14:conditionalFormatting xmlns:xm="http://schemas.microsoft.com/office/excel/2006/main">
          <x14:cfRule type="containsText" priority="3510" operator="containsText" id="{A569186E-41FC-4088-B3B4-BC43B2C3478F}">
            <xm:f>NOT(ISERROR(SEARCH(#REF!,AH16)))</xm:f>
            <xm:f>#REF!</xm:f>
            <x14:dxf>
              <fill>
                <patternFill>
                  <bgColor theme="2" tint="-9.9948118533890809E-2"/>
                </patternFill>
              </fill>
            </x14:dxf>
          </x14:cfRule>
          <xm:sqref>AH16:AI16</xm:sqref>
        </x14:conditionalFormatting>
        <x14:conditionalFormatting xmlns:xm="http://schemas.microsoft.com/office/excel/2006/main">
          <x14:cfRule type="containsText" priority="3479" operator="containsText" id="{A8AFED73-8B3F-4B9E-B573-2DE210786956}">
            <xm:f>NOT(ISERROR(SEARCH(#REF!,AH17)))</xm:f>
            <xm:f>#REF!</xm:f>
            <x14:dxf>
              <fill>
                <patternFill>
                  <bgColor theme="2" tint="-9.9948118533890809E-2"/>
                </patternFill>
              </fill>
            </x14:dxf>
          </x14:cfRule>
          <xm:sqref>AH17:AI17</xm:sqref>
        </x14:conditionalFormatting>
        <x14:conditionalFormatting xmlns:xm="http://schemas.microsoft.com/office/excel/2006/main">
          <x14:cfRule type="containsText" priority="3452" operator="containsText" id="{659AC3FA-3607-42CD-B32D-A6ADE91F8414}">
            <xm:f>NOT(ISERROR(SEARCH(#REF!,AX17)))</xm:f>
            <xm:f>#REF!</xm:f>
            <x14:dxf>
              <fill>
                <patternFill>
                  <bgColor theme="2" tint="-9.9948118533890809E-2"/>
                </patternFill>
              </fill>
            </x14:dxf>
          </x14:cfRule>
          <xm:sqref>AX17:BJ17</xm:sqref>
        </x14:conditionalFormatting>
        <x14:conditionalFormatting xmlns:xm="http://schemas.microsoft.com/office/excel/2006/main">
          <x14:cfRule type="containsText" priority="3448" operator="containsText" id="{8DE3529D-F167-4A87-A359-A7ADF32E560C}">
            <xm:f>NOT(ISERROR(SEARCH(#REF!,AH18)))</xm:f>
            <xm:f>#REF!</xm:f>
            <x14:dxf>
              <fill>
                <patternFill>
                  <bgColor theme="2" tint="-9.9948118533890809E-2"/>
                </patternFill>
              </fill>
            </x14:dxf>
          </x14:cfRule>
          <xm:sqref>AH18:AI18</xm:sqref>
        </x14:conditionalFormatting>
        <x14:conditionalFormatting xmlns:xm="http://schemas.microsoft.com/office/excel/2006/main">
          <x14:cfRule type="containsText" priority="3417" operator="containsText" id="{0EB657AD-B750-4ACB-AE56-0DFAB567CF22}">
            <xm:f>NOT(ISERROR(SEARCH(#REF!,AH19)))</xm:f>
            <xm:f>#REF!</xm:f>
            <x14:dxf>
              <fill>
                <patternFill>
                  <bgColor theme="2" tint="-9.9948118533890809E-2"/>
                </patternFill>
              </fill>
            </x14:dxf>
          </x14:cfRule>
          <xm:sqref>AH19:AI19</xm:sqref>
        </x14:conditionalFormatting>
        <x14:conditionalFormatting xmlns:xm="http://schemas.microsoft.com/office/excel/2006/main">
          <x14:cfRule type="containsText" priority="3384" operator="containsText" id="{28CD80B2-17E5-4355-9B91-A209FA150198}">
            <xm:f>NOT(ISERROR(SEARCH(#REF!,L135)))</xm:f>
            <xm:f>#REF!</xm:f>
            <x14:dxf>
              <fill>
                <patternFill>
                  <bgColor theme="5" tint="0.79998168889431442"/>
                </patternFill>
              </fill>
            </x14:dxf>
          </x14:cfRule>
          <x14:cfRule type="containsText" priority="3385" operator="containsText" id="{550C7178-8526-490B-966B-6B39EE042590}">
            <xm:f>NOT(ISERROR(SEARCH(#REF!,L135)))</xm:f>
            <xm:f>#REF!</xm:f>
            <x14:dxf>
              <fill>
                <patternFill>
                  <bgColor theme="8" tint="0.59996337778862885"/>
                </patternFill>
              </fill>
            </x14:dxf>
          </x14:cfRule>
          <x14:cfRule type="containsText" priority="3386" operator="containsText" id="{8A9F3C92-F0D3-4716-8EAA-891F0A541F92}">
            <xm:f>NOT(ISERROR(SEARCH(#REF!,L135)))</xm:f>
            <xm:f>#REF!</xm:f>
            <x14:dxf>
              <fill>
                <patternFill>
                  <bgColor rgb="FFFFFFCC"/>
                </patternFill>
              </fill>
            </x14:dxf>
          </x14:cfRule>
          <xm:sqref>L135</xm:sqref>
        </x14:conditionalFormatting>
        <x14:conditionalFormatting xmlns:xm="http://schemas.microsoft.com/office/excel/2006/main">
          <x14:cfRule type="containsText" priority="3383" operator="containsText" id="{70253A36-C443-4E50-9B21-C59615F62AA8}">
            <xm:f>NOT(ISERROR(SEARCH(#REF!,AH135)))</xm:f>
            <xm:f>#REF!</xm:f>
            <x14:dxf>
              <fill>
                <patternFill>
                  <bgColor theme="2" tint="-9.9948118533890809E-2"/>
                </patternFill>
              </fill>
            </x14:dxf>
          </x14:cfRule>
          <xm:sqref>AH135:AI137</xm:sqref>
        </x14:conditionalFormatting>
        <x14:conditionalFormatting xmlns:xm="http://schemas.microsoft.com/office/excel/2006/main">
          <x14:cfRule type="containsText" priority="3373" operator="containsText" id="{535B6C9C-7BCA-4F14-8E04-F1AF023836C4}">
            <xm:f>NOT(ISERROR(SEARCH(#REF!,AX135)))</xm:f>
            <xm:f>#REF!</xm:f>
            <x14:dxf>
              <fill>
                <patternFill>
                  <bgColor theme="2" tint="-9.9948118533890809E-2"/>
                </patternFill>
              </fill>
            </x14:dxf>
          </x14:cfRule>
          <xm:sqref>AX135:BJ137</xm:sqref>
        </x14:conditionalFormatting>
        <x14:conditionalFormatting xmlns:xm="http://schemas.microsoft.com/office/excel/2006/main">
          <x14:cfRule type="containsText" priority="3341" operator="containsText" id="{8C8FC06D-886B-482F-96F4-EC03E923811F}">
            <xm:f>NOT(ISERROR(SEARCH(#REF!,M135)))</xm:f>
            <xm:f>#REF!</xm:f>
            <x14:dxf>
              <fill>
                <patternFill>
                  <bgColor rgb="FF6699FF"/>
                </patternFill>
              </fill>
            </x14:dxf>
          </x14:cfRule>
          <x14:cfRule type="beginsWith" priority="3343" operator="beginsWith" id="{201AA159-53E9-427F-8821-96B617FB39AA}">
            <xm:f>LEFT(M135,LEN(#REF!))=#REF!</xm:f>
            <xm:f>#REF!</xm:f>
            <x14:dxf>
              <fill>
                <patternFill>
                  <bgColor rgb="FFFF99CC"/>
                </patternFill>
              </fill>
            </x14:dxf>
          </x14:cfRule>
          <x14:cfRule type="containsText" priority="3344" operator="containsText" id="{5949E65B-A0C2-4144-8241-34A29391EF5F}">
            <xm:f>NOT(ISERROR(SEARCH(#REF!,M135)))</xm:f>
            <xm:f>#REF!</xm:f>
            <x14:dxf>
              <fill>
                <patternFill>
                  <bgColor rgb="FF00CC66"/>
                </patternFill>
              </fill>
            </x14:dxf>
          </x14:cfRule>
          <x14:cfRule type="containsText" priority="3345" operator="containsText" id="{6FB0B5F5-2D34-4F49-B02B-338FE186811E}">
            <xm:f>NOT(ISERROR(SEARCH(#REF!,M135)))</xm:f>
            <xm:f>#REF!</xm:f>
            <x14:dxf>
              <fill>
                <patternFill>
                  <bgColor rgb="FF66CCFF"/>
                </patternFill>
              </fill>
            </x14:dxf>
          </x14:cfRule>
          <x14:cfRule type="containsText" priority="3346" operator="containsText" id="{C8D838E6-849B-40A8-BD60-6E3C2F114F68}">
            <xm:f>NOT(ISERROR(SEARCH(#REF!,M135)))</xm:f>
            <xm:f>#REF!</xm:f>
            <x14:dxf>
              <fill>
                <patternFill>
                  <bgColor rgb="FFFF99FF"/>
                </patternFill>
              </fill>
            </x14:dxf>
          </x14:cfRule>
          <x14:cfRule type="containsText" priority="3347" operator="containsText" id="{3BA2C76A-0AEB-4CA0-92D5-1E94159FA9F3}">
            <xm:f>NOT(ISERROR(SEARCH(#REF!,M135)))</xm:f>
            <xm:f>#REF!</xm:f>
            <x14:dxf>
              <fill>
                <patternFill>
                  <bgColor rgb="FF3366FF"/>
                </patternFill>
              </fill>
            </x14:dxf>
          </x14:cfRule>
          <x14:cfRule type="containsText" priority="3348" operator="containsText" id="{FCA47E5E-A5C3-4DD9-844F-7E3855449590}">
            <xm:f>NOT(ISERROR(SEARCH(#REF!,M135)))</xm:f>
            <xm:f>#REF!</xm:f>
            <x14:dxf>
              <fill>
                <patternFill>
                  <bgColor rgb="FFFF9966"/>
                </patternFill>
              </fill>
            </x14:dxf>
          </x14:cfRule>
          <x14:cfRule type="containsText" priority="3349" operator="containsText" id="{9E6D74C0-5E0F-4FFE-AEFE-9FA99068D195}">
            <xm:f>NOT(ISERROR(SEARCH(#REF!,M135)))</xm:f>
            <xm:f>#REF!</xm:f>
            <x14:dxf>
              <fill>
                <patternFill>
                  <bgColor rgb="FFFFFF00"/>
                </patternFill>
              </fill>
            </x14:dxf>
          </x14:cfRule>
          <x14:cfRule type="containsText" priority="3350" operator="containsText" id="{A405C1CA-4BA9-4480-9983-8BD7FCC13E4B}">
            <xm:f>NOT(ISERROR(SEARCH(#REF!,M135)))</xm:f>
            <xm:f>#REF!</xm:f>
            <x14:dxf>
              <fill>
                <patternFill>
                  <bgColor rgb="FF00CC99"/>
                </patternFill>
              </fill>
            </x14:dxf>
          </x14:cfRule>
          <x14:cfRule type="containsText" priority="3351" operator="containsText" id="{1C38E7C2-D21D-472D-B97C-DDD22866139E}">
            <xm:f>NOT(ISERROR(SEARCH(#REF!,M135)))</xm:f>
            <xm:f>#REF!</xm:f>
            <x14:dxf>
              <fill>
                <patternFill>
                  <bgColor theme="2" tint="-0.24994659260841701"/>
                </patternFill>
              </fill>
            </x14:dxf>
          </x14:cfRule>
          <x14:cfRule type="containsText" priority="3352" operator="containsText" id="{A1FB5435-19E4-4F80-8D59-78A96A3D8716}">
            <xm:f>NOT(ISERROR(SEARCH(#REF!,M135)))</xm:f>
            <xm:f>#REF!</xm:f>
            <x14:dxf>
              <fill>
                <patternFill>
                  <bgColor rgb="FFCC99FF"/>
                </patternFill>
              </fill>
            </x14:dxf>
          </x14:cfRule>
          <x14:cfRule type="containsText" priority="3353" operator="containsText" id="{B740FEE2-BD38-480D-8117-BE1F7F60FBBA}">
            <xm:f>NOT(ISERROR(SEARCH(#REF!,M135)))</xm:f>
            <xm:f>#REF!</xm:f>
            <x14:dxf>
              <fill>
                <patternFill>
                  <bgColor rgb="FFFFC000"/>
                </patternFill>
              </fill>
            </x14:dxf>
          </x14:cfRule>
          <x14:cfRule type="containsText" priority="3354" operator="containsText" id="{88780897-3F11-47D3-BA62-36824A048A27}">
            <xm:f>NOT(ISERROR(SEARCH(#REF!,M135)))</xm:f>
            <xm:f>#REF!</xm:f>
            <x14:dxf>
              <fill>
                <patternFill>
                  <bgColor rgb="FF66CCFF"/>
                </patternFill>
              </fill>
            </x14:dxf>
          </x14:cfRule>
          <x14:cfRule type="containsText" priority="3355" operator="containsText" id="{F5B06FDE-F0B7-4929-BA7B-2E9BE3DBB325}">
            <xm:f>NOT(ISERROR(SEARCH(#REF!,M135)))</xm:f>
            <xm:f>#REF!</xm:f>
            <x14:dxf>
              <fill>
                <patternFill>
                  <bgColor rgb="FFFF3399"/>
                </patternFill>
              </fill>
            </x14:dxf>
          </x14:cfRule>
          <x14:cfRule type="containsText" priority="3356" operator="containsText" id="{7CB7905A-7235-4120-A782-D59141741AA2}">
            <xm:f>NOT(ISERROR(SEARCH(#REF!,M135)))</xm:f>
            <xm:f>#REF!</xm:f>
            <x14:dxf>
              <fill>
                <patternFill>
                  <bgColor rgb="FFFFCCFF"/>
                </patternFill>
              </fill>
            </x14:dxf>
          </x14:cfRule>
          <x14:cfRule type="containsText" priority="3357" operator="containsText" id="{CC9EA320-980C-4ED9-B018-AEFDE4A6EDAF}">
            <xm:f>NOT(ISERROR(SEARCH(#REF!,M135)))</xm:f>
            <xm:f>#REF!</xm:f>
            <x14:dxf>
              <fill>
                <patternFill>
                  <bgColor rgb="FF66FFFF"/>
                </patternFill>
              </fill>
            </x14:dxf>
          </x14:cfRule>
          <xm:sqref>M135</xm:sqref>
        </x14:conditionalFormatting>
        <x14:conditionalFormatting xmlns:xm="http://schemas.microsoft.com/office/excel/2006/main">
          <x14:cfRule type="containsText" priority="3342" operator="containsText" id="{B9111446-2E4F-4B27-B29A-3E0EF37508D1}">
            <xm:f>NOT(ISERROR(SEARCH(#REF!,M135)))</xm:f>
            <xm:f>#REF!</xm:f>
            <x14:dxf>
              <fill>
                <patternFill>
                  <bgColor rgb="FF66FFCC"/>
                </patternFill>
              </fill>
            </x14:dxf>
          </x14:cfRule>
          <xm:sqref>M135</xm:sqref>
        </x14:conditionalFormatting>
        <x14:conditionalFormatting xmlns:xm="http://schemas.microsoft.com/office/excel/2006/main">
          <x14:cfRule type="containsText" priority="3290" operator="containsText" id="{3F7B09FE-AA04-47EB-AF82-D525E30765EA}">
            <xm:f>NOT(ISERROR(SEARCH(#REF!,M139)))</xm:f>
            <xm:f>#REF!</xm:f>
            <x14:dxf>
              <fill>
                <patternFill>
                  <bgColor rgb="FF6699FF"/>
                </patternFill>
              </fill>
            </x14:dxf>
          </x14:cfRule>
          <x14:cfRule type="beginsWith" priority="3292" operator="beginsWith" id="{A84CFADA-D683-4DD4-84B4-B950BB87AE27}">
            <xm:f>LEFT(M139,LEN(#REF!))=#REF!</xm:f>
            <xm:f>#REF!</xm:f>
            <x14:dxf>
              <fill>
                <patternFill>
                  <bgColor rgb="FFFF99CC"/>
                </patternFill>
              </fill>
            </x14:dxf>
          </x14:cfRule>
          <x14:cfRule type="containsText" priority="3293" operator="containsText" id="{56CA13A0-969B-422B-A4DA-3C3299D7528B}">
            <xm:f>NOT(ISERROR(SEARCH(#REF!,M139)))</xm:f>
            <xm:f>#REF!</xm:f>
            <x14:dxf>
              <fill>
                <patternFill>
                  <bgColor rgb="FF00CC66"/>
                </patternFill>
              </fill>
            </x14:dxf>
          </x14:cfRule>
          <x14:cfRule type="containsText" priority="3294" operator="containsText" id="{B4C4CE0C-7DC5-46CE-8E9E-D7D0F2168E6C}">
            <xm:f>NOT(ISERROR(SEARCH(#REF!,M139)))</xm:f>
            <xm:f>#REF!</xm:f>
            <x14:dxf>
              <fill>
                <patternFill>
                  <bgColor rgb="FF66CCFF"/>
                </patternFill>
              </fill>
            </x14:dxf>
          </x14:cfRule>
          <x14:cfRule type="containsText" priority="3295" operator="containsText" id="{4C5096ED-33FB-4444-90AD-C672CC2ABDFA}">
            <xm:f>NOT(ISERROR(SEARCH(#REF!,M139)))</xm:f>
            <xm:f>#REF!</xm:f>
            <x14:dxf>
              <fill>
                <patternFill>
                  <bgColor rgb="FFFF99FF"/>
                </patternFill>
              </fill>
            </x14:dxf>
          </x14:cfRule>
          <x14:cfRule type="containsText" priority="3296" operator="containsText" id="{56C2B649-7D28-4699-B7D2-D6EA66BBA3A0}">
            <xm:f>NOT(ISERROR(SEARCH(#REF!,M139)))</xm:f>
            <xm:f>#REF!</xm:f>
            <x14:dxf>
              <fill>
                <patternFill>
                  <bgColor rgb="FF3366FF"/>
                </patternFill>
              </fill>
            </x14:dxf>
          </x14:cfRule>
          <x14:cfRule type="containsText" priority="3297" operator="containsText" id="{17C656DE-F8E2-4D47-B889-499760A080FF}">
            <xm:f>NOT(ISERROR(SEARCH(#REF!,M139)))</xm:f>
            <xm:f>#REF!</xm:f>
            <x14:dxf>
              <fill>
                <patternFill>
                  <bgColor rgb="FFFF9966"/>
                </patternFill>
              </fill>
            </x14:dxf>
          </x14:cfRule>
          <x14:cfRule type="containsText" priority="3298" operator="containsText" id="{E966434A-A890-4CF1-A2A2-D124975262B8}">
            <xm:f>NOT(ISERROR(SEARCH(#REF!,M139)))</xm:f>
            <xm:f>#REF!</xm:f>
            <x14:dxf>
              <fill>
                <patternFill>
                  <bgColor rgb="FFFFFF00"/>
                </patternFill>
              </fill>
            </x14:dxf>
          </x14:cfRule>
          <x14:cfRule type="containsText" priority="3299" operator="containsText" id="{E470BF4E-A6D4-4618-9B08-07BFE0933C2A}">
            <xm:f>NOT(ISERROR(SEARCH(#REF!,M139)))</xm:f>
            <xm:f>#REF!</xm:f>
            <x14:dxf>
              <fill>
                <patternFill>
                  <bgColor rgb="FF00CC99"/>
                </patternFill>
              </fill>
            </x14:dxf>
          </x14:cfRule>
          <x14:cfRule type="containsText" priority="3300" operator="containsText" id="{D1A01C61-2DDB-4D67-8138-014F2168A123}">
            <xm:f>NOT(ISERROR(SEARCH(#REF!,M139)))</xm:f>
            <xm:f>#REF!</xm:f>
            <x14:dxf>
              <fill>
                <patternFill>
                  <bgColor theme="2" tint="-0.24994659260841701"/>
                </patternFill>
              </fill>
            </x14:dxf>
          </x14:cfRule>
          <x14:cfRule type="containsText" priority="3301" operator="containsText" id="{52BEF377-A100-4631-BE97-88E7E3674D81}">
            <xm:f>NOT(ISERROR(SEARCH(#REF!,M139)))</xm:f>
            <xm:f>#REF!</xm:f>
            <x14:dxf>
              <fill>
                <patternFill>
                  <bgColor rgb="FFCC99FF"/>
                </patternFill>
              </fill>
            </x14:dxf>
          </x14:cfRule>
          <x14:cfRule type="containsText" priority="3302" operator="containsText" id="{0D53EA2E-4247-47B0-A83D-3A175C4FDA62}">
            <xm:f>NOT(ISERROR(SEARCH(#REF!,M139)))</xm:f>
            <xm:f>#REF!</xm:f>
            <x14:dxf>
              <fill>
                <patternFill>
                  <bgColor rgb="FFFFC000"/>
                </patternFill>
              </fill>
            </x14:dxf>
          </x14:cfRule>
          <x14:cfRule type="containsText" priority="3303" operator="containsText" id="{FDC8A2E4-8B83-4D87-B991-6FEC0FB93917}">
            <xm:f>NOT(ISERROR(SEARCH(#REF!,M139)))</xm:f>
            <xm:f>#REF!</xm:f>
            <x14:dxf>
              <fill>
                <patternFill>
                  <bgColor rgb="FF66CCFF"/>
                </patternFill>
              </fill>
            </x14:dxf>
          </x14:cfRule>
          <x14:cfRule type="containsText" priority="3304" operator="containsText" id="{7C8BEFFA-CF8B-4E54-9CD9-F74B3170B851}">
            <xm:f>NOT(ISERROR(SEARCH(#REF!,M139)))</xm:f>
            <xm:f>#REF!</xm:f>
            <x14:dxf>
              <fill>
                <patternFill>
                  <bgColor rgb="FFFF3399"/>
                </patternFill>
              </fill>
            </x14:dxf>
          </x14:cfRule>
          <x14:cfRule type="containsText" priority="3305" operator="containsText" id="{0B4E3BD5-C8C7-4FDB-AAD7-B2F36A865856}">
            <xm:f>NOT(ISERROR(SEARCH(#REF!,M139)))</xm:f>
            <xm:f>#REF!</xm:f>
            <x14:dxf>
              <fill>
                <patternFill>
                  <bgColor rgb="FFFFCCFF"/>
                </patternFill>
              </fill>
            </x14:dxf>
          </x14:cfRule>
          <x14:cfRule type="containsText" priority="3306" operator="containsText" id="{54D18123-6170-4C2D-B9DD-BF170AB81C79}">
            <xm:f>NOT(ISERROR(SEARCH(#REF!,M139)))</xm:f>
            <xm:f>#REF!</xm:f>
            <x14:dxf>
              <fill>
                <patternFill>
                  <bgColor rgb="FF66FFFF"/>
                </patternFill>
              </fill>
            </x14:dxf>
          </x14:cfRule>
          <xm:sqref>M168 M139 M177 M170</xm:sqref>
        </x14:conditionalFormatting>
        <x14:conditionalFormatting xmlns:xm="http://schemas.microsoft.com/office/excel/2006/main">
          <x14:cfRule type="containsText" priority="3291" operator="containsText" id="{4F4B48C1-9B25-4F28-8814-9371DCDB078E}">
            <xm:f>NOT(ISERROR(SEARCH(#REF!,M139)))</xm:f>
            <xm:f>#REF!</xm:f>
            <x14:dxf>
              <fill>
                <patternFill>
                  <bgColor rgb="FF66FFCC"/>
                </patternFill>
              </fill>
            </x14:dxf>
          </x14:cfRule>
          <xm:sqref>M168 M139 M177 M170</xm:sqref>
        </x14:conditionalFormatting>
        <x14:conditionalFormatting xmlns:xm="http://schemas.microsoft.com/office/excel/2006/main">
          <x14:cfRule type="containsText" priority="3289" operator="containsText" id="{9CC894CD-DEBB-4760-9E75-1F0D9C68A58C}">
            <xm:f>NOT(ISERROR(SEARCH(#REF!,AH24)))</xm:f>
            <xm:f>#REF!</xm:f>
            <x14:dxf>
              <fill>
                <patternFill>
                  <bgColor theme="2" tint="-9.9948118533890809E-2"/>
                </patternFill>
              </fill>
            </x14:dxf>
          </x14:cfRule>
          <xm:sqref>AH24:AI24 AH31:AI31 AH38:AI41</xm:sqref>
        </x14:conditionalFormatting>
        <x14:conditionalFormatting xmlns:xm="http://schemas.microsoft.com/office/excel/2006/main">
          <x14:cfRule type="containsText" priority="3262" operator="containsText" id="{535B0537-4B87-44D6-AE3E-BDB51ABFC170}">
            <xm:f>NOT(ISERROR(SEARCH(#REF!,AX24)))</xm:f>
            <xm:f>#REF!</xm:f>
            <x14:dxf>
              <fill>
                <patternFill>
                  <bgColor theme="2" tint="-9.9948118533890809E-2"/>
                </patternFill>
              </fill>
            </x14:dxf>
          </x14:cfRule>
          <xm:sqref>AX24:BJ24 AX31:BJ31 AX38:BJ38</xm:sqref>
        </x14:conditionalFormatting>
        <x14:conditionalFormatting xmlns:xm="http://schemas.microsoft.com/office/excel/2006/main">
          <x14:cfRule type="containsText" priority="3258" operator="containsText" id="{60D66ED4-647D-4F1B-AEB4-DF56FD3FEB93}">
            <xm:f>NOT(ISERROR(SEARCH(#REF!,AH25)))</xm:f>
            <xm:f>#REF!</xm:f>
            <x14:dxf>
              <fill>
                <patternFill>
                  <bgColor theme="2" tint="-9.9948118533890809E-2"/>
                </patternFill>
              </fill>
            </x14:dxf>
          </x14:cfRule>
          <xm:sqref>AH25:AI25</xm:sqref>
        </x14:conditionalFormatting>
        <x14:conditionalFormatting xmlns:xm="http://schemas.microsoft.com/office/excel/2006/main">
          <x14:cfRule type="containsText" priority="3227" operator="containsText" id="{AF994475-D8E0-45ED-A307-973CEC3CEDE2}">
            <xm:f>NOT(ISERROR(SEARCH(#REF!,AH26)))</xm:f>
            <xm:f>#REF!</xm:f>
            <x14:dxf>
              <fill>
                <patternFill>
                  <bgColor theme="2" tint="-9.9948118533890809E-2"/>
                </patternFill>
              </fill>
            </x14:dxf>
          </x14:cfRule>
          <xm:sqref>AH26:AI26</xm:sqref>
        </x14:conditionalFormatting>
        <x14:conditionalFormatting xmlns:xm="http://schemas.microsoft.com/office/excel/2006/main">
          <x14:cfRule type="containsText" priority="3196" operator="containsText" id="{06FC677B-87EE-42D4-96A5-B6A10B6B1BFD}">
            <xm:f>NOT(ISERROR(SEARCH(#REF!,AH27)))</xm:f>
            <xm:f>#REF!</xm:f>
            <x14:dxf>
              <fill>
                <patternFill>
                  <bgColor theme="2" tint="-9.9948118533890809E-2"/>
                </patternFill>
              </fill>
            </x14:dxf>
          </x14:cfRule>
          <xm:sqref>AH27:AI27</xm:sqref>
        </x14:conditionalFormatting>
        <x14:conditionalFormatting xmlns:xm="http://schemas.microsoft.com/office/excel/2006/main">
          <x14:cfRule type="containsText" priority="3165" operator="containsText" id="{800776F1-187A-4F6A-B427-3D021E84FDC1}">
            <xm:f>NOT(ISERROR(SEARCH(#REF!,AH28)))</xm:f>
            <xm:f>#REF!</xm:f>
            <x14:dxf>
              <fill>
                <patternFill>
                  <bgColor theme="2" tint="-9.9948118533890809E-2"/>
                </patternFill>
              </fill>
            </x14:dxf>
          </x14:cfRule>
          <xm:sqref>AH28:AI28</xm:sqref>
        </x14:conditionalFormatting>
        <x14:conditionalFormatting xmlns:xm="http://schemas.microsoft.com/office/excel/2006/main">
          <x14:cfRule type="containsText" priority="3134" operator="containsText" id="{4B05894F-DF91-4FD4-A299-53979E2A6AD9}">
            <xm:f>NOT(ISERROR(SEARCH(#REF!,AH29)))</xm:f>
            <xm:f>#REF!</xm:f>
            <x14:dxf>
              <fill>
                <patternFill>
                  <bgColor theme="2" tint="-9.9948118533890809E-2"/>
                </patternFill>
              </fill>
            </x14:dxf>
          </x14:cfRule>
          <xm:sqref>AH29:AI29</xm:sqref>
        </x14:conditionalFormatting>
        <x14:conditionalFormatting xmlns:xm="http://schemas.microsoft.com/office/excel/2006/main">
          <x14:cfRule type="containsText" priority="3103" operator="containsText" id="{62249310-F026-4A79-B004-7BE4F8978C30}">
            <xm:f>NOT(ISERROR(SEARCH(#REF!,AH30)))</xm:f>
            <xm:f>#REF!</xm:f>
            <x14:dxf>
              <fill>
                <patternFill>
                  <bgColor theme="2" tint="-9.9948118533890809E-2"/>
                </patternFill>
              </fill>
            </x14:dxf>
          </x14:cfRule>
          <xm:sqref>AH30:AI30</xm:sqref>
        </x14:conditionalFormatting>
        <x14:conditionalFormatting xmlns:xm="http://schemas.microsoft.com/office/excel/2006/main">
          <x14:cfRule type="containsText" priority="3072" operator="containsText" id="{BDF58A05-B75B-4438-83FF-A56032F142F6}">
            <xm:f>NOT(ISERROR(SEARCH(#REF!,AH32)))</xm:f>
            <xm:f>#REF!</xm:f>
            <x14:dxf>
              <fill>
                <patternFill>
                  <bgColor theme="2" tint="-9.9948118533890809E-2"/>
                </patternFill>
              </fill>
            </x14:dxf>
          </x14:cfRule>
          <xm:sqref>AH32:AI32</xm:sqref>
        </x14:conditionalFormatting>
        <x14:conditionalFormatting xmlns:xm="http://schemas.microsoft.com/office/excel/2006/main">
          <x14:cfRule type="containsText" priority="3041" operator="containsText" id="{91439DF5-EC34-4F0D-8DF4-5C6D5F2F096C}">
            <xm:f>NOT(ISERROR(SEARCH(#REF!,AH33)))</xm:f>
            <xm:f>#REF!</xm:f>
            <x14:dxf>
              <fill>
                <patternFill>
                  <bgColor theme="2" tint="-9.9948118533890809E-2"/>
                </patternFill>
              </fill>
            </x14:dxf>
          </x14:cfRule>
          <xm:sqref>AH33:AI33</xm:sqref>
        </x14:conditionalFormatting>
        <x14:conditionalFormatting xmlns:xm="http://schemas.microsoft.com/office/excel/2006/main">
          <x14:cfRule type="containsText" priority="3010" operator="containsText" id="{9CCA3835-D147-4084-97A3-03EB8EE15F27}">
            <xm:f>NOT(ISERROR(SEARCH(#REF!,AH34)))</xm:f>
            <xm:f>#REF!</xm:f>
            <x14:dxf>
              <fill>
                <patternFill>
                  <bgColor theme="2" tint="-9.9948118533890809E-2"/>
                </patternFill>
              </fill>
            </x14:dxf>
          </x14:cfRule>
          <xm:sqref>AH34:AI34</xm:sqref>
        </x14:conditionalFormatting>
        <x14:conditionalFormatting xmlns:xm="http://schemas.microsoft.com/office/excel/2006/main">
          <x14:cfRule type="containsText" priority="2979" operator="containsText" id="{6BFA2882-8533-4AD0-873F-4EE1ABDB6C18}">
            <xm:f>NOT(ISERROR(SEARCH(#REF!,AH35)))</xm:f>
            <xm:f>#REF!</xm:f>
            <x14:dxf>
              <fill>
                <patternFill>
                  <bgColor theme="2" tint="-9.9948118533890809E-2"/>
                </patternFill>
              </fill>
            </x14:dxf>
          </x14:cfRule>
          <xm:sqref>AH35:AI35</xm:sqref>
        </x14:conditionalFormatting>
        <x14:conditionalFormatting xmlns:xm="http://schemas.microsoft.com/office/excel/2006/main">
          <x14:cfRule type="containsText" priority="2948" operator="containsText" id="{DB87A2C2-70EC-48EA-A89B-8F8E6B035AA6}">
            <xm:f>NOT(ISERROR(SEARCH(#REF!,AH36)))</xm:f>
            <xm:f>#REF!</xm:f>
            <x14:dxf>
              <fill>
                <patternFill>
                  <bgColor theme="2" tint="-9.9948118533890809E-2"/>
                </patternFill>
              </fill>
            </x14:dxf>
          </x14:cfRule>
          <xm:sqref>AH36:AI36</xm:sqref>
        </x14:conditionalFormatting>
        <x14:conditionalFormatting xmlns:xm="http://schemas.microsoft.com/office/excel/2006/main">
          <x14:cfRule type="containsText" priority="2917" operator="containsText" id="{332E356F-36E5-4105-9EBC-4667DC9DFA0D}">
            <xm:f>NOT(ISERROR(SEARCH(#REF!,AH37)))</xm:f>
            <xm:f>#REF!</xm:f>
            <x14:dxf>
              <fill>
                <patternFill>
                  <bgColor theme="2" tint="-9.9948118533890809E-2"/>
                </patternFill>
              </fill>
            </x14:dxf>
          </x14:cfRule>
          <xm:sqref>AH37:AI37</xm:sqref>
        </x14:conditionalFormatting>
        <x14:conditionalFormatting xmlns:xm="http://schemas.microsoft.com/office/excel/2006/main">
          <x14:cfRule type="containsText" priority="2886" operator="containsText" id="{679DC6E5-7382-40B7-86E7-F6B05F087B1C}">
            <xm:f>NOT(ISERROR(SEARCH(#REF!,AH42)))</xm:f>
            <xm:f>#REF!</xm:f>
            <x14:dxf>
              <fill>
                <patternFill>
                  <bgColor theme="2" tint="-9.9948118533890809E-2"/>
                </patternFill>
              </fill>
            </x14:dxf>
          </x14:cfRule>
          <xm:sqref>AH42:AI42</xm:sqref>
        </x14:conditionalFormatting>
        <x14:conditionalFormatting xmlns:xm="http://schemas.microsoft.com/office/excel/2006/main">
          <x14:cfRule type="containsText" priority="2859" operator="containsText" id="{9D320127-3415-4C21-B39D-1E294FBD50F6}">
            <xm:f>NOT(ISERROR(SEARCH(#REF!,AX53)))</xm:f>
            <xm:f>#REF!</xm:f>
            <x14:dxf>
              <fill>
                <patternFill>
                  <bgColor theme="2" tint="-9.9948118533890809E-2"/>
                </patternFill>
              </fill>
            </x14:dxf>
          </x14:cfRule>
          <xm:sqref>AX53:BJ54</xm:sqref>
        </x14:conditionalFormatting>
        <x14:conditionalFormatting xmlns:xm="http://schemas.microsoft.com/office/excel/2006/main">
          <x14:cfRule type="containsText" priority="2855" operator="containsText" id="{52C18D92-E9B1-4A09-99FD-156691F9B975}">
            <xm:f>NOT(ISERROR(SEARCH(#REF!,AH43)))</xm:f>
            <xm:f>#REF!</xm:f>
            <x14:dxf>
              <fill>
                <patternFill>
                  <bgColor theme="2" tint="-9.9948118533890809E-2"/>
                </patternFill>
              </fill>
            </x14:dxf>
          </x14:cfRule>
          <xm:sqref>AH43:AI43</xm:sqref>
        </x14:conditionalFormatting>
        <x14:conditionalFormatting xmlns:xm="http://schemas.microsoft.com/office/excel/2006/main">
          <x14:cfRule type="containsText" priority="2824" operator="containsText" id="{219F0887-F8AE-459A-B771-315727697488}">
            <xm:f>NOT(ISERROR(SEARCH(#REF!,AH44)))</xm:f>
            <xm:f>#REF!</xm:f>
            <x14:dxf>
              <fill>
                <patternFill>
                  <bgColor theme="2" tint="-9.9948118533890809E-2"/>
                </patternFill>
              </fill>
            </x14:dxf>
          </x14:cfRule>
          <xm:sqref>AH44:AI46</xm:sqref>
        </x14:conditionalFormatting>
        <x14:conditionalFormatting xmlns:xm="http://schemas.microsoft.com/office/excel/2006/main">
          <x14:cfRule type="containsText" priority="2793" operator="containsText" id="{B720DEE0-68E8-4569-ACF6-56A805FF8760}">
            <xm:f>NOT(ISERROR(SEARCH(#REF!,AH47)))</xm:f>
            <xm:f>#REF!</xm:f>
            <x14:dxf>
              <fill>
                <patternFill>
                  <bgColor theme="2" tint="-9.9948118533890809E-2"/>
                </patternFill>
              </fill>
            </x14:dxf>
          </x14:cfRule>
          <xm:sqref>AH47:AI47</xm:sqref>
        </x14:conditionalFormatting>
        <x14:conditionalFormatting xmlns:xm="http://schemas.microsoft.com/office/excel/2006/main">
          <x14:cfRule type="containsText" priority="2766" operator="containsText" id="{9C33280A-A3FE-4281-9351-FF718F6F2FD6}">
            <xm:f>NOT(ISERROR(SEARCH(#REF!,AX47)))</xm:f>
            <xm:f>#REF!</xm:f>
            <x14:dxf>
              <fill>
                <patternFill>
                  <bgColor theme="2" tint="-9.9948118533890809E-2"/>
                </patternFill>
              </fill>
            </x14:dxf>
          </x14:cfRule>
          <xm:sqref>AX47:BJ47</xm:sqref>
        </x14:conditionalFormatting>
        <x14:conditionalFormatting xmlns:xm="http://schemas.microsoft.com/office/excel/2006/main">
          <x14:cfRule type="containsText" priority="2731" operator="containsText" id="{9A78E330-7CFF-40FB-89CE-3B51C58D5C7F}">
            <xm:f>NOT(ISERROR(SEARCH(#REF!,AH48)))</xm:f>
            <xm:f>#REF!</xm:f>
            <x14:dxf>
              <fill>
                <patternFill>
                  <bgColor theme="2" tint="-9.9948118533890809E-2"/>
                </patternFill>
              </fill>
            </x14:dxf>
          </x14:cfRule>
          <xm:sqref>AH48:AI48</xm:sqref>
        </x14:conditionalFormatting>
        <x14:conditionalFormatting xmlns:xm="http://schemas.microsoft.com/office/excel/2006/main">
          <x14:cfRule type="containsText" priority="2704" operator="containsText" id="{05B4470F-0D06-4DD3-B835-0B0F777D1A3E}">
            <xm:f>NOT(ISERROR(SEARCH(#REF!,AX48)))</xm:f>
            <xm:f>#REF!</xm:f>
            <x14:dxf>
              <fill>
                <patternFill>
                  <bgColor theme="2" tint="-9.9948118533890809E-2"/>
                </patternFill>
              </fill>
            </x14:dxf>
          </x14:cfRule>
          <xm:sqref>AX48:BJ48</xm:sqref>
        </x14:conditionalFormatting>
        <x14:conditionalFormatting xmlns:xm="http://schemas.microsoft.com/office/excel/2006/main">
          <x14:cfRule type="containsText" priority="2700" operator="containsText" id="{B596B1D6-28D0-44D3-863F-8F840BC8A438}">
            <xm:f>NOT(ISERROR(SEARCH(#REF!,AH49)))</xm:f>
            <xm:f>#REF!</xm:f>
            <x14:dxf>
              <fill>
                <patternFill>
                  <bgColor theme="2" tint="-9.9948118533890809E-2"/>
                </patternFill>
              </fill>
            </x14:dxf>
          </x14:cfRule>
          <xm:sqref>AH49:AI49</xm:sqref>
        </x14:conditionalFormatting>
        <x14:conditionalFormatting xmlns:xm="http://schemas.microsoft.com/office/excel/2006/main">
          <x14:cfRule type="containsText" priority="2673" operator="containsText" id="{32306DD5-DEE8-4B57-A4C5-DE21926D5C76}">
            <xm:f>NOT(ISERROR(SEARCH(#REF!,AX49)))</xm:f>
            <xm:f>#REF!</xm:f>
            <x14:dxf>
              <fill>
                <patternFill>
                  <bgColor theme="2" tint="-9.9948118533890809E-2"/>
                </patternFill>
              </fill>
            </x14:dxf>
          </x14:cfRule>
          <xm:sqref>AX49:BJ49</xm:sqref>
        </x14:conditionalFormatting>
        <x14:conditionalFormatting xmlns:xm="http://schemas.microsoft.com/office/excel/2006/main">
          <x14:cfRule type="containsText" priority="2669" operator="containsText" id="{DCBEA7D5-F203-425C-B0ED-F207316B6059}">
            <xm:f>NOT(ISERROR(SEARCH(#REF!,AH50)))</xm:f>
            <xm:f>#REF!</xm:f>
            <x14:dxf>
              <fill>
                <patternFill>
                  <bgColor theme="2" tint="-9.9948118533890809E-2"/>
                </patternFill>
              </fill>
            </x14:dxf>
          </x14:cfRule>
          <xm:sqref>AH50:AI50</xm:sqref>
        </x14:conditionalFormatting>
        <x14:conditionalFormatting xmlns:xm="http://schemas.microsoft.com/office/excel/2006/main">
          <x14:cfRule type="containsText" priority="2642" operator="containsText" id="{11342AC2-C9DB-4E4F-B362-9F95E1513AED}">
            <xm:f>NOT(ISERROR(SEARCH(#REF!,AX50)))</xm:f>
            <xm:f>#REF!</xm:f>
            <x14:dxf>
              <fill>
                <patternFill>
                  <bgColor theme="2" tint="-9.9948118533890809E-2"/>
                </patternFill>
              </fill>
            </x14:dxf>
          </x14:cfRule>
          <xm:sqref>AX50:BJ50</xm:sqref>
        </x14:conditionalFormatting>
        <x14:conditionalFormatting xmlns:xm="http://schemas.microsoft.com/office/excel/2006/main">
          <x14:cfRule type="containsText" priority="2607" operator="containsText" id="{01C7BD11-D5E3-4323-A74F-1E3039C623B8}">
            <xm:f>NOT(ISERROR(SEARCH(#REF!,AH51)))</xm:f>
            <xm:f>#REF!</xm:f>
            <x14:dxf>
              <fill>
                <patternFill>
                  <bgColor theme="2" tint="-9.9948118533890809E-2"/>
                </patternFill>
              </fill>
            </x14:dxf>
          </x14:cfRule>
          <xm:sqref>AH51:AI51</xm:sqref>
        </x14:conditionalFormatting>
        <x14:conditionalFormatting xmlns:xm="http://schemas.microsoft.com/office/excel/2006/main">
          <x14:cfRule type="containsText" priority="2580" operator="containsText" id="{32CAC255-FEF6-4619-814B-62E4548017AE}">
            <xm:f>NOT(ISERROR(SEARCH(#REF!,AX51)))</xm:f>
            <xm:f>#REF!</xm:f>
            <x14:dxf>
              <fill>
                <patternFill>
                  <bgColor theme="2" tint="-9.9948118533890809E-2"/>
                </patternFill>
              </fill>
            </x14:dxf>
          </x14:cfRule>
          <xm:sqref>AX51:BJ51</xm:sqref>
        </x14:conditionalFormatting>
        <x14:conditionalFormatting xmlns:xm="http://schemas.microsoft.com/office/excel/2006/main">
          <x14:cfRule type="containsText" priority="2545" operator="containsText" id="{6C12EEEF-858D-4C0D-9C22-82F236CD5A30}">
            <xm:f>NOT(ISERROR(SEARCH(#REF!,AH52)))</xm:f>
            <xm:f>#REF!</xm:f>
            <x14:dxf>
              <fill>
                <patternFill>
                  <bgColor theme="2" tint="-9.9948118533890809E-2"/>
                </patternFill>
              </fill>
            </x14:dxf>
          </x14:cfRule>
          <xm:sqref>AH52:AI52</xm:sqref>
        </x14:conditionalFormatting>
        <x14:conditionalFormatting xmlns:xm="http://schemas.microsoft.com/office/excel/2006/main">
          <x14:cfRule type="containsText" priority="2518" operator="containsText" id="{D778EA3C-8861-412E-9C68-176FFE1C9A5A}">
            <xm:f>NOT(ISERROR(SEARCH(#REF!,AX52)))</xm:f>
            <xm:f>#REF!</xm:f>
            <x14:dxf>
              <fill>
                <patternFill>
                  <bgColor theme="2" tint="-9.9948118533890809E-2"/>
                </patternFill>
              </fill>
            </x14:dxf>
          </x14:cfRule>
          <xm:sqref>AX52:BJ52</xm:sqref>
        </x14:conditionalFormatting>
        <x14:conditionalFormatting xmlns:xm="http://schemas.microsoft.com/office/excel/2006/main">
          <x14:cfRule type="containsText" priority="2000" operator="containsText" id="{224E2DD0-2C15-47A8-ABAE-60608EAB56F0}">
            <xm:f>NOT(ISERROR(SEARCH(#REF!,AH74)))</xm:f>
            <xm:f>#REF!</xm:f>
            <x14:dxf>
              <fill>
                <patternFill>
                  <bgColor theme="2" tint="-9.9948118533890809E-2"/>
                </patternFill>
              </fill>
            </x14:dxf>
          </x14:cfRule>
          <xm:sqref>AH74:AI78</xm:sqref>
        </x14:conditionalFormatting>
        <x14:conditionalFormatting xmlns:xm="http://schemas.microsoft.com/office/excel/2006/main">
          <x14:cfRule type="containsText" priority="2080" operator="containsText" id="{D2C3EF8F-B986-491C-8F83-7048AC3EA19F}">
            <xm:f>NOT(ISERROR(SEARCH(#REF!,AH62)))</xm:f>
            <xm:f>#REF!</xm:f>
            <x14:dxf>
              <fill>
                <patternFill>
                  <bgColor theme="2" tint="-9.9948118533890809E-2"/>
                </patternFill>
              </fill>
            </x14:dxf>
          </x14:cfRule>
          <xm:sqref>AH62:AI67</xm:sqref>
        </x14:conditionalFormatting>
        <x14:conditionalFormatting xmlns:xm="http://schemas.microsoft.com/office/excel/2006/main">
          <x14:cfRule type="containsText" priority="2050" operator="containsText" id="{A2777FA8-544E-4EE9-AF47-87E9305966EB}">
            <xm:f>NOT(ISERROR(SEARCH(#REF!,AX63)))</xm:f>
            <xm:f>#REF!</xm:f>
            <x14:dxf>
              <fill>
                <patternFill>
                  <bgColor theme="2" tint="-9.9948118533890809E-2"/>
                </patternFill>
              </fill>
            </x14:dxf>
          </x14:cfRule>
          <xm:sqref>AX63:BJ63</xm:sqref>
        </x14:conditionalFormatting>
        <x14:conditionalFormatting xmlns:xm="http://schemas.microsoft.com/office/excel/2006/main">
          <x14:cfRule type="containsText" priority="2040" operator="containsText" id="{E3F9E4B5-7D87-4D78-AA72-32D9C6CDD229}">
            <xm:f>NOT(ISERROR(SEARCH(#REF!,AH68)))</xm:f>
            <xm:f>#REF!</xm:f>
            <x14:dxf>
              <fill>
                <patternFill>
                  <bgColor theme="2" tint="-9.9948118533890809E-2"/>
                </patternFill>
              </fill>
            </x14:dxf>
          </x14:cfRule>
          <xm:sqref>AH68:AI73</xm:sqref>
        </x14:conditionalFormatting>
        <x14:conditionalFormatting xmlns:xm="http://schemas.microsoft.com/office/excel/2006/main">
          <x14:cfRule type="containsText" priority="2010" operator="containsText" id="{381D08E6-2F6C-4204-BA73-3E7B08BFFFEA}">
            <xm:f>NOT(ISERROR(SEARCH(#REF!,AX70)))</xm:f>
            <xm:f>#REF!</xm:f>
            <x14:dxf>
              <fill>
                <patternFill>
                  <bgColor theme="2" tint="-9.9948118533890809E-2"/>
                </patternFill>
              </fill>
            </x14:dxf>
          </x14:cfRule>
          <xm:sqref>AX70:BJ70</xm:sqref>
        </x14:conditionalFormatting>
        <x14:conditionalFormatting xmlns:xm="http://schemas.microsoft.com/office/excel/2006/main">
          <x14:cfRule type="containsText" priority="1970" operator="containsText" id="{C0C08FD7-8EE8-48F0-87CB-5B968D3D8EDD}">
            <xm:f>NOT(ISERROR(SEARCH(#REF!,AX77)))</xm:f>
            <xm:f>#REF!</xm:f>
            <x14:dxf>
              <fill>
                <patternFill>
                  <bgColor theme="2" tint="-9.9948118533890809E-2"/>
                </patternFill>
              </fill>
            </x14:dxf>
          </x14:cfRule>
          <xm:sqref>AX77:BJ77</xm:sqref>
        </x14:conditionalFormatting>
        <x14:conditionalFormatting xmlns:xm="http://schemas.microsoft.com/office/excel/2006/main">
          <x14:cfRule type="containsText" priority="1960" operator="containsText" id="{C5076445-4AAD-4483-B82E-DADB450858FE}">
            <xm:f>NOT(ISERROR(SEARCH(#REF!,AH79)))</xm:f>
            <xm:f>#REF!</xm:f>
            <x14:dxf>
              <fill>
                <patternFill>
                  <bgColor theme="2" tint="-9.9948118533890809E-2"/>
                </patternFill>
              </fill>
            </x14:dxf>
          </x14:cfRule>
          <xm:sqref>AH79:AI84</xm:sqref>
        </x14:conditionalFormatting>
        <x14:conditionalFormatting xmlns:xm="http://schemas.microsoft.com/office/excel/2006/main">
          <x14:cfRule type="containsText" priority="1930" operator="containsText" id="{EADBD6D0-87DE-4FFA-A33A-2374DAFF646A}">
            <xm:f>NOT(ISERROR(SEARCH(#REF!,AX84)))</xm:f>
            <xm:f>#REF!</xm:f>
            <x14:dxf>
              <fill>
                <patternFill>
                  <bgColor theme="2" tint="-9.9948118533890809E-2"/>
                </patternFill>
              </fill>
            </x14:dxf>
          </x14:cfRule>
          <xm:sqref>AX84:BJ84</xm:sqref>
        </x14:conditionalFormatting>
        <x14:conditionalFormatting xmlns:xm="http://schemas.microsoft.com/office/excel/2006/main">
          <x14:cfRule type="containsText" priority="1920" operator="containsText" id="{12597459-785F-45FE-98D8-14FF2CB4485F}">
            <xm:f>NOT(ISERROR(SEARCH(#REF!,AH85)))</xm:f>
            <xm:f>#REF!</xm:f>
            <x14:dxf>
              <fill>
                <patternFill>
                  <bgColor theme="2" tint="-9.9948118533890809E-2"/>
                </patternFill>
              </fill>
            </x14:dxf>
          </x14:cfRule>
          <xm:sqref>AH85:AI92</xm:sqref>
        </x14:conditionalFormatting>
        <x14:conditionalFormatting xmlns:xm="http://schemas.microsoft.com/office/excel/2006/main">
          <x14:cfRule type="containsText" priority="1880" operator="containsText" id="{8BCEEAE9-3A26-49DA-8E40-12264281DBE7}">
            <xm:f>NOT(ISERROR(SEARCH(#REF!,AH93)))</xm:f>
            <xm:f>#REF!</xm:f>
            <x14:dxf>
              <fill>
                <patternFill>
                  <bgColor theme="2" tint="-9.9948118533890809E-2"/>
                </patternFill>
              </fill>
            </x14:dxf>
          </x14:cfRule>
          <xm:sqref>AH93:AI98</xm:sqref>
        </x14:conditionalFormatting>
        <x14:conditionalFormatting xmlns:xm="http://schemas.microsoft.com/office/excel/2006/main">
          <x14:cfRule type="containsText" priority="1850" operator="containsText" id="{7CCEF916-D094-46CA-AEF6-25B2CE636D78}">
            <xm:f>NOT(ISERROR(SEARCH(#REF!,AX93)))</xm:f>
            <xm:f>#REF!</xm:f>
            <x14:dxf>
              <fill>
                <patternFill>
                  <bgColor theme="2" tint="-9.9948118533890809E-2"/>
                </patternFill>
              </fill>
            </x14:dxf>
          </x14:cfRule>
          <xm:sqref>AX93:BJ94 AX97:BJ97</xm:sqref>
        </x14:conditionalFormatting>
        <x14:conditionalFormatting xmlns:xm="http://schemas.microsoft.com/office/excel/2006/main">
          <x14:cfRule type="containsText" priority="1840" operator="containsText" id="{4BFDD28F-BD1C-4DA4-A340-E7799E7CEED9}">
            <xm:f>NOT(ISERROR(SEARCH(#REF!,AH99)))</xm:f>
            <xm:f>#REF!</xm:f>
            <x14:dxf>
              <fill>
                <patternFill>
                  <bgColor theme="2" tint="-9.9948118533890809E-2"/>
                </patternFill>
              </fill>
            </x14:dxf>
          </x14:cfRule>
          <xm:sqref>AH99:AI102</xm:sqref>
        </x14:conditionalFormatting>
        <x14:conditionalFormatting xmlns:xm="http://schemas.microsoft.com/office/excel/2006/main">
          <x14:cfRule type="containsText" priority="1810" operator="containsText" id="{714BF041-2232-4396-A728-C103EC813DE5}">
            <xm:f>NOT(ISERROR(SEARCH(#REF!,AX99)))</xm:f>
            <xm:f>#REF!</xm:f>
            <x14:dxf>
              <fill>
                <patternFill>
                  <bgColor theme="2" tint="-9.9948118533890809E-2"/>
                </patternFill>
              </fill>
            </x14:dxf>
          </x14:cfRule>
          <xm:sqref>AX99:BJ99 AX101:BJ101</xm:sqref>
        </x14:conditionalFormatting>
        <x14:conditionalFormatting xmlns:xm="http://schemas.microsoft.com/office/excel/2006/main">
          <x14:cfRule type="containsText" priority="1800" operator="containsText" id="{4B297A9B-12F2-478F-916B-C4E722DCF0B3}">
            <xm:f>NOT(ISERROR(SEARCH(#REF!,AH117)))</xm:f>
            <xm:f>#REF!</xm:f>
            <x14:dxf>
              <fill>
                <patternFill>
                  <bgColor theme="2" tint="-9.9948118533890809E-2"/>
                </patternFill>
              </fill>
            </x14:dxf>
          </x14:cfRule>
          <xm:sqref>AH117:AI117</xm:sqref>
        </x14:conditionalFormatting>
        <x14:conditionalFormatting xmlns:xm="http://schemas.microsoft.com/office/excel/2006/main">
          <x14:cfRule type="containsText" priority="1760" operator="containsText" id="{2C7D4CD3-0EC8-4D7F-B275-19DA59976A1D}">
            <xm:f>NOT(ISERROR(SEARCH(#REF!,AH118)))</xm:f>
            <xm:f>#REF!</xm:f>
            <x14:dxf>
              <fill>
                <patternFill>
                  <bgColor theme="2" tint="-9.9948118533890809E-2"/>
                </patternFill>
              </fill>
            </x14:dxf>
          </x14:cfRule>
          <xm:sqref>AH118:AI118</xm:sqref>
        </x14:conditionalFormatting>
        <x14:conditionalFormatting xmlns:xm="http://schemas.microsoft.com/office/excel/2006/main">
          <x14:cfRule type="containsText" priority="1720" operator="containsText" id="{9D9CAE7F-674C-445A-9B32-A89601B4D889}">
            <xm:f>NOT(ISERROR(SEARCH(#REF!,AH119)))</xm:f>
            <xm:f>#REF!</xm:f>
            <x14:dxf>
              <fill>
                <patternFill>
                  <bgColor theme="2" tint="-9.9948118533890809E-2"/>
                </patternFill>
              </fill>
            </x14:dxf>
          </x14:cfRule>
          <xm:sqref>AH119:AI119</xm:sqref>
        </x14:conditionalFormatting>
        <x14:conditionalFormatting xmlns:xm="http://schemas.microsoft.com/office/excel/2006/main">
          <x14:cfRule type="containsText" priority="1680" operator="containsText" id="{B263101D-B7B6-405A-A9B1-ACCA50956629}">
            <xm:f>NOT(ISERROR(SEARCH(#REF!,AH120)))</xm:f>
            <xm:f>#REF!</xm:f>
            <x14:dxf>
              <fill>
                <patternFill>
                  <bgColor theme="2" tint="-9.9948118533890809E-2"/>
                </patternFill>
              </fill>
            </x14:dxf>
          </x14:cfRule>
          <xm:sqref>AH120:AI120</xm:sqref>
        </x14:conditionalFormatting>
        <x14:conditionalFormatting xmlns:xm="http://schemas.microsoft.com/office/excel/2006/main">
          <x14:cfRule type="containsText" priority="1499" operator="containsText" id="{FB8E7DFC-E1DF-476C-94D4-4067737DD121}">
            <xm:f>NOT(ISERROR(SEARCH(#REF!,AH103)))</xm:f>
            <xm:f>#REF!</xm:f>
            <x14:dxf>
              <fill>
                <patternFill>
                  <bgColor theme="2" tint="-9.9948118533890809E-2"/>
                </patternFill>
              </fill>
            </x14:dxf>
          </x14:cfRule>
          <xm:sqref>AH103:AI104</xm:sqref>
        </x14:conditionalFormatting>
        <x14:conditionalFormatting xmlns:xm="http://schemas.microsoft.com/office/excel/2006/main">
          <x14:cfRule type="containsText" priority="1469" operator="containsText" id="{EFD4BA1F-84DF-4D86-A03F-F203DBEE7EB5}">
            <xm:f>NOT(ISERROR(SEARCH(#REF!,AX103)))</xm:f>
            <xm:f>#REF!</xm:f>
            <x14:dxf>
              <fill>
                <patternFill>
                  <bgColor theme="2" tint="-9.9948118533890809E-2"/>
                </patternFill>
              </fill>
            </x14:dxf>
          </x14:cfRule>
          <xm:sqref>AX103:BJ103</xm:sqref>
        </x14:conditionalFormatting>
        <x14:conditionalFormatting xmlns:xm="http://schemas.microsoft.com/office/excel/2006/main">
          <x14:cfRule type="containsText" priority="1459" operator="containsText" id="{1AFFE163-F5A4-455C-A24A-2032A7590E83}">
            <xm:f>NOT(ISERROR(SEARCH(#REF!,AH105)))</xm:f>
            <xm:f>#REF!</xm:f>
            <x14:dxf>
              <fill>
                <patternFill>
                  <bgColor theme="2" tint="-9.9948118533890809E-2"/>
                </patternFill>
              </fill>
            </x14:dxf>
          </x14:cfRule>
          <xm:sqref>AH105:AI105</xm:sqref>
        </x14:conditionalFormatting>
        <x14:conditionalFormatting xmlns:xm="http://schemas.microsoft.com/office/excel/2006/main">
          <x14:cfRule type="containsText" priority="1429" operator="containsText" id="{88B78495-8C51-46B4-AC7C-445B2199F094}">
            <xm:f>NOT(ISERROR(SEARCH(#REF!,AX105)))</xm:f>
            <xm:f>#REF!</xm:f>
            <x14:dxf>
              <fill>
                <patternFill>
                  <bgColor theme="2" tint="-9.9948118533890809E-2"/>
                </patternFill>
              </fill>
            </x14:dxf>
          </x14:cfRule>
          <xm:sqref>AX105:BJ105</xm:sqref>
        </x14:conditionalFormatting>
        <x14:conditionalFormatting xmlns:xm="http://schemas.microsoft.com/office/excel/2006/main">
          <x14:cfRule type="containsText" priority="1419" operator="containsText" id="{1A652A4E-5B4F-4475-B171-80E3953C4012}">
            <xm:f>NOT(ISERROR(SEARCH(#REF!,AH106)))</xm:f>
            <xm:f>#REF!</xm:f>
            <x14:dxf>
              <fill>
                <patternFill>
                  <bgColor theme="2" tint="-9.9948118533890809E-2"/>
                </patternFill>
              </fill>
            </x14:dxf>
          </x14:cfRule>
          <xm:sqref>AH106:AI107</xm:sqref>
        </x14:conditionalFormatting>
        <x14:conditionalFormatting xmlns:xm="http://schemas.microsoft.com/office/excel/2006/main">
          <x14:cfRule type="containsText" priority="1389" operator="containsText" id="{8AF93624-F6DB-42E7-89B7-DDA695722B57}">
            <xm:f>NOT(ISERROR(SEARCH(#REF!,AX107)))</xm:f>
            <xm:f>#REF!</xm:f>
            <x14:dxf>
              <fill>
                <patternFill>
                  <bgColor theme="2" tint="-9.9948118533890809E-2"/>
                </patternFill>
              </fill>
            </x14:dxf>
          </x14:cfRule>
          <xm:sqref>AX107:BJ107</xm:sqref>
        </x14:conditionalFormatting>
        <x14:conditionalFormatting xmlns:xm="http://schemas.microsoft.com/office/excel/2006/main">
          <x14:cfRule type="containsText" priority="1379" operator="containsText" id="{9B4BA901-1258-44CE-AE77-BC380374D4FB}">
            <xm:f>NOT(ISERROR(SEARCH(#REF!,AH108)))</xm:f>
            <xm:f>#REF!</xm:f>
            <x14:dxf>
              <fill>
                <patternFill>
                  <bgColor theme="2" tint="-9.9948118533890809E-2"/>
                </patternFill>
              </fill>
            </x14:dxf>
          </x14:cfRule>
          <xm:sqref>AH108:AI111</xm:sqref>
        </x14:conditionalFormatting>
        <x14:conditionalFormatting xmlns:xm="http://schemas.microsoft.com/office/excel/2006/main">
          <x14:cfRule type="containsText" priority="1349" operator="containsText" id="{2BE6B550-9189-4F80-A6BA-8DADC8C82109}">
            <xm:f>NOT(ISERROR(SEARCH(#REF!,AX109)))</xm:f>
            <xm:f>#REF!</xm:f>
            <x14:dxf>
              <fill>
                <patternFill>
                  <bgColor theme="2" tint="-9.9948118533890809E-2"/>
                </patternFill>
              </fill>
            </x14:dxf>
          </x14:cfRule>
          <xm:sqref>AX109:BJ109 AX111:BJ111</xm:sqref>
        </x14:conditionalFormatting>
        <x14:conditionalFormatting xmlns:xm="http://schemas.microsoft.com/office/excel/2006/main">
          <x14:cfRule type="containsText" priority="1339" operator="containsText" id="{51393759-1F90-4F26-B199-C3DAE7F9C690}">
            <xm:f>NOT(ISERROR(SEARCH(#REF!,AH112)))</xm:f>
            <xm:f>#REF!</xm:f>
            <x14:dxf>
              <fill>
                <patternFill>
                  <bgColor theme="2" tint="-9.9948118533890809E-2"/>
                </patternFill>
              </fill>
            </x14:dxf>
          </x14:cfRule>
          <xm:sqref>AH112:AI113</xm:sqref>
        </x14:conditionalFormatting>
        <x14:conditionalFormatting xmlns:xm="http://schemas.microsoft.com/office/excel/2006/main">
          <x14:cfRule type="containsText" priority="1309" operator="containsText" id="{5946C5DC-2207-4360-B79E-222A27B91FFD}">
            <xm:f>NOT(ISERROR(SEARCH(#REF!,AX113)))</xm:f>
            <xm:f>#REF!</xm:f>
            <x14:dxf>
              <fill>
                <patternFill>
                  <bgColor theme="2" tint="-9.9948118533890809E-2"/>
                </patternFill>
              </fill>
            </x14:dxf>
          </x14:cfRule>
          <xm:sqref>AX113:BJ113</xm:sqref>
        </x14:conditionalFormatting>
        <x14:conditionalFormatting xmlns:xm="http://schemas.microsoft.com/office/excel/2006/main">
          <x14:cfRule type="containsText" priority="1299" operator="containsText" id="{8DAB7774-3E14-470C-A56D-8D1F0A9611CD}">
            <xm:f>NOT(ISERROR(SEARCH(#REF!,AH114)))</xm:f>
            <xm:f>#REF!</xm:f>
            <x14:dxf>
              <fill>
                <patternFill>
                  <bgColor theme="2" tint="-9.9948118533890809E-2"/>
                </patternFill>
              </fill>
            </x14:dxf>
          </x14:cfRule>
          <xm:sqref>AH114:AI114</xm:sqref>
        </x14:conditionalFormatting>
        <x14:conditionalFormatting xmlns:xm="http://schemas.microsoft.com/office/excel/2006/main">
          <x14:cfRule type="containsText" priority="1130" operator="containsText" id="{885CA262-E563-4B1D-9CA6-4DA3A060D553}">
            <xm:f>NOT(ISERROR(SEARCH(#REF!,M183)))</xm:f>
            <xm:f>#REF!</xm:f>
            <x14:dxf>
              <fill>
                <patternFill>
                  <bgColor rgb="FF6699FF"/>
                </patternFill>
              </fill>
            </x14:dxf>
          </x14:cfRule>
          <x14:cfRule type="beginsWith" priority="1132" operator="beginsWith" id="{A2C1681C-6DE2-4BE5-80B8-22B093BB212B}">
            <xm:f>LEFT(M183,LEN(#REF!))=#REF!</xm:f>
            <xm:f>#REF!</xm:f>
            <x14:dxf>
              <fill>
                <patternFill>
                  <bgColor rgb="FFFF99CC"/>
                </patternFill>
              </fill>
            </x14:dxf>
          </x14:cfRule>
          <x14:cfRule type="containsText" priority="1133" operator="containsText" id="{CB816C8B-D2D4-43B3-8C09-846D798242D6}">
            <xm:f>NOT(ISERROR(SEARCH(#REF!,M183)))</xm:f>
            <xm:f>#REF!</xm:f>
            <x14:dxf>
              <fill>
                <patternFill>
                  <bgColor rgb="FF00CC66"/>
                </patternFill>
              </fill>
            </x14:dxf>
          </x14:cfRule>
          <x14:cfRule type="containsText" priority="1134" operator="containsText" id="{847C9C77-CC29-4F89-BF6A-4288BE244110}">
            <xm:f>NOT(ISERROR(SEARCH(#REF!,M183)))</xm:f>
            <xm:f>#REF!</xm:f>
            <x14:dxf>
              <fill>
                <patternFill>
                  <bgColor rgb="FF66CCFF"/>
                </patternFill>
              </fill>
            </x14:dxf>
          </x14:cfRule>
          <x14:cfRule type="containsText" priority="1135" operator="containsText" id="{9D2736DC-F7E4-4085-B13E-1FFDE7E4CD92}">
            <xm:f>NOT(ISERROR(SEARCH(#REF!,M183)))</xm:f>
            <xm:f>#REF!</xm:f>
            <x14:dxf>
              <fill>
                <patternFill>
                  <bgColor rgb="FFFF99FF"/>
                </patternFill>
              </fill>
            </x14:dxf>
          </x14:cfRule>
          <x14:cfRule type="containsText" priority="1136" operator="containsText" id="{F8F2C1BA-E701-476A-A508-09F2002EB1E8}">
            <xm:f>NOT(ISERROR(SEARCH(#REF!,M183)))</xm:f>
            <xm:f>#REF!</xm:f>
            <x14:dxf>
              <fill>
                <patternFill>
                  <bgColor rgb="FF3366FF"/>
                </patternFill>
              </fill>
            </x14:dxf>
          </x14:cfRule>
          <x14:cfRule type="containsText" priority="1137" operator="containsText" id="{EB05A675-E632-407C-87E4-EC47DC73A530}">
            <xm:f>NOT(ISERROR(SEARCH(#REF!,M183)))</xm:f>
            <xm:f>#REF!</xm:f>
            <x14:dxf>
              <fill>
                <patternFill>
                  <bgColor rgb="FFFF9966"/>
                </patternFill>
              </fill>
            </x14:dxf>
          </x14:cfRule>
          <x14:cfRule type="containsText" priority="1138" operator="containsText" id="{41C5AD3E-0CDA-4376-BF87-B9BBAA511842}">
            <xm:f>NOT(ISERROR(SEARCH(#REF!,M183)))</xm:f>
            <xm:f>#REF!</xm:f>
            <x14:dxf>
              <fill>
                <patternFill>
                  <bgColor rgb="FFFFFF00"/>
                </patternFill>
              </fill>
            </x14:dxf>
          </x14:cfRule>
          <x14:cfRule type="containsText" priority="1139" operator="containsText" id="{C6B3F237-80BE-4D13-B84A-7D8DDF54165D}">
            <xm:f>NOT(ISERROR(SEARCH(#REF!,M183)))</xm:f>
            <xm:f>#REF!</xm:f>
            <x14:dxf>
              <fill>
                <patternFill>
                  <bgColor rgb="FF00CC99"/>
                </patternFill>
              </fill>
            </x14:dxf>
          </x14:cfRule>
          <x14:cfRule type="containsText" priority="1140" operator="containsText" id="{438D4DBF-16E0-4892-95D1-0F832B419AFF}">
            <xm:f>NOT(ISERROR(SEARCH(#REF!,M183)))</xm:f>
            <xm:f>#REF!</xm:f>
            <x14:dxf>
              <fill>
                <patternFill>
                  <bgColor theme="2" tint="-0.24994659260841701"/>
                </patternFill>
              </fill>
            </x14:dxf>
          </x14:cfRule>
          <x14:cfRule type="containsText" priority="1141" operator="containsText" id="{84404797-B23B-4648-99F9-A94A752E04D9}">
            <xm:f>NOT(ISERROR(SEARCH(#REF!,M183)))</xm:f>
            <xm:f>#REF!</xm:f>
            <x14:dxf>
              <fill>
                <patternFill>
                  <bgColor rgb="FFCC99FF"/>
                </patternFill>
              </fill>
            </x14:dxf>
          </x14:cfRule>
          <x14:cfRule type="containsText" priority="1142" operator="containsText" id="{4B88B758-8E11-47E1-BF7C-8BC563C27EE1}">
            <xm:f>NOT(ISERROR(SEARCH(#REF!,M183)))</xm:f>
            <xm:f>#REF!</xm:f>
            <x14:dxf>
              <fill>
                <patternFill>
                  <bgColor rgb="FFFFC000"/>
                </patternFill>
              </fill>
            </x14:dxf>
          </x14:cfRule>
          <x14:cfRule type="containsText" priority="1143" operator="containsText" id="{B7A405EB-B644-497A-B528-BFFA4747C965}">
            <xm:f>NOT(ISERROR(SEARCH(#REF!,M183)))</xm:f>
            <xm:f>#REF!</xm:f>
            <x14:dxf>
              <fill>
                <patternFill>
                  <bgColor rgb="FF66CCFF"/>
                </patternFill>
              </fill>
            </x14:dxf>
          </x14:cfRule>
          <x14:cfRule type="containsText" priority="1144" operator="containsText" id="{CE036807-595F-45FE-918C-3B29612A4DF9}">
            <xm:f>NOT(ISERROR(SEARCH(#REF!,M183)))</xm:f>
            <xm:f>#REF!</xm:f>
            <x14:dxf>
              <fill>
                <patternFill>
                  <bgColor rgb="FFFF3399"/>
                </patternFill>
              </fill>
            </x14:dxf>
          </x14:cfRule>
          <x14:cfRule type="containsText" priority="1145" operator="containsText" id="{7276EF06-BA94-43C1-AA5C-3148B4B37865}">
            <xm:f>NOT(ISERROR(SEARCH(#REF!,M183)))</xm:f>
            <xm:f>#REF!</xm:f>
            <x14:dxf>
              <fill>
                <patternFill>
                  <bgColor rgb="FFFFCCFF"/>
                </patternFill>
              </fill>
            </x14:dxf>
          </x14:cfRule>
          <x14:cfRule type="containsText" priority="1146" operator="containsText" id="{4999EC14-D3BD-480E-88CA-9B65BC44CB4E}">
            <xm:f>NOT(ISERROR(SEARCH(#REF!,M183)))</xm:f>
            <xm:f>#REF!</xm:f>
            <x14:dxf>
              <fill>
                <patternFill>
                  <bgColor rgb="FF66FFFF"/>
                </patternFill>
              </fill>
            </x14:dxf>
          </x14:cfRule>
          <xm:sqref>M183 M194</xm:sqref>
        </x14:conditionalFormatting>
        <x14:conditionalFormatting xmlns:xm="http://schemas.microsoft.com/office/excel/2006/main">
          <x14:cfRule type="containsText" priority="1131" operator="containsText" id="{26AF22DC-B883-40BC-A602-67F52B73F291}">
            <xm:f>NOT(ISERROR(SEARCH(#REF!,M183)))</xm:f>
            <xm:f>#REF!</xm:f>
            <x14:dxf>
              <fill>
                <patternFill>
                  <bgColor rgb="FF66FFCC"/>
                </patternFill>
              </fill>
            </x14:dxf>
          </x14:cfRule>
          <xm:sqref>M183 M194</xm:sqref>
        </x14:conditionalFormatting>
        <x14:conditionalFormatting xmlns:xm="http://schemas.microsoft.com/office/excel/2006/main">
          <x14:cfRule type="containsText" priority="588" operator="containsText" id="{0E942C82-98AF-4AA2-B888-18A2188F036E}">
            <xm:f>NOT(ISERROR(SEARCH(#REF!,AX139)))</xm:f>
            <xm:f>#REF!</xm:f>
            <x14:dxf>
              <fill>
                <patternFill>
                  <bgColor theme="2" tint="-9.9948118533890809E-2"/>
                </patternFill>
              </fill>
            </x14:dxf>
          </x14:cfRule>
          <xm:sqref>AX158 AX139:BJ157 AZ158:BJ158 AX159:BJ166</xm:sqref>
        </x14:conditionalFormatting>
        <x14:conditionalFormatting xmlns:xm="http://schemas.microsoft.com/office/excel/2006/main">
          <x14:cfRule type="containsText" priority="576" operator="containsText" id="{F43E3CF5-87A4-4495-A0AD-6C98C1195ADA}">
            <xm:f>NOT(ISERROR(SEARCH(#REF!,L139)))</xm:f>
            <xm:f>#REF!</xm:f>
            <x14:dxf>
              <fill>
                <patternFill>
                  <bgColor theme="5" tint="0.79998168889431442"/>
                </patternFill>
              </fill>
            </x14:dxf>
          </x14:cfRule>
          <x14:cfRule type="containsText" priority="577" operator="containsText" id="{D04055A7-4116-429B-8629-FF6D48D226F0}">
            <xm:f>NOT(ISERROR(SEARCH(#REF!,L139)))</xm:f>
            <xm:f>#REF!</xm:f>
            <x14:dxf>
              <fill>
                <patternFill>
                  <bgColor theme="8" tint="0.59996337778862885"/>
                </patternFill>
              </fill>
            </x14:dxf>
          </x14:cfRule>
          <x14:cfRule type="containsText" priority="578" operator="containsText" id="{DCCB6FB5-E4FC-41CA-9BC5-AF1DEC5496B8}">
            <xm:f>NOT(ISERROR(SEARCH(#REF!,L139)))</xm:f>
            <xm:f>#REF!</xm:f>
            <x14:dxf>
              <fill>
                <patternFill>
                  <bgColor rgb="FFFFFFCC"/>
                </patternFill>
              </fill>
            </x14:dxf>
          </x14:cfRule>
          <xm:sqref>L139</xm:sqref>
        </x14:conditionalFormatting>
        <x14:conditionalFormatting xmlns:xm="http://schemas.microsoft.com/office/excel/2006/main">
          <x14:cfRule type="containsText" priority="531" operator="containsText" id="{89A23A2E-90E1-4AAD-8A00-51CB202E0712}">
            <xm:f>NOT(ISERROR(SEARCH(#REF!,M173)))</xm:f>
            <xm:f>#REF!</xm:f>
            <x14:dxf>
              <fill>
                <patternFill>
                  <bgColor rgb="FF6699FF"/>
                </patternFill>
              </fill>
            </x14:dxf>
          </x14:cfRule>
          <x14:cfRule type="beginsWith" priority="533" operator="beginsWith" id="{0D8EB209-C1F9-4A09-A5B0-B0108A370B51}">
            <xm:f>LEFT(M173,LEN(#REF!))=#REF!</xm:f>
            <xm:f>#REF!</xm:f>
            <x14:dxf>
              <fill>
                <patternFill>
                  <bgColor rgb="FFFF99CC"/>
                </patternFill>
              </fill>
            </x14:dxf>
          </x14:cfRule>
          <x14:cfRule type="containsText" priority="534" operator="containsText" id="{782A8B4F-653D-455C-88B0-5CAE7A94864F}">
            <xm:f>NOT(ISERROR(SEARCH(#REF!,M173)))</xm:f>
            <xm:f>#REF!</xm:f>
            <x14:dxf>
              <fill>
                <patternFill>
                  <bgColor rgb="FF00CC66"/>
                </patternFill>
              </fill>
            </x14:dxf>
          </x14:cfRule>
          <x14:cfRule type="containsText" priority="535" operator="containsText" id="{EE9B99E3-8E34-4C14-9AFB-4E8EE1A2CD3E}">
            <xm:f>NOT(ISERROR(SEARCH(#REF!,M173)))</xm:f>
            <xm:f>#REF!</xm:f>
            <x14:dxf>
              <fill>
                <patternFill>
                  <bgColor rgb="FF66CCFF"/>
                </patternFill>
              </fill>
            </x14:dxf>
          </x14:cfRule>
          <x14:cfRule type="containsText" priority="536" operator="containsText" id="{F8014DE2-AC0C-45F7-9017-9717C5D87768}">
            <xm:f>NOT(ISERROR(SEARCH(#REF!,M173)))</xm:f>
            <xm:f>#REF!</xm:f>
            <x14:dxf>
              <fill>
                <patternFill>
                  <bgColor rgb="FFFF99FF"/>
                </patternFill>
              </fill>
            </x14:dxf>
          </x14:cfRule>
          <x14:cfRule type="containsText" priority="537" operator="containsText" id="{27A41601-BC61-494B-8F8D-DB7B853B8A5C}">
            <xm:f>NOT(ISERROR(SEARCH(#REF!,M173)))</xm:f>
            <xm:f>#REF!</xm:f>
            <x14:dxf>
              <fill>
                <patternFill>
                  <bgColor rgb="FF3366FF"/>
                </patternFill>
              </fill>
            </x14:dxf>
          </x14:cfRule>
          <x14:cfRule type="containsText" priority="538" operator="containsText" id="{046BA12E-D25D-48F8-9D33-0150FF5490B2}">
            <xm:f>NOT(ISERROR(SEARCH(#REF!,M173)))</xm:f>
            <xm:f>#REF!</xm:f>
            <x14:dxf>
              <fill>
                <patternFill>
                  <bgColor rgb="FFFF9966"/>
                </patternFill>
              </fill>
            </x14:dxf>
          </x14:cfRule>
          <x14:cfRule type="containsText" priority="539" operator="containsText" id="{989056B8-734A-4C77-AABE-A5708C536A7A}">
            <xm:f>NOT(ISERROR(SEARCH(#REF!,M173)))</xm:f>
            <xm:f>#REF!</xm:f>
            <x14:dxf>
              <fill>
                <patternFill>
                  <bgColor rgb="FFFFFF00"/>
                </patternFill>
              </fill>
            </x14:dxf>
          </x14:cfRule>
          <x14:cfRule type="containsText" priority="540" operator="containsText" id="{88856AB0-04F1-4A10-AB5E-723224D493C5}">
            <xm:f>NOT(ISERROR(SEARCH(#REF!,M173)))</xm:f>
            <xm:f>#REF!</xm:f>
            <x14:dxf>
              <fill>
                <patternFill>
                  <bgColor rgb="FF00CC99"/>
                </patternFill>
              </fill>
            </x14:dxf>
          </x14:cfRule>
          <x14:cfRule type="containsText" priority="541" operator="containsText" id="{9FFC82FE-2569-4749-88DF-E2983834A0D2}">
            <xm:f>NOT(ISERROR(SEARCH(#REF!,M173)))</xm:f>
            <xm:f>#REF!</xm:f>
            <x14:dxf>
              <fill>
                <patternFill>
                  <bgColor theme="2" tint="-0.24994659260841701"/>
                </patternFill>
              </fill>
            </x14:dxf>
          </x14:cfRule>
          <x14:cfRule type="containsText" priority="542" operator="containsText" id="{ACD19518-241C-4684-B58E-0410B376C5F1}">
            <xm:f>NOT(ISERROR(SEARCH(#REF!,M173)))</xm:f>
            <xm:f>#REF!</xm:f>
            <x14:dxf>
              <fill>
                <patternFill>
                  <bgColor rgb="FFCC99FF"/>
                </patternFill>
              </fill>
            </x14:dxf>
          </x14:cfRule>
          <x14:cfRule type="containsText" priority="543" operator="containsText" id="{C510DD78-43EF-4B4A-BE49-8033E9D2C59E}">
            <xm:f>NOT(ISERROR(SEARCH(#REF!,M173)))</xm:f>
            <xm:f>#REF!</xm:f>
            <x14:dxf>
              <fill>
                <patternFill>
                  <bgColor rgb="FFFFC000"/>
                </patternFill>
              </fill>
            </x14:dxf>
          </x14:cfRule>
          <x14:cfRule type="containsText" priority="544" operator="containsText" id="{462ABBC5-A47A-4922-BCC1-3B158DF2C74B}">
            <xm:f>NOT(ISERROR(SEARCH(#REF!,M173)))</xm:f>
            <xm:f>#REF!</xm:f>
            <x14:dxf>
              <fill>
                <patternFill>
                  <bgColor rgb="FF66CCFF"/>
                </patternFill>
              </fill>
            </x14:dxf>
          </x14:cfRule>
          <x14:cfRule type="containsText" priority="545" operator="containsText" id="{5EC2A217-C230-4EDE-93A4-362D464BC097}">
            <xm:f>NOT(ISERROR(SEARCH(#REF!,M173)))</xm:f>
            <xm:f>#REF!</xm:f>
            <x14:dxf>
              <fill>
                <patternFill>
                  <bgColor rgb="FFFF3399"/>
                </patternFill>
              </fill>
            </x14:dxf>
          </x14:cfRule>
          <x14:cfRule type="containsText" priority="546" operator="containsText" id="{671FA145-D985-476E-9BFD-CDCA779B0641}">
            <xm:f>NOT(ISERROR(SEARCH(#REF!,M173)))</xm:f>
            <xm:f>#REF!</xm:f>
            <x14:dxf>
              <fill>
                <patternFill>
                  <bgColor rgb="FFFFCCFF"/>
                </patternFill>
              </fill>
            </x14:dxf>
          </x14:cfRule>
          <x14:cfRule type="containsText" priority="547" operator="containsText" id="{1EBB0F91-160D-4E5B-BE04-E81D42B83CDB}">
            <xm:f>NOT(ISERROR(SEARCH(#REF!,M173)))</xm:f>
            <xm:f>#REF!</xm:f>
            <x14:dxf>
              <fill>
                <patternFill>
                  <bgColor rgb="FF66FFFF"/>
                </patternFill>
              </fill>
            </x14:dxf>
          </x14:cfRule>
          <xm:sqref>M173 M175</xm:sqref>
        </x14:conditionalFormatting>
        <x14:conditionalFormatting xmlns:xm="http://schemas.microsoft.com/office/excel/2006/main">
          <x14:cfRule type="containsText" priority="532" operator="containsText" id="{2BF7F12A-AC7C-475F-ACB5-A3E9312D4D49}">
            <xm:f>NOT(ISERROR(SEARCH(#REF!,M173)))</xm:f>
            <xm:f>#REF!</xm:f>
            <x14:dxf>
              <fill>
                <patternFill>
                  <bgColor rgb="FF66FFCC"/>
                </patternFill>
              </fill>
            </x14:dxf>
          </x14:cfRule>
          <xm:sqref>M173 M175</xm:sqref>
        </x14:conditionalFormatting>
        <x14:conditionalFormatting xmlns:xm="http://schemas.microsoft.com/office/excel/2006/main">
          <x14:cfRule type="containsText" priority="520" operator="containsText" id="{C7754E3D-15CE-4394-9A6B-753E5EE6C2FD}">
            <xm:f>NOT(ISERROR(SEARCH(#REF!,AX91)))</xm:f>
            <xm:f>#REF!</xm:f>
            <x14:dxf>
              <fill>
                <patternFill>
                  <bgColor theme="2" tint="-9.9948118533890809E-2"/>
                </patternFill>
              </fill>
            </x14:dxf>
          </x14:cfRule>
          <xm:sqref>AX91:BJ91</xm:sqref>
        </x14:conditionalFormatting>
        <x14:conditionalFormatting xmlns:xm="http://schemas.microsoft.com/office/excel/2006/main">
          <x14:cfRule type="containsText" priority="510" operator="containsText" id="{2832F101-4746-47AE-86EF-DBB87407734E}">
            <xm:f>NOT(ISERROR(SEARCH(#REF!,AH124)))</xm:f>
            <xm:f>#REF!</xm:f>
            <x14:dxf>
              <fill>
                <patternFill>
                  <bgColor theme="2" tint="-9.9948118533890809E-2"/>
                </patternFill>
              </fill>
            </x14:dxf>
          </x14:cfRule>
          <xm:sqref>AH124:AI133</xm:sqref>
        </x14:conditionalFormatting>
        <x14:conditionalFormatting xmlns:xm="http://schemas.microsoft.com/office/excel/2006/main">
          <x14:cfRule type="containsText" priority="500" operator="containsText" id="{E32DCBA1-ABA1-4170-A0D3-0F5BC2A4BEE2}">
            <xm:f>NOT(ISERROR(SEARCH(#REF!,AH139)))</xm:f>
            <xm:f>#REF!</xm:f>
            <x14:dxf>
              <fill>
                <patternFill>
                  <bgColor theme="2" tint="-9.9948118533890809E-2"/>
                </patternFill>
              </fill>
            </x14:dxf>
          </x14:cfRule>
          <xm:sqref>AH159:AI166 AH157:AH158 AH139:AI156</xm:sqref>
        </x14:conditionalFormatting>
        <x14:conditionalFormatting xmlns:xm="http://schemas.microsoft.com/office/excel/2006/main">
          <x14:cfRule type="containsText" priority="464" operator="containsText" id="{12033A65-40CD-47DC-B1B4-225B71332E9C}">
            <xm:f>NOT(ISERROR(SEARCH(#REF!,M166)))</xm:f>
            <xm:f>#REF!</xm:f>
            <x14:dxf>
              <fill>
                <patternFill>
                  <bgColor rgb="FF6699FF"/>
                </patternFill>
              </fill>
            </x14:dxf>
          </x14:cfRule>
          <x14:cfRule type="beginsWith" priority="466" operator="beginsWith" id="{76D3CB28-D5BE-49E0-BF03-F1D2C71C289D}">
            <xm:f>LEFT(M166,LEN(#REF!))=#REF!</xm:f>
            <xm:f>#REF!</xm:f>
            <x14:dxf>
              <fill>
                <patternFill>
                  <bgColor rgb="FFFF99CC"/>
                </patternFill>
              </fill>
            </x14:dxf>
          </x14:cfRule>
          <x14:cfRule type="containsText" priority="467" operator="containsText" id="{226E9E86-0A23-43C5-A41D-420E938A8141}">
            <xm:f>NOT(ISERROR(SEARCH(#REF!,M166)))</xm:f>
            <xm:f>#REF!</xm:f>
            <x14:dxf>
              <fill>
                <patternFill>
                  <bgColor rgb="FF00CC66"/>
                </patternFill>
              </fill>
            </x14:dxf>
          </x14:cfRule>
          <x14:cfRule type="containsText" priority="468" operator="containsText" id="{CB3F683B-2CFB-4DEE-8D02-CDB8A2134E29}">
            <xm:f>NOT(ISERROR(SEARCH(#REF!,M166)))</xm:f>
            <xm:f>#REF!</xm:f>
            <x14:dxf>
              <fill>
                <patternFill>
                  <bgColor rgb="FF66CCFF"/>
                </patternFill>
              </fill>
            </x14:dxf>
          </x14:cfRule>
          <x14:cfRule type="containsText" priority="469" operator="containsText" id="{E7A4C9C1-D5D6-40E7-856B-6D30A67C699A}">
            <xm:f>NOT(ISERROR(SEARCH(#REF!,M166)))</xm:f>
            <xm:f>#REF!</xm:f>
            <x14:dxf>
              <fill>
                <patternFill>
                  <bgColor rgb="FFFF99FF"/>
                </patternFill>
              </fill>
            </x14:dxf>
          </x14:cfRule>
          <x14:cfRule type="containsText" priority="470" operator="containsText" id="{0F3B8B4F-F63E-4B68-9E16-E4F99E3948B5}">
            <xm:f>NOT(ISERROR(SEARCH(#REF!,M166)))</xm:f>
            <xm:f>#REF!</xm:f>
            <x14:dxf>
              <fill>
                <patternFill>
                  <bgColor rgb="FF3366FF"/>
                </patternFill>
              </fill>
            </x14:dxf>
          </x14:cfRule>
          <x14:cfRule type="containsText" priority="471" operator="containsText" id="{D1A014D5-FBBF-4179-9C63-28E430ABF95E}">
            <xm:f>NOT(ISERROR(SEARCH(#REF!,M166)))</xm:f>
            <xm:f>#REF!</xm:f>
            <x14:dxf>
              <fill>
                <patternFill>
                  <bgColor rgb="FFFF9966"/>
                </patternFill>
              </fill>
            </x14:dxf>
          </x14:cfRule>
          <x14:cfRule type="containsText" priority="472" operator="containsText" id="{C08716DD-4610-4374-991E-59026F3D9950}">
            <xm:f>NOT(ISERROR(SEARCH(#REF!,M166)))</xm:f>
            <xm:f>#REF!</xm:f>
            <x14:dxf>
              <fill>
                <patternFill>
                  <bgColor rgb="FFFFFF00"/>
                </patternFill>
              </fill>
            </x14:dxf>
          </x14:cfRule>
          <x14:cfRule type="containsText" priority="473" operator="containsText" id="{1BE83A22-605F-4D06-A69F-9DB464260247}">
            <xm:f>NOT(ISERROR(SEARCH(#REF!,M166)))</xm:f>
            <xm:f>#REF!</xm:f>
            <x14:dxf>
              <fill>
                <patternFill>
                  <bgColor rgb="FF00CC99"/>
                </patternFill>
              </fill>
            </x14:dxf>
          </x14:cfRule>
          <x14:cfRule type="containsText" priority="474" operator="containsText" id="{43B167F1-38E7-40AE-8C72-68BB0238BF3C}">
            <xm:f>NOT(ISERROR(SEARCH(#REF!,M166)))</xm:f>
            <xm:f>#REF!</xm:f>
            <x14:dxf>
              <fill>
                <patternFill>
                  <bgColor theme="2" tint="-0.24994659260841701"/>
                </patternFill>
              </fill>
            </x14:dxf>
          </x14:cfRule>
          <x14:cfRule type="containsText" priority="475" operator="containsText" id="{735BA8CE-859E-447D-A7EF-3F54149DB89D}">
            <xm:f>NOT(ISERROR(SEARCH(#REF!,M166)))</xm:f>
            <xm:f>#REF!</xm:f>
            <x14:dxf>
              <fill>
                <patternFill>
                  <bgColor rgb="FFCC99FF"/>
                </patternFill>
              </fill>
            </x14:dxf>
          </x14:cfRule>
          <x14:cfRule type="containsText" priority="476" operator="containsText" id="{127C8DF8-0276-4A7A-8C9F-DB723048CB0F}">
            <xm:f>NOT(ISERROR(SEARCH(#REF!,M166)))</xm:f>
            <xm:f>#REF!</xm:f>
            <x14:dxf>
              <fill>
                <patternFill>
                  <bgColor rgb="FFFFC000"/>
                </patternFill>
              </fill>
            </x14:dxf>
          </x14:cfRule>
          <x14:cfRule type="containsText" priority="477" operator="containsText" id="{879B4A4E-BC30-4B59-9BCD-4D2E7BC30D21}">
            <xm:f>NOT(ISERROR(SEARCH(#REF!,M166)))</xm:f>
            <xm:f>#REF!</xm:f>
            <x14:dxf>
              <fill>
                <patternFill>
                  <bgColor rgb="FF66CCFF"/>
                </patternFill>
              </fill>
            </x14:dxf>
          </x14:cfRule>
          <x14:cfRule type="containsText" priority="478" operator="containsText" id="{DB764978-DD54-483E-9557-9B5065571B3B}">
            <xm:f>NOT(ISERROR(SEARCH(#REF!,M166)))</xm:f>
            <xm:f>#REF!</xm:f>
            <x14:dxf>
              <fill>
                <patternFill>
                  <bgColor rgb="FFFF3399"/>
                </patternFill>
              </fill>
            </x14:dxf>
          </x14:cfRule>
          <x14:cfRule type="containsText" priority="479" operator="containsText" id="{1EBCE450-ABDD-4F6E-B5EC-F9F263BB94EA}">
            <xm:f>NOT(ISERROR(SEARCH(#REF!,M166)))</xm:f>
            <xm:f>#REF!</xm:f>
            <x14:dxf>
              <fill>
                <patternFill>
                  <bgColor rgb="FFFFCCFF"/>
                </patternFill>
              </fill>
            </x14:dxf>
          </x14:cfRule>
          <x14:cfRule type="containsText" priority="480" operator="containsText" id="{A786D5AA-7169-4498-BB62-3AF1B55244F9}">
            <xm:f>NOT(ISERROR(SEARCH(#REF!,M166)))</xm:f>
            <xm:f>#REF!</xm:f>
            <x14:dxf>
              <fill>
                <patternFill>
                  <bgColor rgb="FF66FFFF"/>
                </patternFill>
              </fill>
            </x14:dxf>
          </x14:cfRule>
          <xm:sqref>M166</xm:sqref>
        </x14:conditionalFormatting>
        <x14:conditionalFormatting xmlns:xm="http://schemas.microsoft.com/office/excel/2006/main">
          <x14:cfRule type="containsText" priority="465" operator="containsText" id="{17CB4E6C-C79B-45DA-B8D9-31FC399A9106}">
            <xm:f>NOT(ISERROR(SEARCH(#REF!,M166)))</xm:f>
            <xm:f>#REF!</xm:f>
            <x14:dxf>
              <fill>
                <patternFill>
                  <bgColor rgb="FF66FFCC"/>
                </patternFill>
              </fill>
            </x14:dxf>
          </x14:cfRule>
          <xm:sqref>M166</xm:sqref>
        </x14:conditionalFormatting>
        <x14:conditionalFormatting xmlns:xm="http://schemas.microsoft.com/office/excel/2006/main">
          <x14:cfRule type="containsText" priority="445" operator="containsText" id="{D69C5F7E-8F5A-44AB-AAC0-C4C7A0DF64C2}">
            <xm:f>NOT(ISERROR(SEARCH(#REF!,AH202)))</xm:f>
            <xm:f>#REF!</xm:f>
            <x14:dxf>
              <fill>
                <patternFill>
                  <bgColor theme="2" tint="-9.9948118533890809E-2"/>
                </patternFill>
              </fill>
            </x14:dxf>
          </x14:cfRule>
          <xm:sqref>AX202:BJ214 AH202:AI214</xm:sqref>
        </x14:conditionalFormatting>
        <x14:conditionalFormatting xmlns:xm="http://schemas.microsoft.com/office/excel/2006/main">
          <x14:cfRule type="containsText" priority="425" operator="containsText" id="{B786F2EC-F963-4611-8982-CA482C68B76D}">
            <xm:f>NOT(ISERROR(SEARCH(#REF!,M202)))</xm:f>
            <xm:f>#REF!</xm:f>
            <x14:dxf>
              <fill>
                <patternFill>
                  <bgColor rgb="FF6699FF"/>
                </patternFill>
              </fill>
            </x14:dxf>
          </x14:cfRule>
          <x14:cfRule type="beginsWith" priority="427" operator="beginsWith" id="{E1D84211-57DF-48C8-8905-D9340F5D2695}">
            <xm:f>LEFT(M202,LEN(#REF!))=#REF!</xm:f>
            <xm:f>#REF!</xm:f>
            <x14:dxf>
              <fill>
                <patternFill>
                  <bgColor rgb="FFFF99CC"/>
                </patternFill>
              </fill>
            </x14:dxf>
          </x14:cfRule>
          <x14:cfRule type="containsText" priority="428" operator="containsText" id="{0E1D5E52-B4AC-471F-928F-58460AD412A9}">
            <xm:f>NOT(ISERROR(SEARCH(#REF!,M202)))</xm:f>
            <xm:f>#REF!</xm:f>
            <x14:dxf>
              <fill>
                <patternFill>
                  <bgColor rgb="FF00CC66"/>
                </patternFill>
              </fill>
            </x14:dxf>
          </x14:cfRule>
          <x14:cfRule type="containsText" priority="429" operator="containsText" id="{1C7E4AF0-BF11-4B70-A872-66F075B2686D}">
            <xm:f>NOT(ISERROR(SEARCH(#REF!,M202)))</xm:f>
            <xm:f>#REF!</xm:f>
            <x14:dxf>
              <fill>
                <patternFill>
                  <bgColor rgb="FF66CCFF"/>
                </patternFill>
              </fill>
            </x14:dxf>
          </x14:cfRule>
          <x14:cfRule type="containsText" priority="430" operator="containsText" id="{4803DA4E-4392-40D8-9AD3-9DF8D1B71804}">
            <xm:f>NOT(ISERROR(SEARCH(#REF!,M202)))</xm:f>
            <xm:f>#REF!</xm:f>
            <x14:dxf>
              <fill>
                <patternFill>
                  <bgColor rgb="FFFF99FF"/>
                </patternFill>
              </fill>
            </x14:dxf>
          </x14:cfRule>
          <x14:cfRule type="containsText" priority="431" operator="containsText" id="{7B9E336D-80EA-4104-A5A1-60D0CD95916D}">
            <xm:f>NOT(ISERROR(SEARCH(#REF!,M202)))</xm:f>
            <xm:f>#REF!</xm:f>
            <x14:dxf>
              <fill>
                <patternFill>
                  <bgColor rgb="FF3366FF"/>
                </patternFill>
              </fill>
            </x14:dxf>
          </x14:cfRule>
          <x14:cfRule type="containsText" priority="432" operator="containsText" id="{3953B8D6-407F-4B1E-B18F-6160B5A3200D}">
            <xm:f>NOT(ISERROR(SEARCH(#REF!,M202)))</xm:f>
            <xm:f>#REF!</xm:f>
            <x14:dxf>
              <fill>
                <patternFill>
                  <bgColor rgb="FFFF9966"/>
                </patternFill>
              </fill>
            </x14:dxf>
          </x14:cfRule>
          <x14:cfRule type="containsText" priority="433" operator="containsText" id="{AFEAFC53-04D8-4EF4-8DAA-F6EFABA65990}">
            <xm:f>NOT(ISERROR(SEARCH(#REF!,M202)))</xm:f>
            <xm:f>#REF!</xm:f>
            <x14:dxf>
              <fill>
                <patternFill>
                  <bgColor rgb="FFFFFF00"/>
                </patternFill>
              </fill>
            </x14:dxf>
          </x14:cfRule>
          <x14:cfRule type="containsText" priority="434" operator="containsText" id="{597E9972-5392-4DF9-9E78-D6F0CC1F6E2E}">
            <xm:f>NOT(ISERROR(SEARCH(#REF!,M202)))</xm:f>
            <xm:f>#REF!</xm:f>
            <x14:dxf>
              <fill>
                <patternFill>
                  <bgColor rgb="FF00CC99"/>
                </patternFill>
              </fill>
            </x14:dxf>
          </x14:cfRule>
          <x14:cfRule type="containsText" priority="435" operator="containsText" id="{88A911FB-7424-4E17-A7A9-732FBDAAA3E7}">
            <xm:f>NOT(ISERROR(SEARCH(#REF!,M202)))</xm:f>
            <xm:f>#REF!</xm:f>
            <x14:dxf>
              <fill>
                <patternFill>
                  <bgColor theme="2" tint="-0.24994659260841701"/>
                </patternFill>
              </fill>
            </x14:dxf>
          </x14:cfRule>
          <x14:cfRule type="containsText" priority="436" operator="containsText" id="{7918E9E4-5070-49AF-9D93-E29FF4B1FB5B}">
            <xm:f>NOT(ISERROR(SEARCH(#REF!,M202)))</xm:f>
            <xm:f>#REF!</xm:f>
            <x14:dxf>
              <fill>
                <patternFill>
                  <bgColor rgb="FFCC99FF"/>
                </patternFill>
              </fill>
            </x14:dxf>
          </x14:cfRule>
          <x14:cfRule type="containsText" priority="437" operator="containsText" id="{4F9EC78F-4593-4B32-8445-7A5B40EF8F47}">
            <xm:f>NOT(ISERROR(SEARCH(#REF!,M202)))</xm:f>
            <xm:f>#REF!</xm:f>
            <x14:dxf>
              <fill>
                <patternFill>
                  <bgColor rgb="FFFFC000"/>
                </patternFill>
              </fill>
            </x14:dxf>
          </x14:cfRule>
          <x14:cfRule type="containsText" priority="438" operator="containsText" id="{BC124BDE-7C11-447E-9E6F-5526CCDC36CB}">
            <xm:f>NOT(ISERROR(SEARCH(#REF!,M202)))</xm:f>
            <xm:f>#REF!</xm:f>
            <x14:dxf>
              <fill>
                <patternFill>
                  <bgColor rgb="FF66CCFF"/>
                </patternFill>
              </fill>
            </x14:dxf>
          </x14:cfRule>
          <x14:cfRule type="containsText" priority="439" operator="containsText" id="{48A57924-4894-4389-904F-45DFF35B6506}">
            <xm:f>NOT(ISERROR(SEARCH(#REF!,M202)))</xm:f>
            <xm:f>#REF!</xm:f>
            <x14:dxf>
              <fill>
                <patternFill>
                  <bgColor rgb="FFFF3399"/>
                </patternFill>
              </fill>
            </x14:dxf>
          </x14:cfRule>
          <x14:cfRule type="containsText" priority="440" operator="containsText" id="{EFB58672-5B0B-43FA-9203-9838DBB77EA3}">
            <xm:f>NOT(ISERROR(SEARCH(#REF!,M202)))</xm:f>
            <xm:f>#REF!</xm:f>
            <x14:dxf>
              <fill>
                <patternFill>
                  <bgColor rgb="FFFFCCFF"/>
                </patternFill>
              </fill>
            </x14:dxf>
          </x14:cfRule>
          <x14:cfRule type="containsText" priority="441" operator="containsText" id="{756EA45C-5A1C-4FE8-BDDB-F0F5B4775AD6}">
            <xm:f>NOT(ISERROR(SEARCH(#REF!,M202)))</xm:f>
            <xm:f>#REF!</xm:f>
            <x14:dxf>
              <fill>
                <patternFill>
                  <bgColor rgb="FF66FFFF"/>
                </patternFill>
              </fill>
            </x14:dxf>
          </x14:cfRule>
          <xm:sqref>M202</xm:sqref>
        </x14:conditionalFormatting>
        <x14:conditionalFormatting xmlns:xm="http://schemas.microsoft.com/office/excel/2006/main">
          <x14:cfRule type="containsText" priority="426" operator="containsText" id="{AEA72B20-2765-4A5E-9360-0B9902B23AE1}">
            <xm:f>NOT(ISERROR(SEARCH(#REF!,M202)))</xm:f>
            <xm:f>#REF!</xm:f>
            <x14:dxf>
              <fill>
                <patternFill>
                  <bgColor rgb="FF66FFCC"/>
                </patternFill>
              </fill>
            </x14:dxf>
          </x14:cfRule>
          <xm:sqref>M202</xm:sqref>
        </x14:conditionalFormatting>
        <x14:conditionalFormatting xmlns:xm="http://schemas.microsoft.com/office/excel/2006/main">
          <x14:cfRule type="containsText" priority="374" operator="containsText" id="{8CC19084-7AA4-4ACD-9139-F37B711D41AC}">
            <xm:f>NOT(ISERROR(SEARCH(#REF!,AX180)))</xm:f>
            <xm:f>#REF!</xm:f>
            <x14:dxf>
              <fill>
                <patternFill>
                  <bgColor theme="2" tint="-9.9948118533890809E-2"/>
                </patternFill>
              </fill>
            </x14:dxf>
          </x14:cfRule>
          <xm:sqref>AX180:BJ182</xm:sqref>
        </x14:conditionalFormatting>
        <x14:conditionalFormatting xmlns:xm="http://schemas.microsoft.com/office/excel/2006/main">
          <x14:cfRule type="containsText" priority="345" operator="containsText" id="{9C1101BF-CB8F-4252-839E-CB9AE3B88389}">
            <xm:f>NOT(ISERROR(SEARCH(#REF!,M180)))</xm:f>
            <xm:f>#REF!</xm:f>
            <x14:dxf>
              <fill>
                <patternFill>
                  <bgColor rgb="FF6699FF"/>
                </patternFill>
              </fill>
            </x14:dxf>
          </x14:cfRule>
          <x14:cfRule type="beginsWith" priority="347" operator="beginsWith" id="{7D162FB7-1823-44FE-929F-4D1524B4A240}">
            <xm:f>LEFT(M180,LEN(#REF!))=#REF!</xm:f>
            <xm:f>#REF!</xm:f>
            <x14:dxf>
              <fill>
                <patternFill>
                  <bgColor rgb="FFFF99CC"/>
                </patternFill>
              </fill>
            </x14:dxf>
          </x14:cfRule>
          <x14:cfRule type="containsText" priority="348" operator="containsText" id="{070B21E1-D239-4171-9459-EDB06375CE24}">
            <xm:f>NOT(ISERROR(SEARCH(#REF!,M180)))</xm:f>
            <xm:f>#REF!</xm:f>
            <x14:dxf>
              <fill>
                <patternFill>
                  <bgColor rgb="FF00CC66"/>
                </patternFill>
              </fill>
            </x14:dxf>
          </x14:cfRule>
          <x14:cfRule type="containsText" priority="349" operator="containsText" id="{446A9246-496C-4A8D-A327-D41EC3E20A91}">
            <xm:f>NOT(ISERROR(SEARCH(#REF!,M180)))</xm:f>
            <xm:f>#REF!</xm:f>
            <x14:dxf>
              <fill>
                <patternFill>
                  <bgColor rgb="FF66CCFF"/>
                </patternFill>
              </fill>
            </x14:dxf>
          </x14:cfRule>
          <x14:cfRule type="containsText" priority="350" operator="containsText" id="{F0BE7FF4-E400-4D19-9256-32D1EB52316E}">
            <xm:f>NOT(ISERROR(SEARCH(#REF!,M180)))</xm:f>
            <xm:f>#REF!</xm:f>
            <x14:dxf>
              <fill>
                <patternFill>
                  <bgColor rgb="FFFF99FF"/>
                </patternFill>
              </fill>
            </x14:dxf>
          </x14:cfRule>
          <x14:cfRule type="containsText" priority="351" operator="containsText" id="{8C949ED2-92C6-40BB-B91A-903A0BB939CF}">
            <xm:f>NOT(ISERROR(SEARCH(#REF!,M180)))</xm:f>
            <xm:f>#REF!</xm:f>
            <x14:dxf>
              <fill>
                <patternFill>
                  <bgColor rgb="FF3366FF"/>
                </patternFill>
              </fill>
            </x14:dxf>
          </x14:cfRule>
          <x14:cfRule type="containsText" priority="352" operator="containsText" id="{14D1031B-884F-4969-98F1-94F282847751}">
            <xm:f>NOT(ISERROR(SEARCH(#REF!,M180)))</xm:f>
            <xm:f>#REF!</xm:f>
            <x14:dxf>
              <fill>
                <patternFill>
                  <bgColor rgb="FFFF9966"/>
                </patternFill>
              </fill>
            </x14:dxf>
          </x14:cfRule>
          <x14:cfRule type="containsText" priority="353" operator="containsText" id="{E7A20624-B66A-4D2C-AAC6-88887A768A75}">
            <xm:f>NOT(ISERROR(SEARCH(#REF!,M180)))</xm:f>
            <xm:f>#REF!</xm:f>
            <x14:dxf>
              <fill>
                <patternFill>
                  <bgColor rgb="FFFFFF00"/>
                </patternFill>
              </fill>
            </x14:dxf>
          </x14:cfRule>
          <x14:cfRule type="containsText" priority="354" operator="containsText" id="{3426BBBE-48DF-4133-8831-3A2483C979EA}">
            <xm:f>NOT(ISERROR(SEARCH(#REF!,M180)))</xm:f>
            <xm:f>#REF!</xm:f>
            <x14:dxf>
              <fill>
                <patternFill>
                  <bgColor rgb="FF00CC99"/>
                </patternFill>
              </fill>
            </x14:dxf>
          </x14:cfRule>
          <x14:cfRule type="containsText" priority="355" operator="containsText" id="{B09CA7D8-08AF-4A7B-9987-6FE79D0B5BFF}">
            <xm:f>NOT(ISERROR(SEARCH(#REF!,M180)))</xm:f>
            <xm:f>#REF!</xm:f>
            <x14:dxf>
              <fill>
                <patternFill>
                  <bgColor theme="2" tint="-0.24994659260841701"/>
                </patternFill>
              </fill>
            </x14:dxf>
          </x14:cfRule>
          <x14:cfRule type="containsText" priority="356" operator="containsText" id="{B2AE5A18-1EB9-4A6F-83FD-669D7C83D40A}">
            <xm:f>NOT(ISERROR(SEARCH(#REF!,M180)))</xm:f>
            <xm:f>#REF!</xm:f>
            <x14:dxf>
              <fill>
                <patternFill>
                  <bgColor rgb="FFCC99FF"/>
                </patternFill>
              </fill>
            </x14:dxf>
          </x14:cfRule>
          <x14:cfRule type="containsText" priority="357" operator="containsText" id="{20A19EA4-5BC6-43E6-8FB6-CF8D2FA00ACC}">
            <xm:f>NOT(ISERROR(SEARCH(#REF!,M180)))</xm:f>
            <xm:f>#REF!</xm:f>
            <x14:dxf>
              <fill>
                <patternFill>
                  <bgColor rgb="FFFFC000"/>
                </patternFill>
              </fill>
            </x14:dxf>
          </x14:cfRule>
          <x14:cfRule type="containsText" priority="358" operator="containsText" id="{C05DC1BE-2AB2-4FA9-A447-9468BC74E5E9}">
            <xm:f>NOT(ISERROR(SEARCH(#REF!,M180)))</xm:f>
            <xm:f>#REF!</xm:f>
            <x14:dxf>
              <fill>
                <patternFill>
                  <bgColor rgb="FF66CCFF"/>
                </patternFill>
              </fill>
            </x14:dxf>
          </x14:cfRule>
          <x14:cfRule type="containsText" priority="359" operator="containsText" id="{09774BD4-89CD-4CE4-92DE-1ACE4519FC58}">
            <xm:f>NOT(ISERROR(SEARCH(#REF!,M180)))</xm:f>
            <xm:f>#REF!</xm:f>
            <x14:dxf>
              <fill>
                <patternFill>
                  <bgColor rgb="FFFF3399"/>
                </patternFill>
              </fill>
            </x14:dxf>
          </x14:cfRule>
          <x14:cfRule type="containsText" priority="360" operator="containsText" id="{5F6AE7BE-6519-4DC9-BAF1-FC81F6E294DE}">
            <xm:f>NOT(ISERROR(SEARCH(#REF!,M180)))</xm:f>
            <xm:f>#REF!</xm:f>
            <x14:dxf>
              <fill>
                <patternFill>
                  <bgColor rgb="FFFFCCFF"/>
                </patternFill>
              </fill>
            </x14:dxf>
          </x14:cfRule>
          <x14:cfRule type="containsText" priority="361" operator="containsText" id="{C22DF8AA-6732-456B-AC5C-C8E7B5F2E5F6}">
            <xm:f>NOT(ISERROR(SEARCH(#REF!,M180)))</xm:f>
            <xm:f>#REF!</xm:f>
            <x14:dxf>
              <fill>
                <patternFill>
                  <bgColor rgb="FF66FFFF"/>
                </patternFill>
              </fill>
            </x14:dxf>
          </x14:cfRule>
          <xm:sqref>M180</xm:sqref>
        </x14:conditionalFormatting>
        <x14:conditionalFormatting xmlns:xm="http://schemas.microsoft.com/office/excel/2006/main">
          <x14:cfRule type="containsText" priority="346" operator="containsText" id="{EABF3A7C-8A06-46BD-99D6-629438EA9F90}">
            <xm:f>NOT(ISERROR(SEARCH(#REF!,M180)))</xm:f>
            <xm:f>#REF!</xm:f>
            <x14:dxf>
              <fill>
                <patternFill>
                  <bgColor rgb="FF66FFCC"/>
                </patternFill>
              </fill>
            </x14:dxf>
          </x14:cfRule>
          <xm:sqref>M180</xm:sqref>
        </x14:conditionalFormatting>
        <x14:conditionalFormatting xmlns:xm="http://schemas.microsoft.com/office/excel/2006/main">
          <x14:cfRule type="containsText" priority="328" operator="containsText" id="{6B6FF533-EC3D-46CB-8122-7B9C32A43811}">
            <xm:f>NOT(ISERROR(SEARCH(#REF!,AX45)))</xm:f>
            <xm:f>#REF!</xm:f>
            <x14:dxf>
              <fill>
                <patternFill>
                  <bgColor theme="2" tint="-9.9948118533890809E-2"/>
                </patternFill>
              </fill>
            </x14:dxf>
          </x14:cfRule>
          <xm:sqref>AX45:BJ45</xm:sqref>
        </x14:conditionalFormatting>
        <x14:conditionalFormatting xmlns:xm="http://schemas.microsoft.com/office/excel/2006/main">
          <x14:cfRule type="containsText" priority="315" operator="containsText" id="{9181CFF5-2DFA-45BB-8E85-EC1DAD6DBF39}">
            <xm:f>NOT(ISERROR(SEARCH(#REF!,AI7)))</xm:f>
            <xm:f>#REF!</xm:f>
            <x14:dxf>
              <fill>
                <patternFill>
                  <bgColor theme="2" tint="-9.9948118533890809E-2"/>
                </patternFill>
              </fill>
            </x14:dxf>
          </x14:cfRule>
          <xm:sqref>AI7:AI12</xm:sqref>
        </x14:conditionalFormatting>
        <x14:conditionalFormatting xmlns:xm="http://schemas.microsoft.com/office/excel/2006/main">
          <x14:cfRule type="containsText" priority="304" operator="containsText" id="{198B7B7A-1D61-48CE-B6F1-3EA8383A6B7C}">
            <xm:f>NOT(ISERROR(SEARCH(#REF!,AI157)))</xm:f>
            <xm:f>#REF!</xm:f>
            <x14:dxf>
              <fill>
                <patternFill>
                  <bgColor theme="2" tint="-9.9948118533890809E-2"/>
                </patternFill>
              </fill>
            </x14:dxf>
          </x14:cfRule>
          <xm:sqref>AI157:AI158</xm:sqref>
        </x14:conditionalFormatting>
        <x14:conditionalFormatting xmlns:xm="http://schemas.microsoft.com/office/excel/2006/main">
          <x14:cfRule type="containsText" priority="293" operator="containsText" id="{3E8F8253-3B69-4AD2-8172-EE2E4480A67B}">
            <xm:f>NOT(ISERROR(SEARCH(#REF!,AI168)))</xm:f>
            <xm:f>#REF!</xm:f>
            <x14:dxf>
              <fill>
                <patternFill>
                  <bgColor theme="2" tint="-9.9948118533890809E-2"/>
                </patternFill>
              </fill>
            </x14:dxf>
          </x14:cfRule>
          <xm:sqref>AI168</xm:sqref>
        </x14:conditionalFormatting>
        <x14:conditionalFormatting xmlns:xm="http://schemas.microsoft.com/office/excel/2006/main">
          <x14:cfRule type="containsText" priority="282" operator="containsText" id="{F8471FB3-FBAD-441C-BB22-3EBE4374112E}">
            <xm:f>NOT(ISERROR(SEARCH(#REF!,AI169)))</xm:f>
            <xm:f>#REF!</xm:f>
            <x14:dxf>
              <fill>
                <patternFill>
                  <bgColor theme="2" tint="-9.9948118533890809E-2"/>
                </patternFill>
              </fill>
            </x14:dxf>
          </x14:cfRule>
          <xm:sqref>AI169</xm:sqref>
        </x14:conditionalFormatting>
        <x14:conditionalFormatting xmlns:xm="http://schemas.microsoft.com/office/excel/2006/main">
          <x14:cfRule type="containsText" priority="271" operator="containsText" id="{B8446620-2340-47F3-90E7-1AD72F8268BF}">
            <xm:f>NOT(ISERROR(SEARCH(#REF!,AY158)))</xm:f>
            <xm:f>#REF!</xm:f>
            <x14:dxf>
              <fill>
                <patternFill>
                  <bgColor theme="2" tint="-9.9948118533890809E-2"/>
                </patternFill>
              </fill>
            </x14:dxf>
          </x14:cfRule>
          <xm:sqref>AY158</xm:sqref>
        </x14:conditionalFormatting>
        <x14:conditionalFormatting xmlns:xm="http://schemas.microsoft.com/office/excel/2006/main">
          <x14:cfRule type="containsText" priority="260" operator="containsText" id="{3B1C3BFE-1F6B-4A8D-9A7D-244C137EC473}">
            <xm:f>NOT(ISERROR(SEARCH(#REF!,AY168)))</xm:f>
            <xm:f>#REF!</xm:f>
            <x14:dxf>
              <fill>
                <patternFill>
                  <bgColor theme="2" tint="-9.9948118533890809E-2"/>
                </patternFill>
              </fill>
            </x14:dxf>
          </x14:cfRule>
          <xm:sqref>AY168</xm:sqref>
        </x14:conditionalFormatting>
        <x14:conditionalFormatting xmlns:xm="http://schemas.microsoft.com/office/excel/2006/main">
          <x14:cfRule type="containsText" priority="249" operator="containsText" id="{939DB358-D006-4D1E-B33B-70D6A2DF170F}">
            <xm:f>NOT(ISERROR(SEARCH(#REF!,AY169)))</xm:f>
            <xm:f>#REF!</xm:f>
            <x14:dxf>
              <fill>
                <patternFill>
                  <bgColor theme="2" tint="-9.9948118533890809E-2"/>
                </patternFill>
              </fill>
            </x14:dxf>
          </x14:cfRule>
          <xm:sqref>AY169</xm:sqref>
        </x14:conditionalFormatting>
        <x14:conditionalFormatting xmlns:xm="http://schemas.microsoft.com/office/excel/2006/main">
          <x14:cfRule type="containsText" priority="216" operator="containsText" id="{FB68505D-F60D-4F12-BFAB-6A858FAC0F82}">
            <xm:f>NOT(ISERROR(SEARCH(#REF!,AJ56)))</xm:f>
            <xm:f>#REF!</xm:f>
            <x14:dxf>
              <fill>
                <patternFill>
                  <bgColor theme="2" tint="-9.9948118533890809E-2"/>
                </patternFill>
              </fill>
            </x14:dxf>
          </x14:cfRule>
          <xm:sqref>AJ56:AS114</xm:sqref>
        </x14:conditionalFormatting>
        <x14:conditionalFormatting xmlns:xm="http://schemas.microsoft.com/office/excel/2006/main">
          <x14:cfRule type="containsText" priority="205" operator="containsText" id="{380891D8-D41E-4413-B39D-4304F7EDA525}">
            <xm:f>NOT(ISERROR(SEARCH(#REF!,AJ116)))</xm:f>
            <xm:f>#REF!</xm:f>
            <x14:dxf>
              <fill>
                <patternFill>
                  <bgColor theme="2" tint="-9.9948118533890809E-2"/>
                </patternFill>
              </fill>
            </x14:dxf>
          </x14:cfRule>
          <xm:sqref>AJ116:AS120</xm:sqref>
        </x14:conditionalFormatting>
        <x14:conditionalFormatting xmlns:xm="http://schemas.microsoft.com/office/excel/2006/main">
          <x14:cfRule type="containsText" priority="194" operator="containsText" id="{E8DF3244-BC92-4895-9CBD-60BC6211A062}">
            <xm:f>NOT(ISERROR(SEARCH(#REF!,AJ124)))</xm:f>
            <xm:f>#REF!</xm:f>
            <x14:dxf>
              <fill>
                <patternFill>
                  <bgColor theme="2" tint="-9.9948118533890809E-2"/>
                </patternFill>
              </fill>
            </x14:dxf>
          </x14:cfRule>
          <xm:sqref>AJ124:AS133</xm:sqref>
        </x14:conditionalFormatting>
        <x14:conditionalFormatting xmlns:xm="http://schemas.microsoft.com/office/excel/2006/main">
          <x14:cfRule type="containsText" priority="183" operator="containsText" id="{AE3A03CC-9F72-4726-8117-40C58BA1B219}">
            <xm:f>NOT(ISERROR(SEARCH(#REF!,AJ135)))</xm:f>
            <xm:f>#REF!</xm:f>
            <x14:dxf>
              <fill>
                <patternFill>
                  <bgColor theme="2" tint="-9.9948118533890809E-2"/>
                </patternFill>
              </fill>
            </x14:dxf>
          </x14:cfRule>
          <xm:sqref>AJ135:AS137</xm:sqref>
        </x14:conditionalFormatting>
        <x14:conditionalFormatting xmlns:xm="http://schemas.microsoft.com/office/excel/2006/main">
          <x14:cfRule type="containsText" priority="172" operator="containsText" id="{26B5C6A5-C201-4155-A262-CE07F8C1A17D}">
            <xm:f>NOT(ISERROR(SEARCH(#REF!,AJ139)))</xm:f>
            <xm:f>#REF!</xm:f>
            <x14:dxf>
              <fill>
                <patternFill>
                  <bgColor theme="2" tint="-9.9948118533890809E-2"/>
                </patternFill>
              </fill>
            </x14:dxf>
          </x14:cfRule>
          <xm:sqref>AJ139:AS166</xm:sqref>
        </x14:conditionalFormatting>
        <x14:conditionalFormatting xmlns:xm="http://schemas.microsoft.com/office/excel/2006/main">
          <x14:cfRule type="containsText" priority="161" operator="containsText" id="{636D2335-A60E-4317-B114-81C9B1E32B78}">
            <xm:f>NOT(ISERROR(SEARCH(#REF!,AJ168)))</xm:f>
            <xm:f>#REF!</xm:f>
            <x14:dxf>
              <fill>
                <patternFill>
                  <bgColor theme="2" tint="-9.9948118533890809E-2"/>
                </patternFill>
              </fill>
            </x14:dxf>
          </x14:cfRule>
          <xm:sqref>AJ200:AS200 AL198:AS199 AJ168:AS197</xm:sqref>
        </x14:conditionalFormatting>
        <x14:conditionalFormatting xmlns:xm="http://schemas.microsoft.com/office/excel/2006/main">
          <x14:cfRule type="containsText" priority="150" operator="containsText" id="{4A95E9AA-F8E7-4122-A15D-DCD9B604E6DA}">
            <xm:f>NOT(ISERROR(SEARCH(#REF!,AJ202)))</xm:f>
            <xm:f>#REF!</xm:f>
            <x14:dxf>
              <fill>
                <patternFill>
                  <bgColor theme="2" tint="-9.9948118533890809E-2"/>
                </patternFill>
              </fill>
            </x14:dxf>
          </x14:cfRule>
          <xm:sqref>AJ202:AS214</xm:sqref>
        </x14:conditionalFormatting>
        <x14:conditionalFormatting xmlns:xm="http://schemas.microsoft.com/office/excel/2006/main">
          <x14:cfRule type="containsText" priority="128" operator="containsText" id="{7262A03F-50D4-4932-BB5E-955D2432551D}">
            <xm:f>NOT(ISERROR(SEARCH(#REF!,BR180)))</xm:f>
            <xm:f>#REF!</xm:f>
            <x14:dxf>
              <fill>
                <patternFill>
                  <bgColor theme="2" tint="-9.9948118533890809E-2"/>
                </patternFill>
              </fill>
            </x14:dxf>
          </x14:cfRule>
          <xm:sqref>BR180</xm:sqref>
        </x14:conditionalFormatting>
        <x14:conditionalFormatting xmlns:xm="http://schemas.microsoft.com/office/excel/2006/main">
          <x14:cfRule type="containsText" priority="127" operator="containsText" id="{976F3C39-89C3-43C7-A1E8-B970BE7C7E7A}">
            <xm:f>NOT(ISERROR(SEARCH(#REF!,BR180)))</xm:f>
            <xm:f>#REF!</xm:f>
            <x14:dxf>
              <fill>
                <patternFill>
                  <bgColor theme="2" tint="-9.9948118533890809E-2"/>
                </patternFill>
              </fill>
            </x14:dxf>
          </x14:cfRule>
          <xm:sqref>BR180</xm:sqref>
        </x14:conditionalFormatting>
        <x14:conditionalFormatting xmlns:xm="http://schemas.microsoft.com/office/excel/2006/main">
          <x14:cfRule type="containsText" priority="109" operator="containsText" id="{1EF36F82-ADD1-4322-A38D-C078B1EEDE1E}">
            <xm:f>NOT(ISERROR(SEARCH(#REF!,BR181)))</xm:f>
            <xm:f>#REF!</xm:f>
            <x14:dxf>
              <fill>
                <patternFill>
                  <bgColor theme="2" tint="-9.9948118533890809E-2"/>
                </patternFill>
              </fill>
            </x14:dxf>
          </x14:cfRule>
          <xm:sqref>BR181</xm:sqref>
        </x14:conditionalFormatting>
        <x14:conditionalFormatting xmlns:xm="http://schemas.microsoft.com/office/excel/2006/main">
          <x14:cfRule type="containsText" priority="108" operator="containsText" id="{7EC7809A-B132-42D6-8EAF-F4A16E7D155F}">
            <xm:f>NOT(ISERROR(SEARCH(#REF!,BR181)))</xm:f>
            <xm:f>#REF!</xm:f>
            <x14:dxf>
              <fill>
                <patternFill>
                  <bgColor theme="2" tint="-9.9948118533890809E-2"/>
                </patternFill>
              </fill>
            </x14:dxf>
          </x14:cfRule>
          <xm:sqref>BR181</xm:sqref>
        </x14:conditionalFormatting>
        <x14:conditionalFormatting xmlns:xm="http://schemas.microsoft.com/office/excel/2006/main">
          <x14:cfRule type="containsText" priority="90" operator="containsText" id="{77C0A8FD-246E-4D1C-9004-5ECEBCAF4DBD}">
            <xm:f>NOT(ISERROR(SEARCH(#REF!,BR182)))</xm:f>
            <xm:f>#REF!</xm:f>
            <x14:dxf>
              <fill>
                <patternFill>
                  <bgColor theme="2" tint="-9.9948118533890809E-2"/>
                </patternFill>
              </fill>
            </x14:dxf>
          </x14:cfRule>
          <xm:sqref>BR182</xm:sqref>
        </x14:conditionalFormatting>
        <x14:conditionalFormatting xmlns:xm="http://schemas.microsoft.com/office/excel/2006/main">
          <x14:cfRule type="containsText" priority="89" operator="containsText" id="{5932BA89-E96A-47E9-A276-0D4944986AB0}">
            <xm:f>NOT(ISERROR(SEARCH(#REF!,BR182)))</xm:f>
            <xm:f>#REF!</xm:f>
            <x14:dxf>
              <fill>
                <patternFill>
                  <bgColor theme="2" tint="-9.9948118533890809E-2"/>
                </patternFill>
              </fill>
            </x14:dxf>
          </x14:cfRule>
          <xm:sqref>BR182</xm:sqref>
        </x14:conditionalFormatting>
        <x14:conditionalFormatting xmlns:xm="http://schemas.microsoft.com/office/excel/2006/main">
          <x14:cfRule type="containsText" priority="45" operator="containsText" id="{F34D487B-1DFC-4F05-8740-BB80757ECC8E}">
            <xm:f>NOT(ISERROR(SEARCH(#REF!,AX121)))</xm:f>
            <xm:f>#REF!</xm:f>
            <x14:dxf>
              <fill>
                <patternFill>
                  <bgColor theme="2" tint="-9.9948118533890809E-2"/>
                </patternFill>
              </fill>
            </x14:dxf>
          </x14:cfRule>
          <xm:sqref>AX121:BJ121</xm:sqref>
        </x14:conditionalFormatting>
        <x14:conditionalFormatting xmlns:xm="http://schemas.microsoft.com/office/excel/2006/main">
          <x14:cfRule type="containsText" priority="34" operator="containsText" id="{1B9AC007-A12D-4562-8D5D-B86D2767C10D}">
            <xm:f>NOT(ISERROR(SEARCH(#REF!,AH121)))</xm:f>
            <xm:f>#REF!</xm:f>
            <x14:dxf>
              <fill>
                <patternFill>
                  <bgColor theme="2" tint="-9.9948118533890809E-2"/>
                </patternFill>
              </fill>
            </x14:dxf>
          </x14:cfRule>
          <xm:sqref>AH121:AI121</xm:sqref>
        </x14:conditionalFormatting>
        <x14:conditionalFormatting xmlns:xm="http://schemas.microsoft.com/office/excel/2006/main">
          <x14:cfRule type="containsText" priority="24" operator="containsText" id="{544EDB78-16C7-459D-BC19-BD013B9DDF4A}">
            <xm:f>NOT(ISERROR(SEARCH(#REF!,AH122)))</xm:f>
            <xm:f>#REF!</xm:f>
            <x14:dxf>
              <fill>
                <patternFill>
                  <bgColor theme="2" tint="-9.9948118533890809E-2"/>
                </patternFill>
              </fill>
            </x14:dxf>
          </x14:cfRule>
          <xm:sqref>AH122:AI122</xm:sqref>
        </x14:conditionalFormatting>
        <x14:conditionalFormatting xmlns:xm="http://schemas.microsoft.com/office/excel/2006/main">
          <x14:cfRule type="containsText" priority="11" operator="containsText" id="{A382AAD9-175F-4930-9494-24FCD03CD0DD}">
            <xm:f>NOT(ISERROR(SEARCH(#REF!,AJ121)))</xm:f>
            <xm:f>#REF!</xm:f>
            <x14:dxf>
              <fill>
                <patternFill>
                  <bgColor theme="2" tint="-9.9948118533890809E-2"/>
                </patternFill>
              </fill>
            </x14:dxf>
          </x14:cfRule>
          <xm:sqref>AJ121:AS122</xm:sqref>
        </x14:conditionalFormatting>
      </x14:conditionalFormattings>
    </ext>
    <ext xmlns:x14="http://schemas.microsoft.com/office/spreadsheetml/2009/9/main" uri="{CCE6A557-97BC-4b89-ADB6-D9C93CAAB3DF}">
      <x14:dataValidations xmlns:xm="http://schemas.microsoft.com/office/excel/2006/main" count="17">
        <x14:dataValidation type="list" allowBlank="1" showInputMessage="1" showErrorMessage="1" xr:uid="{00000000-0002-0000-0300-000003000000}">
          <x14:formula1>
            <xm:f>'DIMEN MIPG'!$B$2:$B$8</xm:f>
          </x14:formula1>
          <xm:sqref>I139:I140 I135 I177 I6 I144 I153 I163:I164 I156 I158 I161 I168 I170 I173 I175 I166 I183 I194 I202</xm:sqref>
        </x14:dataValidation>
        <x14:dataValidation type="list" allowBlank="1" showInputMessage="1" showErrorMessage="1" xr:uid="{00000000-0002-0000-0300-000004000000}">
          <x14:formula1>
            <xm:f>'POLÍTICAS MIPG'!$B$2:$B$18</xm:f>
          </x14:formula1>
          <xm:sqref>J139:J140 J135 J163:J164 J6 J153 J156 J158 J161 J168 J170 J173 J175 J177 J202:J214 J166 J183:J194</xm:sqref>
        </x14:dataValidation>
        <x14:dataValidation type="list" allowBlank="1" showInputMessage="1" showErrorMessage="1" xr:uid="{00000000-0002-0000-0300-000006000000}">
          <x14:formula1>
            <xm:f>'obj peq'!$B$3:$B$6</xm:f>
          </x14:formula1>
          <xm:sqref>L6 L47 L134:L135 L97 L56 L139</xm:sqref>
        </x14:dataValidation>
        <x14:dataValidation type="list" allowBlank="1" showInputMessage="1" showErrorMessage="1" xr:uid="{00000000-0002-0000-0300-000007000000}">
          <x14:formula1>
            <xm:f>'OBJETIVOS PES'!$A$2:$A$6</xm:f>
          </x14:formula1>
          <xm:sqref>F6</xm:sqref>
        </x14:dataValidation>
        <x14:dataValidation type="list" allowBlank="1" showInputMessage="1" showErrorMessage="1" xr:uid="{00000000-0002-0000-0300-000008000000}">
          <x14:formula1>
            <xm:f>'PROYECTO ESTRATÉGICO'!$A$4:$A$28</xm:f>
          </x14:formula1>
          <xm:sqref>M6 M47 M63 M77 M97 M115:M124 M93 M56 M134:M140 M170 M168 M175 M173 M177 M183 M194 M166 M202</xm:sqref>
        </x14:dataValidation>
        <x14:dataValidation type="list" allowBlank="1" showInputMessage="1" showErrorMessage="1" xr:uid="{00000000-0002-0000-0300-000009000000}">
          <x14:formula1>
            <xm:f>'PROYECTO ESTRATÉGICO'!$B$4:$B$28</xm:f>
          </x14:formula1>
          <xm:sqref>N6 N47 N97 N196 N93 N139:N140 N56 N116:N122 AU142 AU151 AU148 N168:N177 N183 N166 N135 N202 N207 N198</xm:sqref>
        </x14:dataValidation>
        <x14:dataValidation type="list" allowBlank="1" showInputMessage="1" showErrorMessage="1" xr:uid="{00000000-0002-0000-0300-00000A000000}">
          <x14:formula1>
            <xm:f>'META PES'!$A$2:$A$11</xm:f>
          </x14:formula1>
          <xm:sqref>G6</xm:sqref>
        </x14:dataValidation>
        <x14:dataValidation type="list" allowBlank="1" showInputMessage="1" showErrorMessage="1" xr:uid="{00000000-0002-0000-0300-00000B000000}">
          <x14:formula1>
            <xm:f>'PLANES 612'!$B$2:$B$25</xm:f>
          </x14:formula1>
          <xm:sqref>K6 K135 K138:K140 K163:K164 K144 K150 K153:K156 K158 K161 K168 K170 K173 K175 K177 K196 K198 K200:K214 K166 K183:K194</xm:sqref>
        </x14:dataValidation>
        <x14:dataValidation type="list" allowBlank="1" showInputMessage="1" showErrorMessage="1" xr:uid="{00000000-0002-0000-0300-00000C000000}">
          <x14:formula1>
            <xm:f>CUMPLIMIENTO!$C$3:$C$24</xm:f>
          </x14:formula1>
          <xm:sqref>T135:T137</xm:sqref>
        </x14:dataValidation>
        <x14:dataValidation type="list" allowBlank="1" showInputMessage="1" showErrorMessage="1" xr:uid="{00000000-0002-0000-0300-00000D000000}">
          <x14:formula1>
            <xm:f>'META PES'!$B$2:$B$26</xm:f>
          </x14:formula1>
          <xm:sqref>O138 O56 O116 O153:O155 O113 O111 O109 O107 O105 O103 O101 O99 O93:O94 O84 O77 O70 O63 AV131:AV133 O97 O6 O13 O17 O24 O31 O38 O47:O54 O135</xm:sqref>
        </x14:dataValidation>
        <x14:dataValidation type="list" allowBlank="1" showInputMessage="1" showErrorMessage="1" xr:uid="{00000000-0002-0000-0300-00000E000000}">
          <x14:formula1>
            <xm:f>'META PES'!$B$2:$B$32</xm:f>
          </x14:formula1>
          <xm:sqref>S123:T123 S135:T137</xm:sqref>
        </x14:dataValidation>
        <x14:dataValidation type="list" allowBlank="1" showInputMessage="1" showErrorMessage="1" xr:uid="{00000000-0002-0000-0300-00000F000000}">
          <x14:formula1>
            <xm:f>'META PES'!$B$2:$B$27</xm:f>
          </x14:formula1>
          <xm:sqref>O139:O147 O150 O158:O161 O164 O180 O183 O196 O168:O177 O194 O200 O202</xm:sqref>
        </x14:dataValidation>
        <x14:dataValidation type="list" allowBlank="1" showInputMessage="1" showErrorMessage="1" xr:uid="{00000000-0002-0000-0300-000010000000}">
          <x14:formula1>
            <xm:f>'META PES'!$A$2:$A$27</xm:f>
          </x14:formula1>
          <xm:sqref>G135 G170 G173</xm:sqref>
        </x14:dataValidation>
        <x14:dataValidation type="list" allowBlank="1" showInputMessage="1" showErrorMessage="1" xr:uid="{00000000-0002-0000-0300-000011000000}">
          <x14:formula1>
            <xm:f>'META PES'!$A$2:$A$28</xm:f>
          </x14:formula1>
          <xm:sqref>H6 H134:H135</xm:sqref>
        </x14:dataValidation>
        <x14:dataValidation type="list" allowBlank="1" showInputMessage="1" showErrorMessage="1" xr:uid="{00000000-0002-0000-0300-000012000000}">
          <x14:formula1>
            <xm:f>'POLÍTICAS MIPG'!$B$2:$B$19</xm:f>
          </x14:formula1>
          <xm:sqref>J124:J133</xm:sqref>
        </x14:dataValidation>
        <x14:dataValidation type="list" allowBlank="1" showInputMessage="1" showErrorMessage="1" xr:uid="{00000000-0002-0000-0300-000013000000}">
          <x14:formula1>
            <xm:f>'OBJETIVOS PES'!$A$2:$A$7</xm:f>
          </x14:formula1>
          <xm:sqref>F134:F135</xm:sqref>
        </x14:dataValidation>
        <x14:dataValidation type="list" allowBlank="1" showInputMessage="1" showErrorMessage="1" xr:uid="{00000000-0002-0000-0300-000005000000}">
          <x14:formula1>
            <xm:f>'PROYECTOS DE INVERSIÓN'!$B$2:$B$4</xm:f>
          </x14:formula1>
          <xm:sqref>BN189:BN200 BN202:BN214 BN179 BN183:BN187 BN177 BN173:BN175 BN168 BN161 BN158 BN170 BN163 BN140 BN153:BN156 BN144:BN146 BN116 BN111 BN109 BN107 BN105 BN103 BN101 BN99 BN97 BN93:BN94 BN84 BN77 BN70 BN63 BN56 BN38 BN31 BN24 BN17 BN13 BN6 BN135 BN47:BN54 BN131 BN113 BN124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6A9D9-70B7-4033-8B6F-57758026A47B}">
  <dimension ref="A1"/>
  <sheetViews>
    <sheetView workbookViewId="0"/>
  </sheetViews>
  <sheetFormatPr baseColWidth="10" defaultColWidth="9.140625"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ColWidth="11.42578125"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6"/>
  <sheetViews>
    <sheetView topLeftCell="A23" zoomScale="80" zoomScaleNormal="80" workbookViewId="0">
      <selection activeCell="B29" sqref="B29"/>
    </sheetView>
  </sheetViews>
  <sheetFormatPr baseColWidth="10" defaultColWidth="11.42578125" defaultRowHeight="15" x14ac:dyDescent="0.25"/>
  <cols>
    <col min="1" max="1" width="84.5703125" customWidth="1"/>
    <col min="2" max="2" width="42" customWidth="1"/>
    <col min="3" max="3" width="14.140625" hidden="1" customWidth="1"/>
    <col min="4" max="4" width="29.140625" hidden="1" customWidth="1"/>
    <col min="5" max="5" width="13.85546875" customWidth="1"/>
    <col min="6" max="6" width="84.5703125" customWidth="1"/>
  </cols>
  <sheetData>
    <row r="1" spans="1:6" ht="41.25" customHeight="1" x14ac:dyDescent="0.25">
      <c r="A1" s="783" t="s">
        <v>7</v>
      </c>
      <c r="B1" s="783" t="s">
        <v>18</v>
      </c>
      <c r="C1" s="286">
        <v>2020</v>
      </c>
      <c r="D1" s="286"/>
      <c r="E1" s="286" t="s">
        <v>1781</v>
      </c>
      <c r="F1" s="286" t="s">
        <v>11</v>
      </c>
    </row>
    <row r="2" spans="1:6" ht="25.5" customHeight="1" x14ac:dyDescent="0.25">
      <c r="A2" s="281"/>
      <c r="B2" s="281"/>
      <c r="C2" s="281"/>
      <c r="D2" s="281"/>
      <c r="E2" s="281"/>
      <c r="F2" s="281"/>
    </row>
    <row r="3" spans="1:6" ht="33" customHeight="1" x14ac:dyDescent="0.25">
      <c r="A3" s="276"/>
      <c r="B3" s="276"/>
      <c r="C3" s="276"/>
      <c r="D3" s="276"/>
      <c r="E3" s="276"/>
      <c r="F3" s="277"/>
    </row>
    <row r="4" spans="1:6" ht="157.5" customHeight="1" x14ac:dyDescent="0.25">
      <c r="A4" s="35" t="s">
        <v>1010</v>
      </c>
      <c r="B4" s="42" t="s">
        <v>1782</v>
      </c>
      <c r="C4" s="36">
        <v>3</v>
      </c>
      <c r="D4" s="101" t="s">
        <v>1783</v>
      </c>
      <c r="E4" s="363">
        <v>4</v>
      </c>
      <c r="F4" s="342" t="s">
        <v>1784</v>
      </c>
    </row>
    <row r="5" spans="1:6" ht="75" x14ac:dyDescent="0.25">
      <c r="A5" s="42" t="s">
        <v>1016</v>
      </c>
      <c r="B5" s="42" t="s">
        <v>1011</v>
      </c>
      <c r="C5" s="36">
        <v>1</v>
      </c>
      <c r="D5" s="42" t="s">
        <v>1785</v>
      </c>
      <c r="E5" s="333">
        <v>1</v>
      </c>
      <c r="F5" s="364" t="s">
        <v>1786</v>
      </c>
    </row>
    <row r="6" spans="1:6" ht="87" customHeight="1" x14ac:dyDescent="0.25">
      <c r="A6" s="37" t="s">
        <v>1787</v>
      </c>
      <c r="B6" s="42" t="s">
        <v>1044</v>
      </c>
      <c r="C6" s="36">
        <v>4</v>
      </c>
      <c r="D6" s="365" t="s">
        <v>1788</v>
      </c>
      <c r="E6" s="36">
        <v>8</v>
      </c>
      <c r="F6" s="366" t="s">
        <v>1789</v>
      </c>
    </row>
    <row r="7" spans="1:6" ht="9.75" customHeight="1" x14ac:dyDescent="0.25">
      <c r="A7" s="367"/>
      <c r="B7" s="367"/>
      <c r="C7" s="367"/>
      <c r="D7" s="367"/>
      <c r="E7" s="367"/>
      <c r="F7" s="367"/>
    </row>
    <row r="8" spans="1:6" ht="57.75" customHeight="1" x14ac:dyDescent="0.25">
      <c r="A8" s="42" t="s">
        <v>926</v>
      </c>
      <c r="B8" s="42" t="s">
        <v>927</v>
      </c>
      <c r="C8" s="36">
        <v>3</v>
      </c>
      <c r="D8" s="330" t="s">
        <v>1790</v>
      </c>
      <c r="E8" s="331">
        <v>4</v>
      </c>
      <c r="F8" s="332" t="s">
        <v>1791</v>
      </c>
    </row>
    <row r="9" spans="1:6" ht="53.25" customHeight="1" x14ac:dyDescent="0.25">
      <c r="A9" s="42" t="s">
        <v>1792</v>
      </c>
      <c r="B9" s="42" t="s">
        <v>993</v>
      </c>
      <c r="C9" s="36">
        <v>1</v>
      </c>
      <c r="D9" s="42" t="s">
        <v>1793</v>
      </c>
      <c r="E9" s="333">
        <v>1</v>
      </c>
      <c r="F9" s="42" t="s">
        <v>1794</v>
      </c>
    </row>
    <row r="10" spans="1:6" ht="72.75" customHeight="1" x14ac:dyDescent="0.25">
      <c r="A10" s="42" t="s">
        <v>992</v>
      </c>
      <c r="B10" s="42" t="s">
        <v>1795</v>
      </c>
      <c r="C10" s="36">
        <v>2</v>
      </c>
      <c r="D10" s="42" t="s">
        <v>1796</v>
      </c>
      <c r="E10" s="333">
        <v>7</v>
      </c>
      <c r="F10" s="42" t="s">
        <v>1797</v>
      </c>
    </row>
    <row r="11" spans="1:6" ht="11.25" customHeight="1" x14ac:dyDescent="0.25">
      <c r="A11" s="334"/>
      <c r="B11" s="334"/>
      <c r="C11" s="334"/>
      <c r="D11" s="334"/>
      <c r="E11" s="334"/>
      <c r="F11" s="334"/>
    </row>
    <row r="12" spans="1:6" ht="39.75" customHeight="1" x14ac:dyDescent="0.25">
      <c r="A12" s="37" t="s">
        <v>1067</v>
      </c>
      <c r="B12" s="42" t="s">
        <v>1068</v>
      </c>
      <c r="C12" s="741">
        <v>10</v>
      </c>
      <c r="D12" s="335" t="s">
        <v>1798</v>
      </c>
      <c r="E12" s="335">
        <v>1</v>
      </c>
      <c r="F12" s="335" t="s">
        <v>1799</v>
      </c>
    </row>
    <row r="13" spans="1:6" ht="60" customHeight="1" x14ac:dyDescent="0.25">
      <c r="A13" s="336" t="s">
        <v>1800</v>
      </c>
      <c r="B13" s="35" t="s">
        <v>1801</v>
      </c>
      <c r="C13" s="337">
        <v>5</v>
      </c>
      <c r="D13" s="337" t="s">
        <v>1802</v>
      </c>
      <c r="E13" s="337">
        <v>5</v>
      </c>
      <c r="F13" s="338" t="s">
        <v>1802</v>
      </c>
    </row>
    <row r="14" spans="1:6" ht="52.5" customHeight="1" x14ac:dyDescent="0.25">
      <c r="A14" s="336" t="s">
        <v>1800</v>
      </c>
      <c r="B14" s="339" t="s">
        <v>1803</v>
      </c>
      <c r="C14" s="340">
        <v>1</v>
      </c>
      <c r="D14" s="341" t="s">
        <v>1804</v>
      </c>
      <c r="E14" s="340">
        <v>1</v>
      </c>
      <c r="F14" s="341" t="s">
        <v>1804</v>
      </c>
    </row>
    <row r="15" spans="1:6" ht="54.75" customHeight="1" x14ac:dyDescent="0.25">
      <c r="A15" s="342" t="s">
        <v>1805</v>
      </c>
      <c r="B15" s="342" t="s">
        <v>1806</v>
      </c>
      <c r="C15" s="343">
        <v>2</v>
      </c>
      <c r="D15" s="342" t="s">
        <v>1807</v>
      </c>
      <c r="E15" s="344">
        <v>1</v>
      </c>
      <c r="F15" s="344" t="s">
        <v>1808</v>
      </c>
    </row>
    <row r="16" spans="1:6" ht="63.75" customHeight="1" x14ac:dyDescent="0.25">
      <c r="A16" s="42" t="s">
        <v>1080</v>
      </c>
      <c r="B16" s="30" t="s">
        <v>1809</v>
      </c>
      <c r="C16" s="44">
        <v>1</v>
      </c>
      <c r="D16" s="42" t="s">
        <v>225</v>
      </c>
      <c r="E16" s="345">
        <v>1</v>
      </c>
      <c r="F16" s="42" t="s">
        <v>225</v>
      </c>
    </row>
    <row r="17" spans="1:6" ht="96.75" customHeight="1" x14ac:dyDescent="0.25">
      <c r="A17" s="41" t="s">
        <v>1429</v>
      </c>
      <c r="B17" s="42" t="s">
        <v>1810</v>
      </c>
      <c r="C17" s="36">
        <v>2</v>
      </c>
      <c r="D17" s="42" t="s">
        <v>1811</v>
      </c>
      <c r="E17" s="36">
        <v>1</v>
      </c>
      <c r="F17" s="42" t="s">
        <v>1811</v>
      </c>
    </row>
    <row r="18" spans="1:6" ht="8.25" customHeight="1" x14ac:dyDescent="0.25">
      <c r="A18" s="346"/>
      <c r="B18" s="346"/>
      <c r="C18" s="346"/>
      <c r="D18" s="346"/>
      <c r="E18" s="346"/>
      <c r="F18" s="346"/>
    </row>
    <row r="19" spans="1:6" ht="78.75" customHeight="1" x14ac:dyDescent="0.25">
      <c r="A19" s="347" t="s">
        <v>1198</v>
      </c>
      <c r="B19" s="348" t="s">
        <v>1199</v>
      </c>
      <c r="C19" s="349">
        <v>0.95</v>
      </c>
      <c r="D19" s="350" t="s">
        <v>520</v>
      </c>
      <c r="E19" s="349">
        <v>0.95</v>
      </c>
      <c r="F19" s="350" t="s">
        <v>520</v>
      </c>
    </row>
    <row r="20" spans="1:6" ht="83.25" customHeight="1" x14ac:dyDescent="0.25">
      <c r="A20" s="347" t="s">
        <v>1198</v>
      </c>
      <c r="B20" s="351" t="s">
        <v>1812</v>
      </c>
      <c r="C20" s="349">
        <v>1</v>
      </c>
      <c r="D20" s="42" t="s">
        <v>1813</v>
      </c>
      <c r="E20" s="349">
        <v>1</v>
      </c>
      <c r="F20" s="42" t="str">
        <f>+D20</f>
        <v>Recaudo anual de la proyección por concepto de contribuciones especiales</v>
      </c>
    </row>
    <row r="21" spans="1:6" ht="105" customHeight="1" x14ac:dyDescent="0.25">
      <c r="A21" s="352" t="s">
        <v>1214</v>
      </c>
      <c r="B21" s="353" t="s">
        <v>1215</v>
      </c>
      <c r="C21" s="349">
        <v>1</v>
      </c>
      <c r="D21" s="42" t="s">
        <v>1814</v>
      </c>
      <c r="E21" s="349">
        <v>1</v>
      </c>
      <c r="F21" s="42" t="s">
        <v>1814</v>
      </c>
    </row>
    <row r="22" spans="1:6" ht="55.5" customHeight="1" x14ac:dyDescent="0.25">
      <c r="A22" s="42" t="s">
        <v>1401</v>
      </c>
      <c r="B22" s="42" t="s">
        <v>1815</v>
      </c>
      <c r="C22" s="351">
        <v>1</v>
      </c>
      <c r="D22" s="350" t="s">
        <v>1402</v>
      </c>
      <c r="E22" s="349">
        <v>1</v>
      </c>
      <c r="F22" s="42" t="s">
        <v>1815</v>
      </c>
    </row>
    <row r="23" spans="1:6" ht="66.75" customHeight="1" x14ac:dyDescent="0.25">
      <c r="A23" s="35" t="s">
        <v>1163</v>
      </c>
      <c r="B23" s="348" t="s">
        <v>1816</v>
      </c>
      <c r="C23" s="351">
        <v>1</v>
      </c>
      <c r="D23" s="350" t="s">
        <v>1467</v>
      </c>
      <c r="E23" s="351">
        <v>1</v>
      </c>
      <c r="F23" s="348" t="s">
        <v>1817</v>
      </c>
    </row>
    <row r="24" spans="1:6" ht="93.75" customHeight="1" x14ac:dyDescent="0.25">
      <c r="A24" s="35" t="s">
        <v>1163</v>
      </c>
      <c r="B24" s="351" t="s">
        <v>1818</v>
      </c>
      <c r="C24" s="354">
        <v>0.89100000000000001</v>
      </c>
      <c r="D24" s="30" t="s">
        <v>1472</v>
      </c>
      <c r="E24" s="355">
        <v>0.89100000000000001</v>
      </c>
      <c r="F24" s="350" t="s">
        <v>1472</v>
      </c>
    </row>
    <row r="25" spans="1:6" ht="74.25" customHeight="1" x14ac:dyDescent="0.25">
      <c r="A25" s="42" t="s">
        <v>1546</v>
      </c>
      <c r="B25" s="348" t="s">
        <v>1547</v>
      </c>
      <c r="C25" s="349">
        <v>1</v>
      </c>
      <c r="D25" s="348" t="s">
        <v>1819</v>
      </c>
      <c r="E25" s="356">
        <v>1</v>
      </c>
      <c r="F25" s="348" t="s">
        <v>1819</v>
      </c>
    </row>
    <row r="26" spans="1:6" ht="66" customHeight="1" x14ac:dyDescent="0.25">
      <c r="A26" s="330" t="s">
        <v>1487</v>
      </c>
      <c r="B26" s="348" t="s">
        <v>1517</v>
      </c>
      <c r="C26" s="357">
        <v>1</v>
      </c>
      <c r="D26" s="358" t="s">
        <v>1820</v>
      </c>
      <c r="E26" s="356">
        <v>1</v>
      </c>
      <c r="F26" s="358" t="s">
        <v>1821</v>
      </c>
    </row>
    <row r="27" spans="1:6" ht="55.5" customHeight="1" x14ac:dyDescent="0.25">
      <c r="A27" s="347" t="s">
        <v>1677</v>
      </c>
      <c r="B27" s="42" t="s">
        <v>1678</v>
      </c>
      <c r="C27" s="359">
        <v>0.2</v>
      </c>
      <c r="D27" s="350" t="s">
        <v>1822</v>
      </c>
      <c r="E27" s="359">
        <v>0.4</v>
      </c>
      <c r="F27" s="350" t="s">
        <v>1823</v>
      </c>
    </row>
    <row r="28" spans="1:6" ht="77.25" customHeight="1" x14ac:dyDescent="0.25">
      <c r="A28" s="360" t="s">
        <v>1677</v>
      </c>
      <c r="B28" s="42" t="s">
        <v>1824</v>
      </c>
      <c r="C28" s="359">
        <v>0.15</v>
      </c>
      <c r="D28" s="350" t="s">
        <v>1825</v>
      </c>
      <c r="E28" s="359">
        <v>0.35</v>
      </c>
      <c r="F28" s="361" t="s">
        <v>1826</v>
      </c>
    </row>
    <row r="29" spans="1:6" ht="105" customHeight="1" x14ac:dyDescent="0.25">
      <c r="B29" s="353" t="s">
        <v>1164</v>
      </c>
      <c r="F29" s="780" t="s">
        <v>1827</v>
      </c>
    </row>
    <row r="30" spans="1:6" ht="53.25" customHeight="1" x14ac:dyDescent="0.25">
      <c r="F30" s="780" t="s">
        <v>1828</v>
      </c>
    </row>
    <row r="31" spans="1:6" ht="40.5" customHeight="1" x14ac:dyDescent="0.25">
      <c r="F31" s="1037" t="s">
        <v>964</v>
      </c>
    </row>
    <row r="32" spans="1:6" x14ac:dyDescent="0.25">
      <c r="F32" s="1037"/>
    </row>
    <row r="33" spans="6:6" x14ac:dyDescent="0.25">
      <c r="F33" s="1037" t="s">
        <v>975</v>
      </c>
    </row>
    <row r="34" spans="6:6" x14ac:dyDescent="0.25">
      <c r="F34" s="1037"/>
    </row>
    <row r="35" spans="6:6" x14ac:dyDescent="0.25">
      <c r="F35" s="1038" t="s">
        <v>978</v>
      </c>
    </row>
    <row r="36" spans="6:6" x14ac:dyDescent="0.25">
      <c r="F36" s="1038"/>
    </row>
    <row r="37" spans="6:6" ht="30" x14ac:dyDescent="0.25">
      <c r="F37" s="780" t="s">
        <v>1829</v>
      </c>
    </row>
    <row r="38" spans="6:6" x14ac:dyDescent="0.25">
      <c r="F38" s="1039" t="s">
        <v>1830</v>
      </c>
    </row>
    <row r="39" spans="6:6" x14ac:dyDescent="0.25">
      <c r="F39" s="1039"/>
    </row>
    <row r="40" spans="6:6" x14ac:dyDescent="0.25">
      <c r="F40" s="1040" t="s">
        <v>1831</v>
      </c>
    </row>
    <row r="41" spans="6:6" x14ac:dyDescent="0.25">
      <c r="F41" s="1040"/>
    </row>
    <row r="42" spans="6:6" ht="35.25" customHeight="1" x14ac:dyDescent="0.25">
      <c r="F42" s="781" t="s">
        <v>1832</v>
      </c>
    </row>
    <row r="43" spans="6:6" ht="32.25" customHeight="1" x14ac:dyDescent="0.25">
      <c r="F43" s="781" t="s">
        <v>1035</v>
      </c>
    </row>
    <row r="44" spans="6:6" ht="30" customHeight="1" x14ac:dyDescent="0.25">
      <c r="F44" s="781" t="s">
        <v>1833</v>
      </c>
    </row>
    <row r="45" spans="6:6" ht="40.5" customHeight="1" x14ac:dyDescent="0.25">
      <c r="F45" s="781" t="s">
        <v>1834</v>
      </c>
    </row>
    <row r="46" spans="6:6" ht="45" customHeight="1" x14ac:dyDescent="0.25">
      <c r="F46" s="362" t="s">
        <v>1835</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8"/>
  <sheetViews>
    <sheetView topLeftCell="A3" workbookViewId="0">
      <selection activeCell="A6" sqref="A6"/>
    </sheetView>
  </sheetViews>
  <sheetFormatPr baseColWidth="10" defaultColWidth="11.42578125" defaultRowHeight="15" x14ac:dyDescent="0.25"/>
  <cols>
    <col min="1" max="1" width="82.5703125" customWidth="1"/>
  </cols>
  <sheetData>
    <row r="1" spans="1:1" ht="25.5" customHeight="1" x14ac:dyDescent="0.25">
      <c r="A1" s="209"/>
    </row>
    <row r="2" spans="1:1" ht="91.5" customHeight="1" x14ac:dyDescent="0.25">
      <c r="A2" s="211" t="s">
        <v>1836</v>
      </c>
    </row>
    <row r="3" spans="1:1" ht="91.5" customHeight="1" x14ac:dyDescent="0.25">
      <c r="A3" s="211" t="s">
        <v>1837</v>
      </c>
    </row>
    <row r="4" spans="1:1" ht="61.5" customHeight="1" x14ac:dyDescent="0.25">
      <c r="A4" s="211" t="s">
        <v>1838</v>
      </c>
    </row>
    <row r="5" spans="1:1" ht="70.5" customHeight="1" x14ac:dyDescent="0.25">
      <c r="A5" s="304" t="s">
        <v>919</v>
      </c>
    </row>
    <row r="6" spans="1:1" ht="83.25" customHeight="1" x14ac:dyDescent="0.25">
      <c r="A6" s="211" t="s">
        <v>1157</v>
      </c>
    </row>
    <row r="7" spans="1:1" ht="69" customHeight="1" x14ac:dyDescent="0.25">
      <c r="A7" s="304"/>
    </row>
    <row r="8" spans="1:1" ht="32.25" customHeight="1"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
  <sheetViews>
    <sheetView topLeftCell="A4" zoomScale="90" zoomScaleNormal="90" workbookViewId="0">
      <selection activeCell="A20" sqref="A20"/>
    </sheetView>
  </sheetViews>
  <sheetFormatPr baseColWidth="10" defaultColWidth="11.42578125" defaultRowHeight="15" x14ac:dyDescent="0.25"/>
  <cols>
    <col min="1" max="1" width="95.42578125" customWidth="1"/>
    <col min="2" max="2" width="16.5703125" customWidth="1"/>
    <col min="6" max="6" width="54.85546875" customWidth="1"/>
  </cols>
  <sheetData>
    <row r="1" spans="1:2" ht="30" customHeight="1" x14ac:dyDescent="0.25">
      <c r="A1" s="212" t="s">
        <v>1839</v>
      </c>
      <c r="B1" s="203" t="s">
        <v>1781</v>
      </c>
    </row>
    <row r="2" spans="1:2" ht="51" customHeight="1" x14ac:dyDescent="0.25">
      <c r="A2" s="311" t="s">
        <v>1840</v>
      </c>
      <c r="B2" s="199">
        <v>1</v>
      </c>
    </row>
    <row r="3" spans="1:2" ht="36" customHeight="1" x14ac:dyDescent="0.25">
      <c r="A3" s="312" t="s">
        <v>1841</v>
      </c>
      <c r="B3" s="199">
        <v>1</v>
      </c>
    </row>
    <row r="4" spans="1:2" ht="55.5" customHeight="1" x14ac:dyDescent="0.25">
      <c r="A4" s="311" t="s">
        <v>1842</v>
      </c>
      <c r="B4" s="199">
        <v>3</v>
      </c>
    </row>
    <row r="5" spans="1:2" ht="59.25" customHeight="1" x14ac:dyDescent="0.25">
      <c r="A5" s="311" t="s">
        <v>1843</v>
      </c>
      <c r="B5" s="199">
        <v>3</v>
      </c>
    </row>
    <row r="6" spans="1:2" ht="50.25" customHeight="1" x14ac:dyDescent="0.25">
      <c r="A6" s="311" t="s">
        <v>1844</v>
      </c>
      <c r="B6" s="199">
        <v>3</v>
      </c>
    </row>
    <row r="7" spans="1:2" ht="58.5" customHeight="1" x14ac:dyDescent="0.25">
      <c r="A7" s="313" t="s">
        <v>1845</v>
      </c>
      <c r="B7" s="199">
        <v>5</v>
      </c>
    </row>
    <row r="8" spans="1:2" ht="36" customHeight="1" x14ac:dyDescent="0.25">
      <c r="A8" s="312" t="s">
        <v>1846</v>
      </c>
      <c r="B8" s="314">
        <v>1</v>
      </c>
    </row>
    <row r="9" spans="1:2" ht="39" customHeight="1" x14ac:dyDescent="0.25">
      <c r="A9" s="312" t="s">
        <v>1427</v>
      </c>
      <c r="B9" s="199">
        <v>1</v>
      </c>
    </row>
    <row r="10" spans="1:2" ht="39" customHeight="1" x14ac:dyDescent="0.25">
      <c r="A10" s="449" t="s">
        <v>1158</v>
      </c>
      <c r="B10" s="199"/>
    </row>
    <row r="11" spans="1:2" ht="381" customHeight="1" x14ac:dyDescent="0.25">
      <c r="A11" s="312" t="s">
        <v>920</v>
      </c>
      <c r="B11" s="203"/>
    </row>
    <row r="12" spans="1:2" ht="33" customHeight="1" x14ac:dyDescent="0.25">
      <c r="A12" s="313" t="s">
        <v>1847</v>
      </c>
      <c r="B12" s="203">
        <v>11</v>
      </c>
    </row>
    <row r="13" spans="1:2" ht="150.75" customHeight="1" x14ac:dyDescent="0.25">
      <c r="A13" s="312" t="s">
        <v>921</v>
      </c>
      <c r="B13" s="315">
        <v>0.95</v>
      </c>
    </row>
    <row r="14" spans="1:2" x14ac:dyDescent="0.25">
      <c r="A14" s="312" t="s">
        <v>1159</v>
      </c>
      <c r="B14" s="314">
        <v>0.05</v>
      </c>
    </row>
    <row r="15" spans="1:2" x14ac:dyDescent="0.25">
      <c r="A15" s="312" t="s">
        <v>1848</v>
      </c>
      <c r="B15" s="314">
        <v>0.1</v>
      </c>
    </row>
    <row r="16" spans="1:2" x14ac:dyDescent="0.25">
      <c r="A16" s="311"/>
      <c r="B16" s="314">
        <v>0.15</v>
      </c>
    </row>
    <row r="17" spans="1:6" x14ac:dyDescent="0.25">
      <c r="A17" s="311"/>
      <c r="B17" s="314">
        <v>0.2</v>
      </c>
    </row>
    <row r="18" spans="1:6" x14ac:dyDescent="0.25">
      <c r="A18" s="311"/>
      <c r="B18" s="314">
        <v>0.3</v>
      </c>
    </row>
    <row r="19" spans="1:6" x14ac:dyDescent="0.25">
      <c r="A19" s="313"/>
      <c r="B19" s="314">
        <v>0.4</v>
      </c>
    </row>
    <row r="20" spans="1:6" x14ac:dyDescent="0.25">
      <c r="A20" s="313"/>
      <c r="B20" s="314">
        <v>0.5</v>
      </c>
    </row>
    <row r="21" spans="1:6" x14ac:dyDescent="0.25">
      <c r="A21" s="313"/>
      <c r="B21" s="314">
        <v>0.6</v>
      </c>
    </row>
    <row r="22" spans="1:6" x14ac:dyDescent="0.25">
      <c r="A22" s="316"/>
      <c r="B22" s="314">
        <v>0.7</v>
      </c>
    </row>
    <row r="23" spans="1:6" x14ac:dyDescent="0.25">
      <c r="A23" s="317"/>
      <c r="B23" s="314">
        <v>0.8</v>
      </c>
    </row>
    <row r="24" spans="1:6" x14ac:dyDescent="0.25">
      <c r="A24" s="203"/>
      <c r="B24" s="314">
        <v>0.9</v>
      </c>
    </row>
    <row r="25" spans="1:6" x14ac:dyDescent="0.25">
      <c r="A25" s="203"/>
      <c r="B25" s="314">
        <v>0.95</v>
      </c>
    </row>
    <row r="26" spans="1:6" x14ac:dyDescent="0.25">
      <c r="A26" s="203"/>
      <c r="B26" s="314">
        <v>1</v>
      </c>
    </row>
    <row r="27" spans="1:6" ht="127.5" customHeight="1" x14ac:dyDescent="0.25">
      <c r="A27" s="318" t="s">
        <v>1849</v>
      </c>
      <c r="B27" s="302" t="s">
        <v>1850</v>
      </c>
    </row>
    <row r="31" spans="1:6" ht="30" x14ac:dyDescent="0.25">
      <c r="E31" t="s">
        <v>1851</v>
      </c>
      <c r="F31" s="310" t="s">
        <v>1852</v>
      </c>
    </row>
    <row r="32" spans="1:6" ht="45" x14ac:dyDescent="0.25">
      <c r="E32" t="s">
        <v>1853</v>
      </c>
      <c r="F32" s="310" t="s">
        <v>1854</v>
      </c>
    </row>
    <row r="33" spans="5:6" ht="45" x14ac:dyDescent="0.25">
      <c r="E33" t="s">
        <v>1855</v>
      </c>
      <c r="F33" s="310" t="s">
        <v>1856</v>
      </c>
    </row>
    <row r="34" spans="5:6" ht="30" x14ac:dyDescent="0.25">
      <c r="E34" t="s">
        <v>1857</v>
      </c>
      <c r="F34" s="310" t="s">
        <v>1858</v>
      </c>
    </row>
    <row r="35" spans="5:6" ht="30" x14ac:dyDescent="0.25">
      <c r="E35" t="s">
        <v>1859</v>
      </c>
      <c r="F35" s="310" t="s">
        <v>1860</v>
      </c>
    </row>
    <row r="36" spans="5:6" ht="45" x14ac:dyDescent="0.25">
      <c r="E36" t="s">
        <v>1861</v>
      </c>
      <c r="F36" s="310" t="s">
        <v>1862</v>
      </c>
    </row>
    <row r="37" spans="5:6" ht="30" x14ac:dyDescent="0.25">
      <c r="E37" t="s">
        <v>1863</v>
      </c>
      <c r="F37" s="310" t="s">
        <v>1864</v>
      </c>
    </row>
  </sheetData>
  <pageMargins left="0.7" right="0.7" top="0.75" bottom="0.75" header="0.3" footer="0.3"/>
  <pageSetup paperSize="1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3" ma:contentTypeDescription="Crear nuevo documento." ma:contentTypeScope="" ma:versionID="ea2397797ef0079a4e12c2a54b9f4c31">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bad33e82118e759d490ae291a54ca7e5"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Nicole Niño Gomez</DisplayName>
        <AccountId>82</AccountId>
        <AccountType/>
      </UserInfo>
    </SharedWithUsers>
  </documentManagement>
</p:properties>
</file>

<file path=customXml/itemProps1.xml><?xml version="1.0" encoding="utf-8"?>
<ds:datastoreItem xmlns:ds="http://schemas.openxmlformats.org/officeDocument/2006/customXml" ds:itemID="{95BD277A-1CE8-489E-B208-C7D2703C62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EFEE14-CA8D-4C11-B028-0B2A7346561D}">
  <ds:schemaRefs>
    <ds:schemaRef ds:uri="http://schemas.microsoft.com/DataMashup"/>
  </ds:schemaRefs>
</ds:datastoreItem>
</file>

<file path=customXml/itemProps3.xml><?xml version="1.0" encoding="utf-8"?>
<ds:datastoreItem xmlns:ds="http://schemas.openxmlformats.org/officeDocument/2006/customXml" ds:itemID="{CA2B9E5C-9760-4DF8-82BF-EB3E70B37196}">
  <ds:schemaRefs>
    <ds:schemaRef ds:uri="http://schemas.microsoft.com/sharepoint/v3/contenttype/forms"/>
  </ds:schemaRefs>
</ds:datastoreItem>
</file>

<file path=customXml/itemProps4.xml><?xml version="1.0" encoding="utf-8"?>
<ds:datastoreItem xmlns:ds="http://schemas.openxmlformats.org/officeDocument/2006/customXml" ds:itemID="{9DC84244-CFDE-4405-8800-4C5E7B68291C}">
  <ds:schemaRefs>
    <ds:schemaRef ds:uri="http://schemas.microsoft.com/office/2006/metadata/properties"/>
    <ds:schemaRef ds:uri="http://schemas.microsoft.com/office/infopath/2007/PartnerControls"/>
    <ds:schemaRef ds:uri="ae0c3cce-6c31-4f1f-b54e-e7c442e692b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16</vt:i4>
      </vt:variant>
      <vt:variant>
        <vt:lpstr>Rangos con nombre</vt:lpstr>
      </vt:variant>
      <vt:variant>
        <vt:i4>3</vt:i4>
      </vt:variant>
    </vt:vector>
  </HeadingPairs>
  <TitlesOfParts>
    <vt:vector size="19" baseType="lpstr">
      <vt:lpstr>PLAN DE ACCIÓN 2017</vt:lpstr>
      <vt:lpstr>RIESGOS</vt:lpstr>
      <vt:lpstr> PEQ 2017</vt:lpstr>
      <vt:lpstr>PAI 2021</vt:lpstr>
      <vt:lpstr>Hoja2</vt:lpstr>
      <vt:lpstr>Hoja1</vt:lpstr>
      <vt:lpstr>PROYECTO ESTRATÉGICO</vt:lpstr>
      <vt:lpstr>OBJETIVOS PES</vt:lpstr>
      <vt:lpstr>META PES</vt:lpstr>
      <vt:lpstr>DIMEN MIPG</vt:lpstr>
      <vt:lpstr>POLÍTICAS MIPG</vt:lpstr>
      <vt:lpstr>PLANES 612</vt:lpstr>
      <vt:lpstr>PEQ 2020-2024</vt:lpstr>
      <vt:lpstr>obj peq</vt:lpstr>
      <vt:lpstr>PROYECTOS DE INVERSIÓN</vt:lpstr>
      <vt:lpstr>CUMPLIMIENTO</vt:lpstr>
      <vt:lpstr>'PLAN DE ACCIÓN 2017'!Área_de_impresión</vt:lpstr>
      <vt:lpstr>RIESGOS!Área_de_impresión</vt:lpstr>
      <vt:lpstr>METAS_PEQ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Luis Alonso Pinzón Barbosa</cp:lastModifiedBy>
  <cp:revision/>
  <dcterms:created xsi:type="dcterms:W3CDTF">2016-12-19T13:38:10Z</dcterms:created>
  <dcterms:modified xsi:type="dcterms:W3CDTF">2021-07-01T21:51:10Z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ies>
</file>